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4" windowWidth="22056" windowHeight="9552"/>
  </bookViews>
  <sheets>
    <sheet name="Sheet2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F9" i="1" l="1"/>
  <c r="F8" i="1"/>
  <c r="F7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<sst xmlns="http://schemas.openxmlformats.org/spreadsheetml/2006/main" count="8" uniqueCount="8">
  <si>
    <t>Time</t>
  </si>
  <si>
    <t>Cycad Avg</t>
  </si>
  <si>
    <t>Angiopteris evecta</t>
  </si>
  <si>
    <t>Osmunda regalis</t>
  </si>
  <si>
    <t>Platycerium platifolium</t>
  </si>
  <si>
    <t>Cibotium, Cyathea</t>
  </si>
  <si>
    <t>Drynaria quercifolia</t>
  </si>
  <si>
    <t>Todea barbara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</si>
</sst>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[1]Sheet2!$B$1</c:f>
              <c:strCache>
                <c:ptCount val="1"/>
                <c:pt idx="0">
                  <c:v>Cycad Avg</c:v>
                </c:pt>
              </c:strCache>
            </c:strRef>
          </c:tx>
          <c:spPr>
            <a:ln w="25400">
              <a:noFill/>
            </a:ln>
          </c:spPr>
          <c:marker>
            <c:symbol val="circle"/>
            <c:size val="5"/>
            <c:spPr>
              <a:noFill/>
            </c:spPr>
          </c:marker>
          <c:trendline>
            <c:spPr>
              <a:ln>
                <a:solidFill>
                  <a:schemeClr val="accent6"/>
                </a:solidFill>
              </a:ln>
            </c:spPr>
            <c:trendlineType val="log"/>
            <c:dispRSqr val="0"/>
            <c:dispEq val="0"/>
          </c:trendline>
          <c:errBars>
            <c:errDir val="y"/>
            <c:errBarType val="both"/>
            <c:errValType val="stdErr"/>
            <c:noEndCap val="0"/>
          </c:errBars>
          <c:xVal>
            <c:numRef>
              <c:f>[1]Sheet2!$A$2:$A$9</c:f>
              <c:numCache>
                <c:formatCode>General</c:formatCode>
                <c:ptCount val="8"/>
                <c:pt idx="0">
                  <c:v>4</c:v>
                </c:pt>
                <c:pt idx="1">
                  <c:v>8</c:v>
                </c:pt>
                <c:pt idx="2">
                  <c:v>12</c:v>
                </c:pt>
                <c:pt idx="3">
                  <c:v>24</c:v>
                </c:pt>
                <c:pt idx="4">
                  <c:v>32</c:v>
                </c:pt>
                <c:pt idx="5">
                  <c:v>48</c:v>
                </c:pt>
                <c:pt idx="6">
                  <c:v>56</c:v>
                </c:pt>
                <c:pt idx="7">
                  <c:v>72</c:v>
                </c:pt>
              </c:numCache>
            </c:numRef>
          </c:xVal>
          <c:yVal>
            <c:numRef>
              <c:f>[1]Sheet2!$B$2:$B$9</c:f>
            </c:numRef>
          </c:yVal>
          <c:smooth val="0"/>
        </c:ser>
        <c:ser>
          <c:idx val="2"/>
          <c:order val="1"/>
          <c:tx>
            <c:strRef>
              <c:f>Sheet2!$C$1</c:f>
              <c:strCache>
                <c:ptCount val="1"/>
                <c:pt idx="0">
                  <c:v>Angiopteris evecta</c:v>
                </c:pt>
              </c:strCache>
            </c:strRef>
          </c:tx>
          <c:spPr>
            <a:ln w="25400">
              <a:noFill/>
            </a:ln>
          </c:spPr>
          <c:marker>
            <c:symbol val="diamond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</a:ln>
            </c:spPr>
          </c:marker>
          <c:trendline>
            <c:spPr>
              <a:ln>
                <a:solidFill>
                  <a:srgbClr val="FFFF00"/>
                </a:solidFill>
              </a:ln>
            </c:spPr>
            <c:trendlineType val="log"/>
            <c:dispRSqr val="0"/>
            <c:dispEq val="0"/>
          </c:trendline>
          <c:xVal>
            <c:numRef>
              <c:f>Sheet2!$A$2:$A$9</c:f>
              <c:numCache>
                <c:formatCode>General</c:formatCode>
                <c:ptCount val="8"/>
                <c:pt idx="0">
                  <c:v>4</c:v>
                </c:pt>
                <c:pt idx="1">
                  <c:v>8</c:v>
                </c:pt>
                <c:pt idx="2">
                  <c:v>12</c:v>
                </c:pt>
                <c:pt idx="3">
                  <c:v>24</c:v>
                </c:pt>
                <c:pt idx="4">
                  <c:v>32</c:v>
                </c:pt>
                <c:pt idx="5">
                  <c:v>48</c:v>
                </c:pt>
                <c:pt idx="6">
                  <c:v>56</c:v>
                </c:pt>
                <c:pt idx="7">
                  <c:v>72</c:v>
                </c:pt>
              </c:numCache>
            </c:numRef>
          </c:xVal>
          <c:yVal>
            <c:numRef>
              <c:f>Sheet2!$C$2:$C$9</c:f>
              <c:numCache>
                <c:formatCode>General</c:formatCode>
                <c:ptCount val="8"/>
                <c:pt idx="0">
                  <c:v>17.600000000000001</c:v>
                </c:pt>
                <c:pt idx="1">
                  <c:v>32.4</c:v>
                </c:pt>
                <c:pt idx="2">
                  <c:v>40</c:v>
                </c:pt>
                <c:pt idx="3">
                  <c:v>45.7</c:v>
                </c:pt>
                <c:pt idx="4">
                  <c:v>47.6</c:v>
                </c:pt>
                <c:pt idx="5">
                  <c:v>50.5</c:v>
                </c:pt>
                <c:pt idx="6">
                  <c:v>51.4</c:v>
                </c:pt>
                <c:pt idx="7">
                  <c:v>52.7</c:v>
                </c:pt>
              </c:numCache>
            </c:numRef>
          </c:yVal>
          <c:smooth val="0"/>
        </c:ser>
        <c:ser>
          <c:idx val="3"/>
          <c:order val="2"/>
          <c:tx>
            <c:strRef>
              <c:f>Sheet2!$D$1</c:f>
              <c:strCache>
                <c:ptCount val="1"/>
                <c:pt idx="0">
                  <c:v>Osmunda regalis</c:v>
                </c:pt>
              </c:strCache>
            </c:strRef>
          </c:tx>
          <c:spPr>
            <a:ln w="25400">
              <a:noFill/>
            </a:ln>
          </c:spPr>
          <c:marker>
            <c:symbol val="circle"/>
            <c:size val="5"/>
            <c:spPr>
              <a:solidFill>
                <a:sysClr val="windowText" lastClr="000000"/>
              </a:solidFill>
              <a:ln>
                <a:solidFill>
                  <a:srgbClr val="002060"/>
                </a:solidFill>
              </a:ln>
            </c:spPr>
          </c:marker>
          <c:trendline>
            <c:spPr>
              <a:ln>
                <a:solidFill>
                  <a:sysClr val="windowText" lastClr="000000"/>
                </a:solidFill>
              </a:ln>
            </c:spPr>
            <c:trendlineType val="log"/>
            <c:dispRSqr val="0"/>
            <c:dispEq val="0"/>
          </c:trendline>
          <c:xVal>
            <c:numRef>
              <c:f>Sheet2!$A$2:$A$9</c:f>
              <c:numCache>
                <c:formatCode>General</c:formatCode>
                <c:ptCount val="8"/>
                <c:pt idx="0">
                  <c:v>4</c:v>
                </c:pt>
                <c:pt idx="1">
                  <c:v>8</c:v>
                </c:pt>
                <c:pt idx="2">
                  <c:v>12</c:v>
                </c:pt>
                <c:pt idx="3">
                  <c:v>24</c:v>
                </c:pt>
                <c:pt idx="4">
                  <c:v>32</c:v>
                </c:pt>
                <c:pt idx="5">
                  <c:v>48</c:v>
                </c:pt>
                <c:pt idx="6">
                  <c:v>56</c:v>
                </c:pt>
                <c:pt idx="7">
                  <c:v>72</c:v>
                </c:pt>
              </c:numCache>
            </c:numRef>
          </c:xVal>
          <c:yVal>
            <c:numRef>
              <c:f>Sheet2!$D$2:$D$9</c:f>
              <c:numCache>
                <c:formatCode>General</c:formatCode>
                <c:ptCount val="8"/>
                <c:pt idx="0">
                  <c:v>15.6</c:v>
                </c:pt>
                <c:pt idx="1">
                  <c:v>22.7</c:v>
                </c:pt>
                <c:pt idx="2">
                  <c:v>28.8</c:v>
                </c:pt>
                <c:pt idx="3">
                  <c:v>37.4</c:v>
                </c:pt>
                <c:pt idx="4">
                  <c:v>40.6</c:v>
                </c:pt>
                <c:pt idx="5">
                  <c:v>43.8</c:v>
                </c:pt>
                <c:pt idx="6">
                  <c:v>44.9</c:v>
                </c:pt>
                <c:pt idx="7">
                  <c:v>46.5</c:v>
                </c:pt>
              </c:numCache>
            </c:numRef>
          </c:yVal>
          <c:smooth val="0"/>
        </c:ser>
        <c:ser>
          <c:idx val="4"/>
          <c:order val="3"/>
          <c:tx>
            <c:strRef>
              <c:f>Sheet2!$E$1</c:f>
              <c:strCache>
                <c:ptCount val="1"/>
                <c:pt idx="0">
                  <c:v>Platycerium platifolium</c:v>
                </c:pt>
              </c:strCache>
            </c:strRef>
          </c:tx>
          <c:spPr>
            <a:ln w="25400">
              <a:noFill/>
            </a:ln>
          </c:spPr>
          <c:marker>
            <c:symbol val="triangle"/>
            <c:size val="5"/>
            <c:spPr>
              <a:noFill/>
              <a:ln>
                <a:solidFill>
                  <a:srgbClr val="FF0000"/>
                </a:solidFill>
              </a:ln>
            </c:spPr>
          </c:marker>
          <c:trendline>
            <c:spPr>
              <a:ln>
                <a:solidFill>
                  <a:srgbClr val="FF0000"/>
                </a:solidFill>
              </a:ln>
            </c:spPr>
            <c:trendlineType val="log"/>
            <c:dispRSqr val="0"/>
            <c:dispEq val="0"/>
          </c:trendline>
          <c:xVal>
            <c:numRef>
              <c:f>Sheet2!$A$2:$A$9</c:f>
              <c:numCache>
                <c:formatCode>General</c:formatCode>
                <c:ptCount val="8"/>
                <c:pt idx="0">
                  <c:v>4</c:v>
                </c:pt>
                <c:pt idx="1">
                  <c:v>8</c:v>
                </c:pt>
                <c:pt idx="2">
                  <c:v>12</c:v>
                </c:pt>
                <c:pt idx="3">
                  <c:v>24</c:v>
                </c:pt>
                <c:pt idx="4">
                  <c:v>32</c:v>
                </c:pt>
                <c:pt idx="5">
                  <c:v>48</c:v>
                </c:pt>
                <c:pt idx="6">
                  <c:v>56</c:v>
                </c:pt>
                <c:pt idx="7">
                  <c:v>72</c:v>
                </c:pt>
              </c:numCache>
            </c:numRef>
          </c:xVal>
          <c:yVal>
            <c:numRef>
              <c:f>Sheet2!$E$2:$E$9</c:f>
              <c:numCache>
                <c:formatCode>General</c:formatCode>
                <c:ptCount val="8"/>
                <c:pt idx="0">
                  <c:v>8.6</c:v>
                </c:pt>
                <c:pt idx="1">
                  <c:v>13.3</c:v>
                </c:pt>
                <c:pt idx="2">
                  <c:v>19.8</c:v>
                </c:pt>
                <c:pt idx="3">
                  <c:v>31</c:v>
                </c:pt>
                <c:pt idx="4">
                  <c:v>34.700000000000003</c:v>
                </c:pt>
                <c:pt idx="5">
                  <c:v>38</c:v>
                </c:pt>
                <c:pt idx="6">
                  <c:v>39.200000000000003</c:v>
                </c:pt>
                <c:pt idx="7">
                  <c:v>40.6</c:v>
                </c:pt>
              </c:numCache>
            </c:numRef>
          </c:yVal>
          <c:smooth val="0"/>
        </c:ser>
        <c:ser>
          <c:idx val="5"/>
          <c:order val="4"/>
          <c:tx>
            <c:strRef>
              <c:f>Sheet2!$F$1</c:f>
              <c:strCache>
                <c:ptCount val="1"/>
                <c:pt idx="0">
                  <c:v>Cibotium, Cyathea</c:v>
                </c:pt>
              </c:strCache>
            </c:strRef>
          </c:tx>
          <c:spPr>
            <a:ln w="25400">
              <a:noFill/>
            </a:ln>
          </c:spPr>
          <c:marker>
            <c:symbol val="diamond"/>
            <c:size val="5"/>
            <c:spPr>
              <a:noFill/>
              <a:ln>
                <a:solidFill>
                  <a:srgbClr val="C00000"/>
                </a:solidFill>
              </a:ln>
            </c:spPr>
          </c:marker>
          <c:trendline>
            <c:spPr>
              <a:ln>
                <a:solidFill>
                  <a:srgbClr val="C00000"/>
                </a:solidFill>
              </a:ln>
            </c:spPr>
            <c:trendlineType val="log"/>
            <c:dispRSqr val="0"/>
            <c:dispEq val="0"/>
          </c:trendline>
          <c:xVal>
            <c:numRef>
              <c:f>Sheet2!$A$2:$A$9</c:f>
              <c:numCache>
                <c:formatCode>General</c:formatCode>
                <c:ptCount val="8"/>
                <c:pt idx="0">
                  <c:v>4</c:v>
                </c:pt>
                <c:pt idx="1">
                  <c:v>8</c:v>
                </c:pt>
                <c:pt idx="2">
                  <c:v>12</c:v>
                </c:pt>
                <c:pt idx="3">
                  <c:v>24</c:v>
                </c:pt>
                <c:pt idx="4">
                  <c:v>32</c:v>
                </c:pt>
                <c:pt idx="5">
                  <c:v>48</c:v>
                </c:pt>
                <c:pt idx="6">
                  <c:v>56</c:v>
                </c:pt>
                <c:pt idx="7">
                  <c:v>72</c:v>
                </c:pt>
              </c:numCache>
            </c:numRef>
          </c:xVal>
          <c:yVal>
            <c:numRef>
              <c:f>Sheet2!$F$2:$F$9</c:f>
              <c:numCache>
                <c:formatCode>0.0</c:formatCode>
                <c:ptCount val="8"/>
                <c:pt idx="0">
                  <c:v>10.233333333333334</c:v>
                </c:pt>
                <c:pt idx="1">
                  <c:v>13.033333333333333</c:v>
                </c:pt>
                <c:pt idx="2">
                  <c:v>15.799999999999999</c:v>
                </c:pt>
                <c:pt idx="3">
                  <c:v>22.366666666666664</c:v>
                </c:pt>
                <c:pt idx="4">
                  <c:v>26</c:v>
                </c:pt>
                <c:pt idx="5">
                  <c:v>30.433333333333337</c:v>
                </c:pt>
                <c:pt idx="6">
                  <c:v>31.633333333333336</c:v>
                </c:pt>
                <c:pt idx="7">
                  <c:v>33.366666666666667</c:v>
                </c:pt>
              </c:numCache>
            </c:numRef>
          </c:yVal>
          <c:smooth val="0"/>
        </c:ser>
        <c:ser>
          <c:idx val="0"/>
          <c:order val="5"/>
          <c:tx>
            <c:strRef>
              <c:f>Sheet2!$G$1</c:f>
              <c:strCache>
                <c:ptCount val="1"/>
                <c:pt idx="0">
                  <c:v>Drynaria quercifolia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5"/>
            <c:spPr>
              <a:noFill/>
              <a:ln>
                <a:solidFill>
                  <a:srgbClr val="7030A0"/>
                </a:solidFill>
              </a:ln>
            </c:spPr>
          </c:marker>
          <c:trendline>
            <c:spPr>
              <a:ln>
                <a:solidFill>
                  <a:schemeClr val="tx2"/>
                </a:solidFill>
              </a:ln>
            </c:spPr>
            <c:trendlineType val="log"/>
            <c:dispRSqr val="0"/>
            <c:dispEq val="0"/>
          </c:trendline>
          <c:xVal>
            <c:numRef>
              <c:f>Sheet2!$A$2:$A$9</c:f>
              <c:numCache>
                <c:formatCode>General</c:formatCode>
                <c:ptCount val="8"/>
                <c:pt idx="0">
                  <c:v>4</c:v>
                </c:pt>
                <c:pt idx="1">
                  <c:v>8</c:v>
                </c:pt>
                <c:pt idx="2">
                  <c:v>12</c:v>
                </c:pt>
                <c:pt idx="3">
                  <c:v>24</c:v>
                </c:pt>
                <c:pt idx="4">
                  <c:v>32</c:v>
                </c:pt>
                <c:pt idx="5">
                  <c:v>48</c:v>
                </c:pt>
                <c:pt idx="6">
                  <c:v>56</c:v>
                </c:pt>
                <c:pt idx="7">
                  <c:v>72</c:v>
                </c:pt>
              </c:numCache>
            </c:numRef>
          </c:xVal>
          <c:yVal>
            <c:numRef>
              <c:f>Sheet2!$G$2:$G$9</c:f>
              <c:numCache>
                <c:formatCode>General</c:formatCode>
                <c:ptCount val="8"/>
                <c:pt idx="0">
                  <c:v>9.6999999999999993</c:v>
                </c:pt>
                <c:pt idx="1">
                  <c:v>11.7</c:v>
                </c:pt>
                <c:pt idx="2">
                  <c:v>13.6</c:v>
                </c:pt>
                <c:pt idx="3">
                  <c:v>16.8</c:v>
                </c:pt>
                <c:pt idx="4">
                  <c:v>18</c:v>
                </c:pt>
                <c:pt idx="5">
                  <c:v>19.399999999999999</c:v>
                </c:pt>
                <c:pt idx="6">
                  <c:v>20.3</c:v>
                </c:pt>
                <c:pt idx="7">
                  <c:v>21.6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Sheet2!$H$1</c:f>
              <c:strCache>
                <c:ptCount val="1"/>
                <c:pt idx="0">
                  <c:v>Todea barbara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4"/>
            <c:spPr>
              <a:noFill/>
              <a:ln>
                <a:solidFill>
                  <a:srgbClr val="F79646"/>
                </a:solidFill>
              </a:ln>
            </c:spPr>
          </c:marker>
          <c:trendline>
            <c:spPr>
              <a:ln>
                <a:solidFill>
                  <a:srgbClr val="F79646"/>
                </a:solidFill>
              </a:ln>
            </c:spPr>
            <c:trendlineType val="log"/>
            <c:dispRSqr val="0"/>
            <c:dispEq val="0"/>
          </c:trendline>
          <c:xVal>
            <c:numRef>
              <c:f>Sheet2!$A$2:$A$9</c:f>
              <c:numCache>
                <c:formatCode>General</c:formatCode>
                <c:ptCount val="8"/>
                <c:pt idx="0">
                  <c:v>4</c:v>
                </c:pt>
                <c:pt idx="1">
                  <c:v>8</c:v>
                </c:pt>
                <c:pt idx="2">
                  <c:v>12</c:v>
                </c:pt>
                <c:pt idx="3">
                  <c:v>24</c:v>
                </c:pt>
                <c:pt idx="4">
                  <c:v>32</c:v>
                </c:pt>
                <c:pt idx="5">
                  <c:v>48</c:v>
                </c:pt>
                <c:pt idx="6">
                  <c:v>56</c:v>
                </c:pt>
                <c:pt idx="7">
                  <c:v>72</c:v>
                </c:pt>
              </c:numCache>
            </c:numRef>
          </c:xVal>
          <c:yVal>
            <c:numRef>
              <c:f>Sheet2!$H$2:$H$9</c:f>
              <c:numCache>
                <c:formatCode>General</c:formatCode>
                <c:ptCount val="8"/>
                <c:pt idx="0">
                  <c:v>7.7</c:v>
                </c:pt>
                <c:pt idx="1">
                  <c:v>9</c:v>
                </c:pt>
                <c:pt idx="2">
                  <c:v>10.5</c:v>
                </c:pt>
                <c:pt idx="3">
                  <c:v>12.4</c:v>
                </c:pt>
                <c:pt idx="4">
                  <c:v>13.9</c:v>
                </c:pt>
                <c:pt idx="5">
                  <c:v>16.2</c:v>
                </c:pt>
                <c:pt idx="6">
                  <c:v>17.399999999999999</c:v>
                </c:pt>
                <c:pt idx="7">
                  <c:v>18.899999999999999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2578560"/>
        <c:axId val="262828032"/>
      </c:scatterChart>
      <c:valAx>
        <c:axId val="222578560"/>
        <c:scaling>
          <c:orientation val="minMax"/>
          <c:max val="75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2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fermentation time (h)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262828032"/>
        <c:crosses val="autoZero"/>
        <c:crossBetween val="midCat"/>
        <c:majorUnit val="12"/>
        <c:minorUnit val="4"/>
      </c:valAx>
      <c:valAx>
        <c:axId val="262828032"/>
        <c:scaling>
          <c:orientation val="minMax"/>
          <c:max val="60"/>
        </c:scaling>
        <c:delete val="0"/>
        <c:axPos val="l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gas production (ml per 200mg DM)</a:t>
                </a:r>
                <a:endParaRPr lang="en-US" sz="120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222578560"/>
        <c:crosses val="autoZero"/>
        <c:crossBetween val="midCat"/>
        <c:majorUnit val="10"/>
      </c:valAx>
    </c:plotArea>
    <c:legend>
      <c:legendPos val="r"/>
      <c:legendEntry>
        <c:idx val="4"/>
        <c:txPr>
          <a:bodyPr/>
          <a:lstStyle/>
          <a:p>
            <a:pPr>
              <a:defRPr sz="1200" i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2"/>
        <c:delete val="1"/>
      </c:legendEntry>
      <c:layout/>
      <c:overlay val="0"/>
      <c:txPr>
        <a:bodyPr/>
        <a:lstStyle/>
        <a:p>
          <a:pPr>
            <a:defRPr sz="1200" i="1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137159</xdr:colOff>
      <xdr:row>7</xdr:row>
      <xdr:rowOff>163830</xdr:rowOff>
    </xdr:from>
    <xdr:to>
      <xdr:col>17</xdr:col>
      <xdr:colOff>550544</xdr:colOff>
      <xdr:row>32</xdr:row>
      <xdr:rowOff>114300</xdr:rowOff>
    </xdr:to>
    <xdr:graphicFrame macro="">
      <xdr:nvGraphicFramePr>
        <xdr:cNvPr id="2" name="Chart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ook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ree ferns"/>
      <sheetName val="Cycads"/>
      <sheetName val="Araucaria Germany"/>
      <sheetName val="Araucaria Australia"/>
      <sheetName val="Araucaria Germany vs Australia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B1" t="str">
            <v>Cycad Avg</v>
          </cell>
          <cell r="C1" t="str">
            <v>Angiopteris evecta</v>
          </cell>
          <cell r="D1" t="str">
            <v>Osmunda regalis</v>
          </cell>
          <cell r="E1" t="str">
            <v>Platycerium platifolium</v>
          </cell>
          <cell r="F1" t="str">
            <v>Cibotium, Cyathea</v>
          </cell>
          <cell r="G1" t="str">
            <v>Drynaria quercifolia</v>
          </cell>
          <cell r="H1" t="str">
            <v>Todea barbara</v>
          </cell>
        </row>
        <row r="2">
          <cell r="A2">
            <v>4</v>
          </cell>
          <cell r="B2">
            <v>10.142857142857142</v>
          </cell>
          <cell r="C2">
            <v>17.600000000000001</v>
          </cell>
          <cell r="D2">
            <v>15.6</v>
          </cell>
          <cell r="E2">
            <v>8.6</v>
          </cell>
          <cell r="F2">
            <v>10.233333333333334</v>
          </cell>
          <cell r="G2">
            <v>9.6999999999999993</v>
          </cell>
          <cell r="H2">
            <v>7.7</v>
          </cell>
        </row>
        <row r="3">
          <cell r="A3">
            <v>8</v>
          </cell>
          <cell r="B3">
            <v>13.285714285714286</v>
          </cell>
          <cell r="C3">
            <v>32.4</v>
          </cell>
          <cell r="D3">
            <v>22.7</v>
          </cell>
          <cell r="E3">
            <v>13.3</v>
          </cell>
          <cell r="F3">
            <v>13.033333333333333</v>
          </cell>
          <cell r="G3">
            <v>11.7</v>
          </cell>
          <cell r="H3">
            <v>9</v>
          </cell>
        </row>
        <row r="4">
          <cell r="A4">
            <v>12</v>
          </cell>
          <cell r="B4">
            <v>15.142857142857142</v>
          </cell>
          <cell r="C4">
            <v>40</v>
          </cell>
          <cell r="D4">
            <v>28.8</v>
          </cell>
          <cell r="E4">
            <v>19.8</v>
          </cell>
          <cell r="F4">
            <v>15.799999999999999</v>
          </cell>
          <cell r="G4">
            <v>13.6</v>
          </cell>
          <cell r="H4">
            <v>10.5</v>
          </cell>
        </row>
        <row r="5">
          <cell r="A5">
            <v>24</v>
          </cell>
          <cell r="B5">
            <v>17.714285714285715</v>
          </cell>
          <cell r="C5">
            <v>45.7</v>
          </cell>
          <cell r="D5">
            <v>37.4</v>
          </cell>
          <cell r="E5">
            <v>31</v>
          </cell>
          <cell r="F5">
            <v>22.366666666666664</v>
          </cell>
          <cell r="G5">
            <v>16.8</v>
          </cell>
          <cell r="H5">
            <v>12.4</v>
          </cell>
        </row>
        <row r="6">
          <cell r="A6">
            <v>32</v>
          </cell>
          <cell r="B6">
            <v>19</v>
          </cell>
          <cell r="C6">
            <v>47.6</v>
          </cell>
          <cell r="D6">
            <v>40.6</v>
          </cell>
          <cell r="E6">
            <v>34.700000000000003</v>
          </cell>
          <cell r="F6">
            <v>26</v>
          </cell>
          <cell r="G6">
            <v>18</v>
          </cell>
          <cell r="H6">
            <v>13.9</v>
          </cell>
        </row>
        <row r="7">
          <cell r="A7">
            <v>48</v>
          </cell>
          <cell r="B7">
            <v>20.857142857142858</v>
          </cell>
          <cell r="C7">
            <v>50.5</v>
          </cell>
          <cell r="D7">
            <v>43.8</v>
          </cell>
          <cell r="E7">
            <v>38</v>
          </cell>
          <cell r="F7">
            <v>30.433333333333337</v>
          </cell>
          <cell r="G7">
            <v>19.399999999999999</v>
          </cell>
          <cell r="H7">
            <v>16.2</v>
          </cell>
        </row>
        <row r="8">
          <cell r="A8">
            <v>56</v>
          </cell>
          <cell r="B8">
            <v>21.571428571428573</v>
          </cell>
          <cell r="C8">
            <v>51.4</v>
          </cell>
          <cell r="D8">
            <v>44.9</v>
          </cell>
          <cell r="E8">
            <v>39.200000000000003</v>
          </cell>
          <cell r="F8">
            <v>31.633333333333336</v>
          </cell>
          <cell r="G8">
            <v>20.3</v>
          </cell>
          <cell r="H8">
            <v>17.399999999999999</v>
          </cell>
        </row>
        <row r="9">
          <cell r="A9">
            <v>72</v>
          </cell>
          <cell r="B9">
            <v>22.142857142857142</v>
          </cell>
          <cell r="C9">
            <v>52.7</v>
          </cell>
          <cell r="D9">
            <v>46.5</v>
          </cell>
          <cell r="E9">
            <v>40.6</v>
          </cell>
          <cell r="F9">
            <v>33.366666666666667</v>
          </cell>
          <cell r="G9">
            <v>21.6</v>
          </cell>
          <cell r="H9">
            <v>18.899999999999999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workbookViewId="0">
      <selection activeCell="F18" sqref="F18"/>
    </sheetView>
  </sheetViews>
  <sheetFormatPr defaultRowHeight="14.4" x14ac:dyDescent="0.3"/>
  <cols>
    <col min="1" max="1" width="5" bestFit="1" customWidth="1"/>
    <col min="2" max="2" width="9.5546875" hidden="1" customWidth="1"/>
    <col min="3" max="3" width="17.33203125" customWidth="1"/>
    <col min="4" max="4" width="14.44140625" bestFit="1" customWidth="1"/>
    <col min="5" max="5" width="20" bestFit="1" customWidth="1"/>
    <col min="6" max="7" width="20" customWidth="1"/>
    <col min="8" max="8" width="12.88671875" bestFit="1" customWidth="1"/>
  </cols>
  <sheetData>
    <row r="1" spans="1:8" x14ac:dyDescent="0.3">
      <c r="A1" t="s">
        <v>0</v>
      </c>
      <c r="B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x14ac:dyDescent="0.3">
      <c r="A2">
        <v>4</v>
      </c>
      <c r="B2" s="2">
        <v>10.142857142857142</v>
      </c>
      <c r="C2">
        <v>17.600000000000001</v>
      </c>
      <c r="D2">
        <v>15.6</v>
      </c>
      <c r="E2">
        <v>8.6</v>
      </c>
      <c r="F2" s="2">
        <f>AVERAGE(13, 7.6, 10.1)</f>
        <v>10.233333333333334</v>
      </c>
      <c r="G2">
        <v>9.6999999999999993</v>
      </c>
      <c r="H2">
        <v>7.7</v>
      </c>
    </row>
    <row r="3" spans="1:8" x14ac:dyDescent="0.3">
      <c r="A3">
        <v>8</v>
      </c>
      <c r="B3" s="2">
        <v>13.285714285714286</v>
      </c>
      <c r="C3">
        <v>32.4</v>
      </c>
      <c r="D3">
        <v>22.7</v>
      </c>
      <c r="E3">
        <v>13.3</v>
      </c>
      <c r="F3" s="2">
        <f>AVERAGE(12, 18.1, 9)</f>
        <v>13.033333333333333</v>
      </c>
      <c r="G3">
        <v>11.7</v>
      </c>
      <c r="H3">
        <v>9</v>
      </c>
    </row>
    <row r="4" spans="1:8" x14ac:dyDescent="0.3">
      <c r="A4">
        <v>12</v>
      </c>
      <c r="B4" s="2">
        <v>15.142857142857142</v>
      </c>
      <c r="C4">
        <v>40</v>
      </c>
      <c r="D4">
        <v>28.8</v>
      </c>
      <c r="E4">
        <v>19.8</v>
      </c>
      <c r="F4" s="2">
        <f>AVERAGE(13.8, 23.7, 9.9)</f>
        <v>15.799999999999999</v>
      </c>
      <c r="G4">
        <v>13.6</v>
      </c>
      <c r="H4">
        <v>10.5</v>
      </c>
    </row>
    <row r="5" spans="1:8" x14ac:dyDescent="0.3">
      <c r="A5">
        <v>24</v>
      </c>
      <c r="B5" s="2">
        <v>17.714285714285715</v>
      </c>
      <c r="C5">
        <v>45.7</v>
      </c>
      <c r="D5">
        <v>37.4</v>
      </c>
      <c r="E5">
        <v>31</v>
      </c>
      <c r="F5" s="2">
        <f>AVERAGE(20.3, 32, 14.8)</f>
        <v>22.366666666666664</v>
      </c>
      <c r="G5">
        <v>16.8</v>
      </c>
      <c r="H5">
        <v>12.4</v>
      </c>
    </row>
    <row r="6" spans="1:8" x14ac:dyDescent="0.3">
      <c r="A6">
        <v>32</v>
      </c>
      <c r="B6" s="2">
        <v>19</v>
      </c>
      <c r="C6">
        <v>47.6</v>
      </c>
      <c r="D6">
        <v>40.6</v>
      </c>
      <c r="E6">
        <v>34.700000000000003</v>
      </c>
      <c r="F6" s="2">
        <f>AVERAGE(24.9, 34.3, 18.8)</f>
        <v>26</v>
      </c>
      <c r="G6">
        <v>18</v>
      </c>
      <c r="H6">
        <v>13.9</v>
      </c>
    </row>
    <row r="7" spans="1:8" x14ac:dyDescent="0.3">
      <c r="A7">
        <v>48</v>
      </c>
      <c r="B7" s="2">
        <v>20.857142857142858</v>
      </c>
      <c r="C7">
        <v>50.5</v>
      </c>
      <c r="D7">
        <v>43.8</v>
      </c>
      <c r="E7">
        <v>38</v>
      </c>
      <c r="F7" s="2">
        <f>AVERAGE(29.8, 37.4, 24.1)</f>
        <v>30.433333333333337</v>
      </c>
      <c r="G7">
        <v>19.399999999999999</v>
      </c>
      <c r="H7">
        <v>16.2</v>
      </c>
    </row>
    <row r="8" spans="1:8" x14ac:dyDescent="0.3">
      <c r="A8">
        <v>56</v>
      </c>
      <c r="B8" s="2">
        <v>21.571428571428573</v>
      </c>
      <c r="C8">
        <v>51.4</v>
      </c>
      <c r="D8">
        <v>44.9</v>
      </c>
      <c r="E8">
        <v>39.200000000000003</v>
      </c>
      <c r="F8" s="2">
        <f>AVERAGE(31.1, 38.3, 25.5)</f>
        <v>31.633333333333336</v>
      </c>
      <c r="G8">
        <v>20.3</v>
      </c>
      <c r="H8">
        <v>17.399999999999999</v>
      </c>
    </row>
    <row r="9" spans="1:8" x14ac:dyDescent="0.3">
      <c r="A9">
        <v>72</v>
      </c>
      <c r="B9" s="2">
        <v>22.142857142857142</v>
      </c>
      <c r="C9">
        <v>52.7</v>
      </c>
      <c r="D9">
        <v>46.5</v>
      </c>
      <c r="E9">
        <v>40.6</v>
      </c>
      <c r="F9" s="2">
        <f>AVERAGE(32.6, 39.9, 27.6)</f>
        <v>33.366666666666667</v>
      </c>
      <c r="G9">
        <v>21.6</v>
      </c>
      <c r="H9">
        <v>18.899999999999999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Mariah Howell</dc:creator>
  <cp:lastModifiedBy>Mariah Howell</cp:lastModifiedBy>
  <dcterms:created xsi:type="dcterms:W3CDTF">2018-05-09T12:07:33Z</dcterms:created>
  <dcterms:modified xsi:type="dcterms:W3CDTF">2018-05-09T12:30:33Z</dcterms:modified>
</cp:coreProperties>
</file>