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cer\Documents\"/>
    </mc:Choice>
  </mc:AlternateContent>
  <xr:revisionPtr revIDLastSave="0" documentId="13_ncr:1_{5EDA50D1-D203-47F0-8B87-D39AF322CAE4}" xr6:coauthVersionLast="46" xr6:coauthVersionMax="46" xr10:uidLastSave="{00000000-0000-0000-0000-000000000000}"/>
  <bookViews>
    <workbookView xWindow="-103" yWindow="-103" windowWidth="18720" windowHeight="11949" activeTab="3" xr2:uid="{10DD61C7-76FE-4171-9F5F-8795BAAD8530}"/>
  </bookViews>
  <sheets>
    <sheet name="Ahning Rainfall(R)" sheetId="8" r:id="rId1"/>
    <sheet name="Mudarainfall(R)" sheetId="7" r:id="rId2"/>
    <sheet name="PeduRainfall(R)" sheetId="6" r:id="rId3"/>
    <sheet name="Sheet2" sheetId="5" r:id="rId4"/>
  </sheets>
  <externalReferences>
    <externalReference r:id="rId5"/>
  </externalReferences>
  <definedNames>
    <definedName name="Mean">OFFSET([1]Flow_characteristic!$R$35,0,0,COUNTIF([1]Flow_characteristic!$R$35:$R$84,"&gt;0"))</definedName>
    <definedName name="Xrain_inflow">OFFSET([1]Flow_characteristic!$O$35,0,0,COUNTIF([1]Flow_characteristic!$O$35:$O$84,"&gt;0"))</definedName>
    <definedName name="Yinflow">OFFSET([1]Flow_characteristic!$Q$35,0,0,COUNTIF([1]Flow_characteristic!$Q$35:$Q$84,"&gt;0"))</definedName>
    <definedName name="Yrain">OFFSET([1]Flow_characteristic!$P$35,0,0,COUNTIF([1]Flow_characteristic!$P$35:$P$84,"&gt;0"))</definedName>
  </definedNames>
  <calcPr calcId="181029"/>
  <pivotCaches>
    <pivotCache cacheId="56" r:id="rId6"/>
    <pivotCache cacheId="59" r:id="rId7"/>
    <pivotCache cacheId="62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7" i="8" l="1"/>
  <c r="M37" i="8"/>
  <c r="L37" i="8"/>
  <c r="K37" i="8"/>
  <c r="J37" i="8"/>
  <c r="I37" i="8"/>
  <c r="H37" i="8"/>
  <c r="G37" i="8"/>
  <c r="F37" i="8"/>
  <c r="E37" i="8"/>
  <c r="D37" i="8"/>
  <c r="C37" i="8"/>
  <c r="N36" i="8"/>
  <c r="M36" i="8"/>
  <c r="L36" i="8"/>
  <c r="K36" i="8"/>
  <c r="J36" i="8"/>
  <c r="I36" i="8"/>
  <c r="H36" i="8"/>
  <c r="G36" i="8"/>
  <c r="F36" i="8"/>
  <c r="E36" i="8"/>
  <c r="D36" i="8"/>
  <c r="C36" i="8"/>
  <c r="N35" i="8"/>
  <c r="M35" i="8"/>
  <c r="L35" i="8"/>
  <c r="K35" i="8"/>
  <c r="J35" i="8"/>
  <c r="I35" i="8"/>
  <c r="H35" i="8"/>
  <c r="G35" i="8"/>
  <c r="F35" i="8"/>
  <c r="E35" i="8"/>
  <c r="D35" i="8"/>
  <c r="C35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37" i="8" s="1"/>
  <c r="N58" i="7"/>
  <c r="M58" i="7"/>
  <c r="L58" i="7"/>
  <c r="K58" i="7"/>
  <c r="J58" i="7"/>
  <c r="I58" i="7"/>
  <c r="H58" i="7"/>
  <c r="G58" i="7"/>
  <c r="F58" i="7"/>
  <c r="E58" i="7"/>
  <c r="D58" i="7"/>
  <c r="C58" i="7"/>
  <c r="N57" i="7"/>
  <c r="M57" i="7"/>
  <c r="L57" i="7"/>
  <c r="K57" i="7"/>
  <c r="J57" i="7"/>
  <c r="I57" i="7"/>
  <c r="H57" i="7"/>
  <c r="G57" i="7"/>
  <c r="F57" i="7"/>
  <c r="E57" i="7"/>
  <c r="D57" i="7"/>
  <c r="C57" i="7"/>
  <c r="N56" i="7"/>
  <c r="M56" i="7"/>
  <c r="L56" i="7"/>
  <c r="K56" i="7"/>
  <c r="J56" i="7"/>
  <c r="I56" i="7"/>
  <c r="H56" i="7"/>
  <c r="G56" i="7"/>
  <c r="F56" i="7"/>
  <c r="E56" i="7"/>
  <c r="D56" i="7"/>
  <c r="C56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6" i="7" s="1"/>
  <c r="O5" i="7"/>
  <c r="O58" i="7" s="1"/>
  <c r="N59" i="6"/>
  <c r="M59" i="6"/>
  <c r="L59" i="6"/>
  <c r="K59" i="6"/>
  <c r="J59" i="6"/>
  <c r="I59" i="6"/>
  <c r="H59" i="6"/>
  <c r="G59" i="6"/>
  <c r="F59" i="6"/>
  <c r="E59" i="6"/>
  <c r="D59" i="6"/>
  <c r="C59" i="6"/>
  <c r="N58" i="6"/>
  <c r="M58" i="6"/>
  <c r="L58" i="6"/>
  <c r="K58" i="6"/>
  <c r="J58" i="6"/>
  <c r="I58" i="6"/>
  <c r="H58" i="6"/>
  <c r="G58" i="6"/>
  <c r="F58" i="6"/>
  <c r="E58" i="6"/>
  <c r="D58" i="6"/>
  <c r="C58" i="6"/>
  <c r="N57" i="6"/>
  <c r="M57" i="6"/>
  <c r="L57" i="6"/>
  <c r="K57" i="6"/>
  <c r="J57" i="6"/>
  <c r="I57" i="6"/>
  <c r="H57" i="6"/>
  <c r="G57" i="6"/>
  <c r="F57" i="6"/>
  <c r="E57" i="6"/>
  <c r="D57" i="6"/>
  <c r="C57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9" i="6" s="1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K8" i="5"/>
  <c r="K11" i="5"/>
  <c r="K15" i="5"/>
  <c r="K19" i="5"/>
  <c r="K23" i="5"/>
  <c r="K27" i="5"/>
  <c r="K31" i="5"/>
  <c r="K35" i="5"/>
  <c r="K39" i="5"/>
  <c r="K43" i="5"/>
  <c r="K47" i="5"/>
  <c r="K51" i="5"/>
  <c r="K55" i="5"/>
  <c r="K16" i="5"/>
  <c r="K24" i="5"/>
  <c r="K32" i="5"/>
  <c r="K40" i="5"/>
  <c r="K48" i="5"/>
  <c r="K56" i="5"/>
  <c r="K25" i="5"/>
  <c r="K12" i="5"/>
  <c r="K20" i="5"/>
  <c r="K28" i="5"/>
  <c r="K36" i="5"/>
  <c r="K44" i="5"/>
  <c r="K52" i="5"/>
  <c r="K33" i="5"/>
  <c r="K49" i="5"/>
  <c r="K14" i="5"/>
  <c r="K22" i="5"/>
  <c r="K30" i="5"/>
  <c r="K38" i="5"/>
  <c r="K46" i="5"/>
  <c r="K54" i="5"/>
  <c r="K13" i="5"/>
  <c r="K17" i="5"/>
  <c r="K21" i="5"/>
  <c r="K29" i="5"/>
  <c r="K37" i="5"/>
  <c r="K41" i="5"/>
  <c r="K45" i="5"/>
  <c r="K53" i="5"/>
  <c r="K57" i="5"/>
  <c r="K18" i="5"/>
  <c r="K26" i="5"/>
  <c r="K34" i="5"/>
  <c r="K42" i="5"/>
  <c r="K50" i="5"/>
  <c r="K58" i="5"/>
  <c r="K10" i="5"/>
  <c r="O35" i="8" l="1"/>
  <c r="O36" i="8"/>
  <c r="O57" i="7"/>
  <c r="O57" i="6"/>
  <c r="O58" i="6"/>
</calcChain>
</file>

<file path=xl/sharedStrings.xml><?xml version="1.0" encoding="utf-8"?>
<sst xmlns="http://schemas.openxmlformats.org/spreadsheetml/2006/main" count="81" uniqueCount="51">
  <si>
    <t>BAHAGIAN PENGURUSAN EMPANGAN DAN SUMBER AIR (BPESA)</t>
  </si>
  <si>
    <t>REKOD HUJAN BULANAN (1970-2019)</t>
  </si>
  <si>
    <t>STESEN NO. 61 - EMPANGAN PEDU</t>
  </si>
  <si>
    <t>YEAR / MONTH</t>
  </si>
  <si>
    <t>MAC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</si>
  <si>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</si>
  <si>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</si>
  <si>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</si>
  <si>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</si>
  <si>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</si>
  <si>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</si>
  <si>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</si>
  <si>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</si>
  <si>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</si>
  <si>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JAN</t>
  </si>
  <si>
    <t>FEB</t>
  </si>
  <si>
    <t>Total</t>
  </si>
  <si>
    <t>Stat</t>
  </si>
  <si>
    <t>Minimum</t>
  </si>
  <si>
    <t>Average</t>
  </si>
  <si>
    <t>Maximum</t>
  </si>
  <si>
    <t>Muda Rainfall 1970-2019</t>
  </si>
  <si>
    <t>Station 65 Muda</t>
  </si>
  <si>
    <t>MAR</t>
  </si>
  <si>
    <t>MAY</t>
  </si>
  <si>
    <t>OCT</t>
  </si>
  <si>
    <t>Stats</t>
  </si>
  <si>
    <t>Row Labels</t>
  </si>
  <si>
    <t>Grand Total</t>
  </si>
  <si>
    <t>Sum of Total</t>
  </si>
  <si>
    <t>Pedu</t>
  </si>
  <si>
    <t>Muda</t>
  </si>
  <si>
    <t>Ahning</t>
  </si>
  <si>
    <t>Year</t>
  </si>
  <si>
    <t>Qyr</t>
  </si>
  <si>
    <t>Year/  Month</t>
  </si>
  <si>
    <t>March</t>
  </si>
  <si>
    <t xml:space="preserve">April </t>
  </si>
  <si>
    <t>May</t>
  </si>
  <si>
    <t>June</t>
  </si>
  <si>
    <t>July</t>
  </si>
  <si>
    <t>Aug</t>
  </si>
  <si>
    <t>Sept</t>
  </si>
  <si>
    <t>Oct</t>
  </si>
  <si>
    <t>Nov</t>
  </si>
  <si>
    <t>Dec</t>
  </si>
  <si>
    <t xml:space="preserve">Jan </t>
  </si>
  <si>
    <t>Feb</t>
  </si>
  <si>
    <t>-</t>
  </si>
  <si>
    <t>Qp</t>
  </si>
  <si>
    <t>Qm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</si>
</sst>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>
    <font>
      <sz val="11"/>
      <color theme="1"/>
      <name val="Calibri"/>
      <family val="2"/>
      <scheme val="minor"/>
    </font>
    <font>
      <sz val="10"/>
      <name val="hlv"/>
    </font>
    <font>
      <b/>
      <u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indexed="8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3">
    <xf numFmtId="0" fontId="0" fillId="0" borderId="0"/>
    <xf numFmtId="0" fontId="1" fillId="0" borderId="0"/>
    <xf numFmtId="2" fontId="12" fillId="0" borderId="0"/>
  </cellStyleXfs>
  <cellXfs count="47">
    <xf numFmtId="0" fontId="0" fillId="0" borderId="0" xfId="0"/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1" fontId="5" fillId="2" borderId="1" xfId="1" applyNumberFormat="1" applyFont="1" applyFill="1" applyBorder="1" applyAlignment="1">
      <alignment horizontal="center" vertical="center" wrapText="1"/>
    </xf>
    <xf numFmtId="1" fontId="6" fillId="2" borderId="1" xfId="1" applyNumberFormat="1" applyFont="1" applyFill="1" applyBorder="1" applyAlignment="1">
      <alignment horizontal="center" vertical="center"/>
    </xf>
    <xf numFmtId="1" fontId="6" fillId="2" borderId="2" xfId="1" applyNumberFormat="1" applyFont="1" applyFill="1" applyBorder="1" applyAlignment="1">
      <alignment horizontal="center" vertical="center"/>
    </xf>
    <xf numFmtId="1" fontId="6" fillId="2" borderId="3" xfId="1" applyNumberFormat="1" applyFont="1" applyFill="1" applyBorder="1" applyAlignment="1">
      <alignment horizontal="center" vertical="center"/>
    </xf>
    <xf numFmtId="1" fontId="0" fillId="0" borderId="0" xfId="0" applyNumberFormat="1"/>
    <xf numFmtId="1" fontId="6" fillId="2" borderId="4" xfId="1" applyNumberFormat="1" applyFont="1" applyFill="1" applyBorder="1" applyAlignment="1">
      <alignment horizontal="center" vertical="center"/>
    </xf>
    <xf numFmtId="1" fontId="6" fillId="2" borderId="4" xfId="1" quotePrefix="1" applyNumberFormat="1" applyFont="1" applyFill="1" applyBorder="1" applyAlignment="1">
      <alignment horizontal="center" vertical="center"/>
    </xf>
    <xf numFmtId="1" fontId="6" fillId="2" borderId="5" xfId="1" applyNumberFormat="1" applyFont="1" applyFill="1" applyBorder="1" applyAlignment="1">
      <alignment horizontal="center" vertical="center"/>
    </xf>
    <xf numFmtId="1" fontId="6" fillId="2" borderId="6" xfId="1" applyNumberFormat="1" applyFont="1" applyFill="1" applyBorder="1" applyAlignment="1">
      <alignment horizontal="center" vertical="center"/>
    </xf>
    <xf numFmtId="1" fontId="6" fillId="2" borderId="7" xfId="1" applyNumberFormat="1" applyFont="1" applyFill="1" applyBorder="1" applyAlignment="1">
      <alignment horizontal="center" vertical="center"/>
    </xf>
    <xf numFmtId="1" fontId="6" fillId="2" borderId="8" xfId="1" applyNumberFormat="1" applyFont="1" applyFill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5" fillId="2" borderId="9" xfId="1" applyFont="1" applyFill="1" applyBorder="1" applyAlignment="1">
      <alignment horizontal="center" vertical="center" wrapText="1"/>
    </xf>
    <xf numFmtId="0" fontId="6" fillId="2" borderId="10" xfId="1" applyFont="1" applyFill="1" applyBorder="1" applyAlignment="1">
      <alignment horizontal="center" vertical="center"/>
    </xf>
    <xf numFmtId="0" fontId="6" fillId="2" borderId="11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2" fontId="0" fillId="0" borderId="0" xfId="0" applyNumberFormat="1"/>
    <xf numFmtId="0" fontId="6" fillId="2" borderId="4" xfId="1" applyFont="1" applyFill="1" applyBorder="1" applyAlignment="1">
      <alignment horizontal="center" vertical="center"/>
    </xf>
    <xf numFmtId="0" fontId="6" fillId="2" borderId="4" xfId="1" quotePrefix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12" xfId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13" xfId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0" fillId="0" borderId="0" xfId="0" applyFont="1"/>
    <xf numFmtId="1" fontId="0" fillId="0" borderId="0" xfId="0" applyNumberFormat="1" applyAlignment="1">
      <alignment horizontal="left"/>
    </xf>
    <xf numFmtId="0" fontId="11" fillId="0" borderId="0" xfId="1" applyFont="1" applyAlignment="1">
      <alignment horizontal="center"/>
    </xf>
    <xf numFmtId="2" fontId="13" fillId="0" borderId="14" xfId="2" applyFont="1" applyBorder="1" applyAlignment="1">
      <alignment horizontal="center" vertical="center" wrapText="1"/>
    </xf>
    <xf numFmtId="2" fontId="13" fillId="0" borderId="15" xfId="2" applyFont="1" applyBorder="1" applyAlignment="1">
      <alignment horizontal="center" vertical="center"/>
    </xf>
    <xf numFmtId="2" fontId="13" fillId="0" borderId="16" xfId="2" applyFont="1" applyBorder="1" applyAlignment="1">
      <alignment horizontal="center" vertical="center"/>
    </xf>
    <xf numFmtId="2" fontId="13" fillId="0" borderId="2" xfId="2" applyFont="1" applyBorder="1" applyAlignment="1">
      <alignment horizontal="center" vertical="center"/>
    </xf>
    <xf numFmtId="1" fontId="14" fillId="0" borderId="17" xfId="2" applyNumberFormat="1" applyFont="1" applyBorder="1" applyAlignment="1">
      <alignment horizontal="center"/>
    </xf>
    <xf numFmtId="0" fontId="15" fillId="0" borderId="0" xfId="0" applyFont="1"/>
    <xf numFmtId="164" fontId="16" fillId="0" borderId="11" xfId="1" quotePrefix="1" applyNumberFormat="1" applyFont="1" applyBorder="1" applyAlignment="1">
      <alignment horizontal="center"/>
    </xf>
    <xf numFmtId="1" fontId="14" fillId="0" borderId="18" xfId="2" applyNumberFormat="1" applyFont="1" applyBorder="1" applyAlignment="1">
      <alignment horizontal="center"/>
    </xf>
    <xf numFmtId="164" fontId="16" fillId="0" borderId="19" xfId="1" applyNumberFormat="1" applyFont="1" applyBorder="1"/>
    <xf numFmtId="164" fontId="17" fillId="0" borderId="13" xfId="1" applyNumberFormat="1" applyFont="1" applyBorder="1"/>
    <xf numFmtId="164" fontId="17" fillId="0" borderId="1" xfId="1" applyNumberFormat="1" applyFont="1" applyBorder="1"/>
  </cellXfs>
  <cellStyles count="3">
    <cellStyle name="Normal" xfId="0" builtinId="0"/>
    <cellStyle name="Normal 2" xfId="1" xr:uid="{ED832BC5-AF10-44D5-AA15-90FD8E2B9C08}"/>
    <cellStyle name="Normal 5" xfId="2" xr:uid="{2D4E7CF0-C83C-4FB2-BE91-74827B92145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35" fmlaLink="$J$8" fmlaRange="$A$9:$A$11" noThreeD="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10886</xdr:colOff>
          <xdr:row>2</xdr:row>
          <xdr:rowOff>87086</xdr:rowOff>
        </xdr:from>
        <xdr:to>
          <xdr:col>5</xdr:col>
          <xdr:colOff>43542</xdr:colOff>
          <xdr:row>3</xdr:row>
          <xdr:rowOff>114301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D7B403F3-5F16-43BE-ABD8-E3668550A13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DAReservoirs(R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DA_Reservoirs"/>
      <sheetName val="Pedu_Reservoir "/>
      <sheetName val="Muda _Reservoir"/>
      <sheetName val="Ahning Reservoir"/>
      <sheetName val="Dam WRS"/>
      <sheetName val="Sheet2"/>
      <sheetName val="ainfall pattern"/>
      <sheetName val="Flow_characteristic"/>
      <sheetName val="Peduinflow(R)"/>
      <sheetName val="Pedu_Storage(R)"/>
      <sheetName val="Muda _Storage(R)"/>
      <sheetName val="Ahning Storage(Imperial)"/>
      <sheetName val="AhningDischarge"/>
      <sheetName val="PeduRainfall(R)"/>
      <sheetName val="Mudainflow(R)"/>
      <sheetName val="Mudarainfall(R)"/>
      <sheetName val="Ahninginflow(R)"/>
      <sheetName val="Ahning Rainfall(R)"/>
      <sheetName val="Pedu Release"/>
      <sheetName val="PeduDischarge"/>
      <sheetName val="AhningDischarge 106M3"/>
      <sheetName val="Ahning Discharge(Imperial R)"/>
      <sheetName val="PeduQ_MAR"/>
      <sheetName val="PeduQ_APR"/>
      <sheetName val="PeduQ_May"/>
      <sheetName val="PeduQ_JUN"/>
      <sheetName val="PeduQ_JUL"/>
      <sheetName val="Pedu_outlier"/>
      <sheetName val="AhningStorage90-19"/>
      <sheetName val="Ahning Dam (metri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5">
          <cell r="O35">
            <v>1992</v>
          </cell>
          <cell r="P35">
            <v>1623.5</v>
          </cell>
          <cell r="Q35">
            <v>23.877500000000026</v>
          </cell>
          <cell r="R35">
            <v>92.865837529851433</v>
          </cell>
        </row>
        <row r="36">
          <cell r="O36">
            <v>1993</v>
          </cell>
          <cell r="P36">
            <v>1858</v>
          </cell>
          <cell r="Q36">
            <v>32.813499999999976</v>
          </cell>
          <cell r="R36">
            <v>92.865837529851433</v>
          </cell>
        </row>
        <row r="37">
          <cell r="O37">
            <v>1994</v>
          </cell>
          <cell r="P37">
            <v>1556.1</v>
          </cell>
          <cell r="Q37">
            <v>82.691856496207222</v>
          </cell>
          <cell r="R37">
            <v>92.865837529851433</v>
          </cell>
        </row>
        <row r="38">
          <cell r="O38">
            <v>1995</v>
          </cell>
          <cell r="P38">
            <v>1978.5</v>
          </cell>
          <cell r="Q38">
            <v>65.728815933884249</v>
          </cell>
          <cell r="R38">
            <v>92.865837529851433</v>
          </cell>
        </row>
        <row r="39">
          <cell r="O39">
            <v>1996</v>
          </cell>
          <cell r="P39">
            <v>2442.6999999999998</v>
          </cell>
          <cell r="Q39">
            <v>107.47597859762257</v>
          </cell>
          <cell r="R39">
            <v>92.865837529851433</v>
          </cell>
        </row>
        <row r="40">
          <cell r="O40">
            <v>1997</v>
          </cell>
          <cell r="P40">
            <v>1735.6</v>
          </cell>
          <cell r="Q40">
            <v>73.917984996467723</v>
          </cell>
          <cell r="R40">
            <v>92.865837529851433</v>
          </cell>
        </row>
        <row r="41">
          <cell r="O41">
            <v>1998</v>
          </cell>
          <cell r="P41">
            <v>2082</v>
          </cell>
          <cell r="Q41">
            <v>94.299499268594914</v>
          </cell>
          <cell r="R41">
            <v>92.865837529851433</v>
          </cell>
        </row>
        <row r="42">
          <cell r="O42">
            <v>1999</v>
          </cell>
          <cell r="P42">
            <v>2373.5</v>
          </cell>
          <cell r="Q42">
            <v>159.28845091831232</v>
          </cell>
          <cell r="R42">
            <v>92.865837529851433</v>
          </cell>
        </row>
        <row r="43">
          <cell r="O43">
            <v>2000</v>
          </cell>
          <cell r="P43">
            <v>2608.3999999999996</v>
          </cell>
          <cell r="Q43">
            <v>219.55579015872587</v>
          </cell>
          <cell r="R43">
            <v>92.865837529851433</v>
          </cell>
        </row>
        <row r="44">
          <cell r="O44">
            <v>2001</v>
          </cell>
          <cell r="P44">
            <v>2430.5</v>
          </cell>
          <cell r="Q44">
            <v>111.47480135616681</v>
          </cell>
          <cell r="R44">
            <v>92.865837529851433</v>
          </cell>
        </row>
        <row r="45">
          <cell r="O45">
            <v>2002</v>
          </cell>
          <cell r="P45">
            <v>1808</v>
          </cell>
          <cell r="Q45">
            <v>80.977457762727397</v>
          </cell>
          <cell r="R45">
            <v>92.865837529851433</v>
          </cell>
        </row>
        <row r="46">
          <cell r="O46">
            <v>2003</v>
          </cell>
          <cell r="P46">
            <v>1800.3</v>
          </cell>
          <cell r="Q46">
            <v>80.13838360264451</v>
          </cell>
          <cell r="R46">
            <v>92.865837529851433</v>
          </cell>
        </row>
        <row r="47">
          <cell r="O47">
            <v>2004</v>
          </cell>
          <cell r="P47">
            <v>1727.3000000000002</v>
          </cell>
          <cell r="Q47">
            <v>57.999936375206637</v>
          </cell>
          <cell r="R47">
            <v>92.865837529851433</v>
          </cell>
        </row>
        <row r="48">
          <cell r="O48">
            <v>2005</v>
          </cell>
          <cell r="P48">
            <v>2753.5</v>
          </cell>
          <cell r="Q48">
            <v>119.76245996801666</v>
          </cell>
          <cell r="R48">
            <v>92.865837529851433</v>
          </cell>
        </row>
        <row r="49">
          <cell r="O49">
            <v>2006</v>
          </cell>
          <cell r="P49">
            <v>1992</v>
          </cell>
          <cell r="Q49">
            <v>63.954158355371895</v>
          </cell>
          <cell r="R49">
            <v>92.865837529851433</v>
          </cell>
        </row>
        <row r="50">
          <cell r="O50">
            <v>2007</v>
          </cell>
          <cell r="P50">
            <v>2629.5</v>
          </cell>
          <cell r="Q50">
            <v>74.410703402479299</v>
          </cell>
          <cell r="R50">
            <v>92.865837529851433</v>
          </cell>
        </row>
        <row r="51">
          <cell r="O51">
            <v>2008</v>
          </cell>
          <cell r="P51">
            <v>2522.5</v>
          </cell>
          <cell r="Q51">
            <v>99.294138867768581</v>
          </cell>
          <cell r="R51">
            <v>92.865837529851433</v>
          </cell>
        </row>
        <row r="52">
          <cell r="O52">
            <v>2009</v>
          </cell>
          <cell r="P52">
            <v>2387</v>
          </cell>
          <cell r="Q52">
            <v>103.43842308578861</v>
          </cell>
          <cell r="R52">
            <v>92.865837529851433</v>
          </cell>
        </row>
        <row r="53">
          <cell r="O53">
            <v>2010</v>
          </cell>
          <cell r="P53">
            <v>2304.54</v>
          </cell>
          <cell r="Q53">
            <v>124.03869288879679</v>
          </cell>
          <cell r="R53">
            <v>92.865837529851433</v>
          </cell>
        </row>
        <row r="54">
          <cell r="O54">
            <v>2011</v>
          </cell>
          <cell r="P54">
            <v>2053.0299999999997</v>
          </cell>
          <cell r="Q54">
            <v>109.77891120702483</v>
          </cell>
          <cell r="R54">
            <v>92.865837529851433</v>
          </cell>
        </row>
        <row r="55">
          <cell r="O55">
            <v>2012</v>
          </cell>
          <cell r="P55">
            <v>2314.3000000000002</v>
          </cell>
          <cell r="Q55">
            <v>71.686063888429672</v>
          </cell>
          <cell r="R55">
            <v>92.865837529851433</v>
          </cell>
        </row>
        <row r="56">
          <cell r="O56">
            <v>2013</v>
          </cell>
          <cell r="P56">
            <v>2103</v>
          </cell>
          <cell r="Q56">
            <v>118.65718353719009</v>
          </cell>
          <cell r="R56">
            <v>92.865837529851433</v>
          </cell>
        </row>
        <row r="57">
          <cell r="O57">
            <v>2014</v>
          </cell>
          <cell r="P57">
            <v>2739</v>
          </cell>
          <cell r="Q57">
            <v>114.50209058231415</v>
          </cell>
          <cell r="R57">
            <v>92.865837529851433</v>
          </cell>
        </row>
        <row r="58">
          <cell r="O58">
            <v>2015</v>
          </cell>
          <cell r="P58">
            <v>1915</v>
          </cell>
          <cell r="Q58">
            <v>100.14591580578505</v>
          </cell>
          <cell r="R58">
            <v>92.865837529851433</v>
          </cell>
        </row>
        <row r="59">
          <cell r="O59">
            <v>2016</v>
          </cell>
          <cell r="P59">
            <v>1686.5</v>
          </cell>
          <cell r="Q59">
            <v>74.023520743140566</v>
          </cell>
          <cell r="R59">
            <v>92.865837529851433</v>
          </cell>
        </row>
        <row r="60">
          <cell r="O60">
            <v>2017</v>
          </cell>
          <cell r="P60">
            <v>3045.5</v>
          </cell>
          <cell r="Q60">
            <v>141.58954691322305</v>
          </cell>
          <cell r="R60">
            <v>92.865837529851433</v>
          </cell>
        </row>
        <row r="61">
          <cell r="O61">
            <v>2018</v>
          </cell>
          <cell r="P61">
            <v>1535.5</v>
          </cell>
          <cell r="Q61">
            <v>94.529379825289439</v>
          </cell>
          <cell r="R61">
            <v>92.865837529851433</v>
          </cell>
        </row>
        <row r="62">
          <cell r="O62">
            <v>2019</v>
          </cell>
          <cell r="P62">
            <v>1615</v>
          </cell>
          <cell r="Q62">
            <v>49.697643828512263</v>
          </cell>
          <cell r="R62">
            <v>92.865837529851433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r" refreshedDate="44259.712940277779" createdVersion="6" refreshedVersion="6" minRefreshableVersion="3" recordCount="50" xr:uid="{7E856353-E5F6-4DC2-85DD-E03453D2823B}">
  <cacheSource type="worksheet">
    <worksheetSource ref="B5:O55" sheet="PeduRainfall(R)"/>
  </cacheSource>
  <cacheFields count="14">
    <cacheField name="YEAR / MONTH" numFmtId="1">
      <sharedItems containsSemiMixedTypes="0" containsString="0" containsNumber="1" containsInteger="1" minValue="1970" maxValue="2019" count="50"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</sharedItems>
    </cacheField>
    <cacheField name="MAC" numFmtId="1">
      <sharedItems containsSemiMixedTypes="0" containsString="0" containsNumber="1" minValue="0" maxValue="375.5"/>
    </cacheField>
    <cacheField name="APR" numFmtId="1">
      <sharedItems containsSemiMixedTypes="0" containsString="0" containsNumber="1" minValue="30.4" maxValue="712.5"/>
    </cacheField>
    <cacheField name="MEI" numFmtId="1">
      <sharedItems containsSemiMixedTypes="0" containsString="0" containsNumber="1" minValue="84.1" maxValue="646"/>
    </cacheField>
    <cacheField name="JUN" numFmtId="1">
      <sharedItems containsSemiMixedTypes="0" containsString="0" containsNumber="1" minValue="60.5" maxValue="566.9"/>
    </cacheField>
    <cacheField name="JUL" numFmtId="1">
      <sharedItems containsSemiMixedTypes="0" containsString="0" containsNumber="1" minValue="43" maxValue="387"/>
    </cacheField>
    <cacheField name="AUG" numFmtId="1">
      <sharedItems containsSemiMixedTypes="0" containsString="0" containsNumber="1" minValue="64" maxValue="447.5"/>
    </cacheField>
    <cacheField name="SEP" numFmtId="1">
      <sharedItems containsSemiMixedTypes="0" containsString="0" containsNumber="1" minValue="116" maxValue="556.5"/>
    </cacheField>
    <cacheField name="OKT" numFmtId="1">
      <sharedItems containsSemiMixedTypes="0" containsString="0" containsNumber="1" minValue="169" maxValue="616.5"/>
    </cacheField>
    <cacheField name="NOV" numFmtId="1">
      <sharedItems containsSemiMixedTypes="0" containsString="0" containsNumber="1" minValue="49.8" maxValue="630"/>
    </cacheField>
    <cacheField name="DEC" numFmtId="1">
      <sharedItems containsSemiMixedTypes="0" containsString="0" containsNumber="1" minValue="3" maxValue="443"/>
    </cacheField>
    <cacheField name="JAN" numFmtId="1">
      <sharedItems containsSemiMixedTypes="0" containsString="0" containsNumber="1" minValue="0" maxValue="260.5"/>
    </cacheField>
    <cacheField name="FEB" numFmtId="1">
      <sharedItems containsSemiMixedTypes="0" containsString="0" containsNumber="1" minValue="0" maxValue="268.5"/>
    </cacheField>
    <cacheField name="Total" numFmtId="1">
      <sharedItems containsSemiMixedTypes="0" containsString="0" containsNumber="1" minValue="3822.8" maxValue="5491.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r" refreshedDate="44259.714735995367" createdVersion="6" refreshedVersion="6" minRefreshableVersion="3" recordCount="50" xr:uid="{95439712-19AB-40D3-AA1D-D6E75467D222}">
  <cacheSource type="worksheet">
    <worksheetSource ref="B4:O54" sheet="Mudarainfall(R)"/>
  </cacheSource>
  <cacheFields count="14">
    <cacheField name="YEAR / MONTH" numFmtId="0">
      <sharedItems containsSemiMixedTypes="0" containsString="0" containsNumber="1" containsInteger="1" minValue="1970" maxValue="2019" count="50"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</sharedItems>
    </cacheField>
    <cacheField name="MAR" numFmtId="0">
      <sharedItems containsSemiMixedTypes="0" containsString="0" containsNumber="1" minValue="0" maxValue="346.5"/>
    </cacheField>
    <cacheField name="APR" numFmtId="0">
      <sharedItems containsSemiMixedTypes="0" containsString="0" containsNumber="1" minValue="37" maxValue="544.79999999999995"/>
    </cacheField>
    <cacheField name="MAY" numFmtId="0">
      <sharedItems containsSemiMixedTypes="0" containsString="0" containsNumber="1" minValue="62.7" maxValue="474"/>
    </cacheField>
    <cacheField name="JUN" numFmtId="0">
      <sharedItems containsSemiMixedTypes="0" containsString="0" containsNumber="1" minValue="32" maxValue="430"/>
    </cacheField>
    <cacheField name="JUL" numFmtId="0">
      <sharedItems containsSemiMixedTypes="0" containsString="0" containsNumber="1" minValue="60.2" maxValue="363.5"/>
    </cacheField>
    <cacheField name="AUG" numFmtId="0">
      <sharedItems containsSemiMixedTypes="0" containsString="0" containsNumber="1" minValue="89" maxValue="510.6"/>
    </cacheField>
    <cacheField name="SEP" numFmtId="0">
      <sharedItems containsSemiMixedTypes="0" containsString="0" containsNumber="1" minValue="141.4" maxValue="476.5"/>
    </cacheField>
    <cacheField name="OCT" numFmtId="0">
      <sharedItems containsSemiMixedTypes="0" containsString="0" containsNumber="1" minValue="150.1" maxValue="635"/>
    </cacheField>
    <cacheField name="NOV" numFmtId="0">
      <sharedItems containsSemiMixedTypes="0" containsString="0" containsNumber="1" minValue="106" maxValue="552.5"/>
    </cacheField>
    <cacheField name="DEC" numFmtId="0">
      <sharedItems containsSemiMixedTypes="0" containsString="0" containsNumber="1" minValue="4.5" maxValue="480.8"/>
    </cacheField>
    <cacheField name="JAN" numFmtId="0">
      <sharedItems containsSemiMixedTypes="0" containsString="0" containsNumber="1" minValue="0" maxValue="270.7"/>
    </cacheField>
    <cacheField name="FEB" numFmtId="0">
      <sharedItems containsSemiMixedTypes="0" containsString="0" containsNumber="1" minValue="0" maxValue="248.8"/>
    </cacheField>
    <cacheField name="Total" numFmtId="2">
      <sharedItems containsSemiMixedTypes="0" containsString="0" containsNumber="1" minValue="1771.8000000000002" maxValue="3059.499999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r" refreshedDate="44259.717060532406" createdVersion="6" refreshedVersion="6" minRefreshableVersion="3" recordCount="29" xr:uid="{03828BB7-83C7-458B-A876-BF7835671F8D}">
  <cacheSource type="worksheet">
    <worksheetSource ref="B4:O33" sheet="Ahning Rainfall(R)"/>
  </cacheSource>
  <cacheFields count="14">
    <cacheField name="Year/  Month" numFmtId="1">
      <sharedItems containsSemiMixedTypes="0" containsString="0" containsNumber="1" containsInteger="1" minValue="1991" maxValue="2019" count="29"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</sharedItems>
    </cacheField>
    <cacheField name="March" numFmtId="0">
      <sharedItems containsMixedTypes="1" containsNumber="1" minValue="18" maxValue="381.5"/>
    </cacheField>
    <cacheField name="April " numFmtId="0">
      <sharedItems containsMixedTypes="1" containsNumber="1" minValue="40.5" maxValue="445"/>
    </cacheField>
    <cacheField name="May" numFmtId="0">
      <sharedItems containsMixedTypes="1" containsNumber="1" minValue="60" maxValue="385"/>
    </cacheField>
    <cacheField name="June" numFmtId="0">
      <sharedItems containsMixedTypes="1" containsNumber="1" minValue="17.5" maxValue="360.5"/>
    </cacheField>
    <cacheField name="July" numFmtId="0">
      <sharedItems containsSemiMixedTypes="0" containsString="0" containsNumber="1" minValue="53.5" maxValue="267"/>
    </cacheField>
    <cacheField name="Aug" numFmtId="0">
      <sharedItems containsSemiMixedTypes="0" containsString="0" containsNumber="1" minValue="67" maxValue="446"/>
    </cacheField>
    <cacheField name="Sept" numFmtId="0">
      <sharedItems containsSemiMixedTypes="0" containsString="0" containsNumber="1" minValue="68" maxValue="441.5"/>
    </cacheField>
    <cacheField name="Oct" numFmtId="0">
      <sharedItems containsSemiMixedTypes="0" containsString="0" containsNumber="1" minValue="128" maxValue="524.5"/>
    </cacheField>
    <cacheField name="Nov" numFmtId="0">
      <sharedItems containsSemiMixedTypes="0" containsString="0" containsNumber="1" minValue="49" maxValue="594.5"/>
    </cacheField>
    <cacheField name="Dec" numFmtId="0">
      <sharedItems containsSemiMixedTypes="0" containsString="0" containsNumber="1" minValue="2.1" maxValue="725"/>
    </cacheField>
    <cacheField name="Jan " numFmtId="164">
      <sharedItems containsMixedTypes="1" containsNumber="1" minValue="0" maxValue="276.5"/>
    </cacheField>
    <cacheField name="Feb" numFmtId="164">
      <sharedItems containsMixedTypes="1" containsNumber="1" minValue="0" maxValue="222"/>
    </cacheField>
    <cacheField name="Total" numFmtId="0">
      <sharedItems containsSemiMixedTypes="0" containsString="0" containsNumber="1" minValue="1092" maxValue="3045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n v="243.3"/>
    <n v="250.7"/>
    <n v="375.4"/>
    <n v="149.4"/>
    <n v="221.7"/>
    <n v="295.89999999999998"/>
    <n v="282.7"/>
    <n v="310.89999999999998"/>
    <n v="297.7"/>
    <n v="295.39999999999998"/>
    <n v="37.1"/>
    <n v="0"/>
    <n v="4730.2"/>
  </r>
  <r>
    <x v="1"/>
    <n v="102.8"/>
    <n v="30.4"/>
    <n v="181.4"/>
    <n v="178.3"/>
    <n v="172.9"/>
    <n v="251.1"/>
    <n v="200.8"/>
    <n v="435.2"/>
    <n v="224.6"/>
    <n v="85.4"/>
    <n v="23.9"/>
    <n v="189.6"/>
    <n v="4047.4000000000005"/>
  </r>
  <r>
    <x v="2"/>
    <n v="84.1"/>
    <n v="256.3"/>
    <n v="84.1"/>
    <n v="228.2"/>
    <n v="70.599999999999994"/>
    <n v="128.4"/>
    <n v="518.4"/>
    <n v="307.7"/>
    <n v="403"/>
    <n v="198"/>
    <n v="0.3"/>
    <n v="62"/>
    <n v="4313.0999999999995"/>
  </r>
  <r>
    <x v="3"/>
    <n v="62.7"/>
    <n v="392.7"/>
    <n v="335.9"/>
    <n v="94.9"/>
    <n v="332.2"/>
    <n v="422.9"/>
    <n v="207.8"/>
    <n v="359.4"/>
    <n v="266.89999999999998"/>
    <n v="206.2"/>
    <n v="123.2"/>
    <n v="38.700000000000003"/>
    <n v="4816.4999999999991"/>
  </r>
  <r>
    <x v="4"/>
    <n v="32.200000000000003"/>
    <n v="245.9"/>
    <n v="366.7"/>
    <n v="191.1"/>
    <n v="141.69999999999999"/>
    <n v="136.30000000000001"/>
    <n v="377.5"/>
    <n v="224.6"/>
    <n v="369.5"/>
    <n v="74.2"/>
    <n v="31.2"/>
    <n v="119.8"/>
    <n v="4284.7"/>
  </r>
  <r>
    <x v="5"/>
    <n v="231.1"/>
    <n v="153.9"/>
    <n v="278.89999999999998"/>
    <n v="137.4"/>
    <n v="331.2"/>
    <n v="146.4"/>
    <n v="389.5"/>
    <n v="256.5"/>
    <n v="293.60000000000002"/>
    <n v="317"/>
    <n v="106"/>
    <n v="108.6"/>
    <n v="4725.1000000000004"/>
  </r>
  <r>
    <x v="6"/>
    <n v="104.5"/>
    <n v="248.5"/>
    <n v="258.5"/>
    <n v="158.19999999999999"/>
    <n v="357"/>
    <n v="80.5"/>
    <n v="250"/>
    <n v="355.8"/>
    <n v="339"/>
    <n v="74"/>
    <n v="0.5"/>
    <n v="30.5"/>
    <n v="4233"/>
  </r>
  <r>
    <x v="7"/>
    <n v="1.5"/>
    <n v="157.5"/>
    <n v="304.2"/>
    <n v="206.5"/>
    <n v="144"/>
    <n v="276.2"/>
    <n v="227.5"/>
    <n v="546.5"/>
    <n v="77.2"/>
    <n v="46.2"/>
    <n v="5.2"/>
    <n v="5"/>
    <n v="3974.4999999999991"/>
  </r>
  <r>
    <x v="8"/>
    <n v="267.5"/>
    <n v="116.5"/>
    <n v="244"/>
    <n v="127.2"/>
    <n v="235"/>
    <n v="158.30000000000001"/>
    <n v="260"/>
    <n v="255"/>
    <n v="246.5"/>
    <n v="121.1"/>
    <n v="71"/>
    <n v="0"/>
    <n v="4080.1"/>
  </r>
  <r>
    <x v="9"/>
    <n v="61"/>
    <n v="404"/>
    <n v="143"/>
    <n v="322.5"/>
    <n v="186.5"/>
    <n v="217.5"/>
    <n v="332"/>
    <n v="208.3"/>
    <n v="283.5"/>
    <n v="3"/>
    <n v="8.5"/>
    <n v="42"/>
    <n v="4190.8"/>
  </r>
  <r>
    <x v="10"/>
    <n v="123.7"/>
    <n v="299"/>
    <n v="356.5"/>
    <n v="167.7"/>
    <n v="110.2"/>
    <n v="329.5"/>
    <n v="202.5"/>
    <n v="430"/>
    <n v="313.5"/>
    <n v="78.5"/>
    <n v="3"/>
    <n v="40"/>
    <n v="4434.0999999999995"/>
  </r>
  <r>
    <x v="11"/>
    <n v="124.5"/>
    <n v="289.60000000000002"/>
    <n v="646"/>
    <n v="132.80000000000001"/>
    <n v="106.2"/>
    <n v="64"/>
    <n v="337.5"/>
    <n v="253.4"/>
    <n v="204.5"/>
    <n v="112.3"/>
    <n v="19.5"/>
    <n v="4.7"/>
    <n v="4276"/>
  </r>
  <r>
    <x v="12"/>
    <n v="106.5"/>
    <n v="451"/>
    <n v="553.70000000000005"/>
    <n v="68.7"/>
    <n v="276.5"/>
    <n v="116.5"/>
    <n v="340"/>
    <n v="445"/>
    <n v="309.5"/>
    <n v="223.5"/>
    <n v="0.3"/>
    <n v="30"/>
    <n v="4903.2"/>
  </r>
  <r>
    <x v="13"/>
    <n v="71.5"/>
    <n v="85.5"/>
    <n v="339.3"/>
    <n v="170"/>
    <n v="239"/>
    <n v="349"/>
    <n v="408"/>
    <n v="370.7"/>
    <n v="209.7"/>
    <n v="237.7"/>
    <n v="2.5"/>
    <n v="73"/>
    <n v="4538.8999999999996"/>
  </r>
  <r>
    <x v="14"/>
    <n v="150.4"/>
    <n v="171.4"/>
    <n v="161.4"/>
    <n v="132"/>
    <n v="307.8"/>
    <n v="110.3"/>
    <n v="278.8"/>
    <n v="349.4"/>
    <n v="87"/>
    <n v="183.2"/>
    <n v="26.9"/>
    <n v="19.100000000000001"/>
    <n v="3961.7000000000007"/>
  </r>
  <r>
    <x v="15"/>
    <n v="203"/>
    <n v="127"/>
    <n v="372.7"/>
    <n v="161.69999999999999"/>
    <n v="128.9"/>
    <n v="174.5"/>
    <n v="273.7"/>
    <n v="249.4"/>
    <n v="471.8"/>
    <n v="31.7"/>
    <n v="0"/>
    <n v="268.5"/>
    <n v="4447.8999999999996"/>
  </r>
  <r>
    <x v="16"/>
    <n v="210.5"/>
    <n v="277.5"/>
    <n v="157.69999999999999"/>
    <n v="91.7"/>
    <n v="62.8"/>
    <n v="175.1"/>
    <n v="318.7"/>
    <n v="333.8"/>
    <n v="257.7"/>
    <n v="80.8"/>
    <n v="5.6"/>
    <n v="0"/>
    <n v="3957.8999999999996"/>
  </r>
  <r>
    <x v="17"/>
    <n v="155.6"/>
    <n v="130.69999999999999"/>
    <n v="173.3"/>
    <n v="143.6"/>
    <n v="58"/>
    <n v="291.7"/>
    <n v="489"/>
    <n v="355.1"/>
    <n v="430.7"/>
    <n v="223.2"/>
    <n v="1.9"/>
    <n v="1.5"/>
    <n v="4441.2999999999993"/>
  </r>
  <r>
    <x v="18"/>
    <n v="87.5"/>
    <n v="197"/>
    <n v="381.7"/>
    <n v="115.8"/>
    <n v="311"/>
    <n v="432.5"/>
    <n v="344.5"/>
    <n v="171"/>
    <n v="449.2"/>
    <n v="77.2"/>
    <n v="0.3"/>
    <n v="113.7"/>
    <n v="4669.3999999999996"/>
  </r>
  <r>
    <x v="19"/>
    <n v="145.19999999999999"/>
    <n v="280"/>
    <n v="214.3"/>
    <n v="184.3"/>
    <n v="283.60000000000002"/>
    <n v="94.6"/>
    <n v="247.7"/>
    <n v="418.5"/>
    <n v="49.8"/>
    <n v="13"/>
    <n v="11"/>
    <n v="0"/>
    <n v="3931"/>
  </r>
  <r>
    <x v="20"/>
    <n v="135"/>
    <n v="276"/>
    <n v="309"/>
    <n v="60.5"/>
    <n v="190"/>
    <n v="73.7"/>
    <n v="181.2"/>
    <n v="415.2"/>
    <n v="195.7"/>
    <n v="87.7"/>
    <n v="23.5"/>
    <n v="81.900000000000006"/>
    <n v="4019.3999999999992"/>
  </r>
  <r>
    <x v="21"/>
    <n v="127"/>
    <n v="412.5"/>
    <n v="388.4"/>
    <n v="88.5"/>
    <n v="342"/>
    <n v="185.5"/>
    <n v="194"/>
    <n v="397.5"/>
    <n v="187.5"/>
    <n v="81.400000000000006"/>
    <n v="9.5"/>
    <n v="25"/>
    <n v="4429.7999999999993"/>
  </r>
  <r>
    <x v="22"/>
    <n v="211.5"/>
    <n v="82"/>
    <n v="319.2"/>
    <n v="61"/>
    <n v="216.7"/>
    <n v="339.5"/>
    <n v="199.2"/>
    <n v="310.7"/>
    <n v="167.9"/>
    <n v="57.8"/>
    <n v="0"/>
    <n v="20.5"/>
    <n v="3977.9999999999995"/>
  </r>
  <r>
    <x v="23"/>
    <n v="161.19999999999999"/>
    <n v="123.5"/>
    <n v="237"/>
    <n v="101.5"/>
    <n v="259"/>
    <n v="136.5"/>
    <n v="151.19999999999999"/>
    <n v="396"/>
    <n v="260"/>
    <n v="224.2"/>
    <n v="68"/>
    <n v="0"/>
    <n v="4111.0999999999995"/>
  </r>
  <r>
    <x v="24"/>
    <n v="325.8"/>
    <n v="214.5"/>
    <n v="100.5"/>
    <n v="162.5"/>
    <n v="60"/>
    <n v="163"/>
    <n v="281.5"/>
    <n v="330.5"/>
    <n v="106"/>
    <n v="24.5"/>
    <n v="2"/>
    <n v="58"/>
    <n v="3822.8"/>
  </r>
  <r>
    <x v="25"/>
    <n v="190.7"/>
    <n v="150.5"/>
    <n v="152.5"/>
    <n v="298.7"/>
    <n v="119.5"/>
    <n v="291.5"/>
    <n v="303.2"/>
    <n v="263.8"/>
    <n v="197.7"/>
    <n v="152"/>
    <n v="13.3"/>
    <n v="99.5"/>
    <n v="4227.8999999999996"/>
  </r>
  <r>
    <x v="26"/>
    <n v="111.5"/>
    <n v="712.5"/>
    <n v="241"/>
    <n v="263"/>
    <n v="173.5"/>
    <n v="399.5"/>
    <n v="242"/>
    <n v="616.5"/>
    <n v="373"/>
    <n v="235.7"/>
    <n v="37.299999999999997"/>
    <n v="6.5"/>
    <n v="5408"/>
  </r>
  <r>
    <x v="27"/>
    <n v="62.5"/>
    <n v="200.9"/>
    <n v="176.5"/>
    <n v="110.8"/>
    <n v="226"/>
    <n v="305.5"/>
    <n v="384.8"/>
    <n v="396"/>
    <n v="132.80000000000001"/>
    <n v="157"/>
    <n v="0"/>
    <n v="241"/>
    <n v="4390.8000000000011"/>
  </r>
  <r>
    <x v="28"/>
    <n v="54"/>
    <n v="208"/>
    <n v="198.7"/>
    <n v="157.4"/>
    <n v="325.7"/>
    <n v="447.5"/>
    <n v="276.8"/>
    <n v="363.4"/>
    <n v="405.2"/>
    <n v="142"/>
    <n v="26.5"/>
    <n v="78"/>
    <n v="4681.2"/>
  </r>
  <r>
    <x v="29"/>
    <n v="320.5"/>
    <n v="118.7"/>
    <n v="204.2"/>
    <n v="148.80000000000001"/>
    <n v="129.9"/>
    <n v="130.69999999999999"/>
    <n v="231.7"/>
    <n v="348.5"/>
    <n v="227.5"/>
    <n v="301.7"/>
    <n v="133.4"/>
    <n v="27.1"/>
    <n v="4321.7"/>
  </r>
  <r>
    <x v="30"/>
    <n v="282.3"/>
    <n v="420"/>
    <n v="219.4"/>
    <n v="90.9"/>
    <n v="83.7"/>
    <n v="289"/>
    <n v="318.5"/>
    <n v="225.9"/>
    <n v="389.5"/>
    <n v="110.5"/>
    <n v="86.2"/>
    <n v="77.5"/>
    <n v="4593.4000000000005"/>
  </r>
  <r>
    <x v="31"/>
    <n v="259.2"/>
    <n v="386"/>
    <n v="275.2"/>
    <n v="175.2"/>
    <n v="194"/>
    <n v="178.7"/>
    <n v="346.4"/>
    <n v="433"/>
    <n v="191.6"/>
    <n v="195.9"/>
    <n v="199.1"/>
    <n v="19.5"/>
    <n v="4854.7999999999993"/>
  </r>
  <r>
    <x v="32"/>
    <n v="129"/>
    <n v="164.7"/>
    <n v="139"/>
    <n v="131"/>
    <n v="201.9"/>
    <n v="174.7"/>
    <n v="243.5"/>
    <n v="498.7"/>
    <n v="219.1"/>
    <n v="125.1"/>
    <n v="3.5"/>
    <n v="1.5"/>
    <n v="4033.6999999999994"/>
  </r>
  <r>
    <x v="33"/>
    <n v="263.39999999999998"/>
    <n v="115.5"/>
    <n v="237"/>
    <n v="155.9"/>
    <n v="287.3"/>
    <n v="164"/>
    <n v="142.5"/>
    <n v="541.6"/>
    <n v="53.7"/>
    <n v="67.8"/>
    <n v="5"/>
    <n v="1.5"/>
    <n v="4038.2000000000003"/>
  </r>
  <r>
    <x v="34"/>
    <n v="180.2"/>
    <n v="296.7"/>
    <n v="98.2"/>
    <n v="142"/>
    <n v="212.9"/>
    <n v="233.5"/>
    <n v="373.5"/>
    <n v="209.2"/>
    <n v="58.2"/>
    <n v="112.6"/>
    <n v="7"/>
    <n v="42.2"/>
    <n v="3970.1999999999989"/>
  </r>
  <r>
    <x v="35"/>
    <n v="90.3"/>
    <n v="192.1"/>
    <n v="199"/>
    <n v="100.1"/>
    <n v="94.7"/>
    <n v="106.5"/>
    <n v="246.5"/>
    <n v="430.9"/>
    <n v="244.2"/>
    <n v="434.1"/>
    <n v="0.6"/>
    <n v="73"/>
    <n v="4217"/>
  </r>
  <r>
    <x v="36"/>
    <n v="284"/>
    <n v="224.2"/>
    <n v="253.4"/>
    <n v="186.8"/>
    <n v="167"/>
    <n v="160.5"/>
    <n v="240.7"/>
    <n v="275.5"/>
    <n v="98.2"/>
    <n v="89.5"/>
    <n v="4"/>
    <n v="55"/>
    <n v="4044.7999999999997"/>
  </r>
  <r>
    <x v="37"/>
    <n v="72"/>
    <n v="316.89999999999998"/>
    <n v="251.2"/>
    <n v="566.9"/>
    <n v="290.3"/>
    <n v="102.7"/>
    <n v="270.2"/>
    <n v="308"/>
    <n v="169.7"/>
    <n v="294.7"/>
    <n v="152"/>
    <n v="157.5"/>
    <n v="4959.0999999999995"/>
  </r>
  <r>
    <x v="38"/>
    <n v="187"/>
    <n v="437"/>
    <n v="162"/>
    <n v="244.5"/>
    <n v="156.69999999999999"/>
    <n v="324.5"/>
    <n v="241.5"/>
    <n v="506.1"/>
    <n v="144.5"/>
    <n v="78.5"/>
    <n v="24"/>
    <n v="158"/>
    <n v="4672.3"/>
  </r>
  <r>
    <x v="39"/>
    <n v="375.5"/>
    <n v="269.5"/>
    <n v="301.5"/>
    <n v="101.5"/>
    <n v="298"/>
    <n v="403"/>
    <n v="199.5"/>
    <n v="319.5"/>
    <n v="417"/>
    <n v="34.5"/>
    <n v="15"/>
    <n v="118.5"/>
    <n v="4862"/>
  </r>
  <r>
    <x v="40"/>
    <n v="105"/>
    <n v="127.5"/>
    <n v="231"/>
    <n v="351.5"/>
    <n v="208"/>
    <n v="115.5"/>
    <n v="346"/>
    <n v="325.5"/>
    <n v="630"/>
    <n v="183"/>
    <n v="26"/>
    <n v="24"/>
    <n v="4683"/>
  </r>
  <r>
    <x v="41"/>
    <n v="325"/>
    <n v="124"/>
    <n v="384.5"/>
    <n v="176"/>
    <n v="43"/>
    <n v="230.5"/>
    <n v="198"/>
    <n v="169"/>
    <n v="227"/>
    <n v="140.5"/>
    <n v="92"/>
    <n v="4"/>
    <n v="4124.5"/>
  </r>
  <r>
    <x v="42"/>
    <n v="256.5"/>
    <n v="398"/>
    <n v="124.5"/>
    <n v="82"/>
    <n v="159"/>
    <n v="200"/>
    <n v="259"/>
    <n v="290.5"/>
    <n v="240"/>
    <n v="189.5"/>
    <n v="211.5"/>
    <n v="182"/>
    <n v="4604.5"/>
  </r>
  <r>
    <x v="43"/>
    <n v="89.5"/>
    <n v="397.5"/>
    <n v="205.5"/>
    <n v="191.5"/>
    <n v="73"/>
    <n v="138.5"/>
    <n v="285.5"/>
    <n v="498"/>
    <n v="291.5"/>
    <n v="192.5"/>
    <n v="21.5"/>
    <n v="158"/>
    <n v="4555.5"/>
  </r>
  <r>
    <x v="44"/>
    <n v="139"/>
    <n v="407"/>
    <n v="264.5"/>
    <n v="96"/>
    <n v="92.5"/>
    <n v="184.5"/>
    <n v="369.5"/>
    <n v="337.5"/>
    <n v="288"/>
    <n v="443"/>
    <n v="32"/>
    <n v="0"/>
    <n v="4667.5"/>
  </r>
  <r>
    <x v="45"/>
    <n v="22.5"/>
    <n v="141.5"/>
    <n v="315.5"/>
    <n v="256"/>
    <n v="387"/>
    <n v="318.5"/>
    <n v="318.5"/>
    <n v="334.5"/>
    <n v="245"/>
    <n v="40"/>
    <n v="10.5"/>
    <n v="35"/>
    <n v="4439.5"/>
  </r>
  <r>
    <x v="46"/>
    <n v="0"/>
    <n v="148.5"/>
    <n v="249"/>
    <n v="139.5"/>
    <n v="193"/>
    <n v="140.1"/>
    <n v="116"/>
    <n v="210"/>
    <n v="333.5"/>
    <n v="288.5"/>
    <n v="177"/>
    <n v="9"/>
    <n v="4020.1"/>
  </r>
  <r>
    <x v="47"/>
    <n v="227"/>
    <n v="428"/>
    <n v="293.52999999999997"/>
    <n v="264"/>
    <n v="253.5"/>
    <n v="439.5"/>
    <n v="556.5"/>
    <n v="175"/>
    <n v="476"/>
    <n v="88.5"/>
    <n v="260.5"/>
    <n v="12.5"/>
    <n v="5491.53"/>
  </r>
  <r>
    <x v="48"/>
    <n v="145.5"/>
    <n v="74.5"/>
    <n v="454"/>
    <n v="103.5"/>
    <n v="91.5"/>
    <n v="74.5"/>
    <n v="276.5"/>
    <n v="421"/>
    <n v="124"/>
    <n v="112.5"/>
    <n v="209"/>
    <n v="8"/>
    <n v="4112.5"/>
  </r>
  <r>
    <x v="49"/>
    <n v="74.5"/>
    <n v="267"/>
    <n v="301.2"/>
    <n v="221.5"/>
    <n v="187"/>
    <n v="142"/>
    <n v="140.5"/>
    <n v="531.5"/>
    <n v="170.5"/>
    <n v="44.5"/>
    <n v="66"/>
    <n v="173.5"/>
    <n v="4338.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n v="182.9"/>
    <n v="177.8"/>
    <n v="277.10000000000002"/>
    <n v="213.4"/>
    <n v="250.7"/>
    <n v="213.4"/>
    <n v="330.7"/>
    <n v="402.6"/>
    <n v="458.5"/>
    <n v="227.8"/>
    <n v="54.6"/>
    <n v="1"/>
    <n v="2790.5000000000005"/>
  </r>
  <r>
    <x v="1"/>
    <n v="140.6"/>
    <n v="89.7"/>
    <n v="169.1"/>
    <n v="187.2"/>
    <n v="66.599999999999994"/>
    <n v="176.1"/>
    <n v="331.8"/>
    <n v="408.7"/>
    <n v="208.4"/>
    <n v="147.69999999999999"/>
    <n v="22.1"/>
    <n v="223.4"/>
    <n v="2171.4"/>
  </r>
  <r>
    <x v="2"/>
    <n v="14"/>
    <n v="419.4"/>
    <n v="105.6"/>
    <n v="155.4"/>
    <n v="74.599999999999994"/>
    <n v="184.7"/>
    <n v="349.3"/>
    <n v="388"/>
    <n v="443.4"/>
    <n v="152.5"/>
    <n v="0"/>
    <n v="248.8"/>
    <n v="2535.7000000000003"/>
  </r>
  <r>
    <x v="3"/>
    <n v="34.9"/>
    <n v="286.39999999999998"/>
    <n v="269.10000000000002"/>
    <n v="171.9"/>
    <n v="244.6"/>
    <n v="200.9"/>
    <n v="141.4"/>
    <n v="380.8"/>
    <n v="181.2"/>
    <n v="299.8"/>
    <n v="70.3"/>
    <n v="55.1"/>
    <n v="2336.4"/>
  </r>
  <r>
    <x v="4"/>
    <n v="97"/>
    <n v="186.9"/>
    <n v="410.7"/>
    <n v="165.5"/>
    <n v="158.9"/>
    <n v="139.6"/>
    <n v="254"/>
    <n v="163.1"/>
    <n v="259"/>
    <n v="58.7"/>
    <n v="72.400000000000006"/>
    <n v="89.9"/>
    <n v="2055.6999999999998"/>
  </r>
  <r>
    <x v="5"/>
    <n v="169"/>
    <n v="202.2"/>
    <n v="278.3"/>
    <n v="137.1"/>
    <n v="258.7"/>
    <n v="89"/>
    <n v="257.10000000000002"/>
    <n v="229.6"/>
    <n v="333.2"/>
    <n v="324"/>
    <n v="104.4"/>
    <n v="134.1"/>
    <n v="2516.6999999999998"/>
  </r>
  <r>
    <x v="6"/>
    <n v="123.5"/>
    <n v="262.7"/>
    <n v="254.7"/>
    <n v="243"/>
    <n v="317.89999999999998"/>
    <n v="112.9"/>
    <n v="251"/>
    <n v="257.10000000000002"/>
    <n v="270"/>
    <n v="110.9"/>
    <n v="0"/>
    <n v="19.7"/>
    <n v="2223.4"/>
  </r>
  <r>
    <x v="7"/>
    <n v="2"/>
    <n v="164.2"/>
    <n v="182.6"/>
    <n v="320.60000000000002"/>
    <n v="60.2"/>
    <n v="315.7"/>
    <n v="239.2"/>
    <n v="470"/>
    <n v="220.5"/>
    <n v="23"/>
    <n v="8.6"/>
    <n v="4.5"/>
    <n v="2011.1"/>
  </r>
  <r>
    <x v="8"/>
    <n v="108.6"/>
    <n v="155.19999999999999"/>
    <n v="202.2"/>
    <n v="123.7"/>
    <n v="303"/>
    <n v="148.1"/>
    <n v="238.2"/>
    <n v="246.7"/>
    <n v="108.4"/>
    <n v="93.7"/>
    <n v="44"/>
    <n v="0"/>
    <n v="1771.8000000000002"/>
  </r>
  <r>
    <x v="9"/>
    <n v="29.5"/>
    <n v="304"/>
    <n v="246.6"/>
    <n v="204.9"/>
    <n v="156.1"/>
    <n v="190.8"/>
    <n v="362.9"/>
    <n v="175.6"/>
    <n v="368.7"/>
    <n v="4.5"/>
    <n v="21.6"/>
    <n v="39.9"/>
    <n v="2105.1000000000004"/>
  </r>
  <r>
    <x v="10"/>
    <n v="133.30000000000001"/>
    <n v="151.4"/>
    <n v="245.1"/>
    <n v="156.9"/>
    <n v="234.5"/>
    <n v="324"/>
    <n v="270.3"/>
    <n v="392.3"/>
    <n v="221.1"/>
    <n v="89.9"/>
    <n v="0"/>
    <n v="84.4"/>
    <n v="2303.2000000000003"/>
  </r>
  <r>
    <x v="11"/>
    <n v="54.6"/>
    <n v="295.60000000000002"/>
    <n v="474"/>
    <n v="160"/>
    <n v="172.3"/>
    <n v="111.7"/>
    <n v="339.9"/>
    <n v="150.1"/>
    <n v="296.7"/>
    <n v="99.7"/>
    <n v="19.5"/>
    <n v="29.4"/>
    <n v="2203.4999999999995"/>
  </r>
  <r>
    <x v="12"/>
    <n v="236.9"/>
    <n v="343.7"/>
    <n v="429"/>
    <n v="93.7"/>
    <n v="232.9"/>
    <n v="193.4"/>
    <n v="396.5"/>
    <n v="177.9"/>
    <n v="326.10000000000002"/>
    <n v="133.1"/>
    <n v="1"/>
    <n v="29.1"/>
    <n v="2593.2999999999997"/>
  </r>
  <r>
    <x v="13"/>
    <n v="159.69999999999999"/>
    <n v="103"/>
    <n v="267"/>
    <n v="207.2"/>
    <n v="199.3"/>
    <n v="318.39999999999998"/>
    <n v="474.8"/>
    <n v="165.2"/>
    <n v="215.2"/>
    <n v="218.7"/>
    <n v="3.7"/>
    <n v="17.5"/>
    <n v="2349.6999999999994"/>
  </r>
  <r>
    <x v="14"/>
    <n v="232.7"/>
    <n v="258.8"/>
    <n v="181.9"/>
    <n v="165.3"/>
    <n v="363.5"/>
    <n v="128"/>
    <n v="171.9"/>
    <n v="250.9"/>
    <n v="202.3"/>
    <n v="156.4"/>
    <n v="75.3"/>
    <n v="22.6"/>
    <n v="2209.6000000000004"/>
  </r>
  <r>
    <x v="15"/>
    <n v="94.6"/>
    <n v="111.2"/>
    <n v="390.5"/>
    <n v="174.4"/>
    <n v="165.2"/>
    <n v="213.5"/>
    <n v="296.39999999999998"/>
    <n v="242.7"/>
    <n v="412.9"/>
    <n v="21.3"/>
    <n v="2"/>
    <n v="201.6"/>
    <n v="2326.2999999999997"/>
  </r>
  <r>
    <x v="16"/>
    <n v="182.4"/>
    <n v="180.2"/>
    <n v="212.1"/>
    <n v="112.3"/>
    <n v="107.1"/>
    <n v="169.2"/>
    <n v="319.89999999999998"/>
    <n v="540.9"/>
    <n v="315.5"/>
    <n v="83.6"/>
    <n v="24.4"/>
    <n v="0"/>
    <n v="2247.6"/>
  </r>
  <r>
    <x v="17"/>
    <n v="155.1"/>
    <n v="60"/>
    <n v="293.10000000000002"/>
    <n v="204"/>
    <n v="155.69999999999999"/>
    <n v="397.5"/>
    <n v="476.5"/>
    <n v="432.7"/>
    <n v="235.3"/>
    <n v="188.7"/>
    <n v="4"/>
    <n v="0"/>
    <n v="2602.6"/>
  </r>
  <r>
    <x v="18"/>
    <n v="120"/>
    <n v="216.8"/>
    <n v="323.7"/>
    <n v="149"/>
    <n v="242.7"/>
    <n v="510.6"/>
    <n v="301.3"/>
    <n v="177"/>
    <n v="426.3"/>
    <n v="64"/>
    <n v="2.5"/>
    <n v="39.299999999999997"/>
    <n v="2573.2000000000003"/>
  </r>
  <r>
    <x v="19"/>
    <n v="164.1"/>
    <n v="260.89999999999998"/>
    <n v="313.60000000000002"/>
    <n v="219.7"/>
    <n v="146.5"/>
    <n v="141.69999999999999"/>
    <n v="435.6"/>
    <n v="333.9"/>
    <n v="170.4"/>
    <n v="8.6999999999999993"/>
    <n v="14.3"/>
    <n v="0"/>
    <n v="2209.4"/>
  </r>
  <r>
    <x v="20"/>
    <n v="276.8"/>
    <n v="198"/>
    <n v="274.8"/>
    <n v="80.900000000000006"/>
    <n v="78.7"/>
    <n v="147.69999999999999"/>
    <n v="291.60000000000002"/>
    <n v="394.9"/>
    <n v="254.5"/>
    <n v="100.3"/>
    <n v="22.5"/>
    <n v="62.1"/>
    <n v="2182.8000000000002"/>
  </r>
  <r>
    <x v="21"/>
    <n v="92"/>
    <n v="264.60000000000002"/>
    <n v="407.1"/>
    <n v="274.2"/>
    <n v="314.10000000000002"/>
    <n v="234.5"/>
    <n v="184.7"/>
    <n v="316"/>
    <n v="210.5"/>
    <n v="79.599999999999994"/>
    <n v="18.5"/>
    <n v="24.5"/>
    <n v="2420.2999999999997"/>
  </r>
  <r>
    <x v="22"/>
    <n v="95"/>
    <n v="95.5"/>
    <n v="301.8"/>
    <n v="185.1"/>
    <n v="92.3"/>
    <n v="302.89999999999998"/>
    <n v="304.3"/>
    <n v="371.4"/>
    <n v="163.4"/>
    <n v="47.3"/>
    <n v="1.2"/>
    <n v="145.19999999999999"/>
    <n v="2105.3999999999996"/>
  </r>
  <r>
    <x v="23"/>
    <n v="84.6"/>
    <n v="183.6"/>
    <n v="336.7"/>
    <n v="352.5"/>
    <n v="191.4"/>
    <n v="187.8"/>
    <n v="177.9"/>
    <n v="277.7"/>
    <n v="284.39999999999998"/>
    <n v="204.1"/>
    <n v="86.6"/>
    <n v="0"/>
    <n v="2367.2999999999997"/>
  </r>
  <r>
    <x v="24"/>
    <n v="247.9"/>
    <n v="211.8"/>
    <n v="142.9"/>
    <n v="196.9"/>
    <n v="250"/>
    <n v="251"/>
    <n v="245.8"/>
    <n v="421.4"/>
    <n v="180.8"/>
    <n v="43.1"/>
    <n v="1.5"/>
    <n v="55.3"/>
    <n v="2248.4"/>
  </r>
  <r>
    <x v="25"/>
    <n v="99.5"/>
    <n v="119.7"/>
    <n v="171.5"/>
    <n v="175"/>
    <n v="159.69999999999999"/>
    <n v="414"/>
    <n v="285.60000000000002"/>
    <n v="353.6"/>
    <n v="387.1"/>
    <n v="138.4"/>
    <n v="9.9"/>
    <n v="84.7"/>
    <n v="2398.6999999999998"/>
  </r>
  <r>
    <x v="26"/>
    <n v="73.7"/>
    <n v="435.4"/>
    <n v="245.4"/>
    <n v="296.10000000000002"/>
    <n v="188.5"/>
    <n v="346"/>
    <n v="172.9"/>
    <n v="501.4"/>
    <n v="349"/>
    <n v="202.8"/>
    <n v="61.7"/>
    <n v="8"/>
    <n v="2880.9"/>
  </r>
  <r>
    <x v="27"/>
    <n v="57.3"/>
    <n v="233.6"/>
    <n v="62.7"/>
    <n v="232.1"/>
    <n v="206"/>
    <n v="427.2"/>
    <n v="384.6"/>
    <n v="415.3"/>
    <n v="151.4"/>
    <n v="135.19999999999999"/>
    <n v="13"/>
    <n v="149.19999999999999"/>
    <n v="2467.5999999999995"/>
  </r>
  <r>
    <x v="28"/>
    <n v="27.7"/>
    <n v="166"/>
    <n v="231.6"/>
    <n v="130.4"/>
    <n v="279.60000000000002"/>
    <n v="439.3"/>
    <n v="223.6"/>
    <n v="440.6"/>
    <n v="409.4"/>
    <n v="168.6"/>
    <n v="24.6"/>
    <n v="7.5"/>
    <n v="2548.8999999999996"/>
  </r>
  <r>
    <x v="29"/>
    <n v="288"/>
    <n v="187.4"/>
    <n v="338.6"/>
    <n v="85.5"/>
    <n v="210.7"/>
    <n v="152.9"/>
    <n v="241.5"/>
    <n v="378.5"/>
    <n v="213.8"/>
    <n v="291.10000000000002"/>
    <n v="81.900000000000006"/>
    <n v="36"/>
    <n v="2505.9"/>
  </r>
  <r>
    <x v="30"/>
    <n v="266.7"/>
    <n v="544.79999999999995"/>
    <n v="122.2"/>
    <n v="194.2"/>
    <n v="101.3"/>
    <n v="225.8"/>
    <n v="266"/>
    <n v="301.60000000000002"/>
    <n v="296.10000000000002"/>
    <n v="67.2"/>
    <n v="53.5"/>
    <n v="181.5"/>
    <n v="2620.8999999999996"/>
  </r>
  <r>
    <x v="31"/>
    <n v="316.7"/>
    <n v="158.19999999999999"/>
    <n v="214.4"/>
    <n v="150.69999999999999"/>
    <n v="181.9"/>
    <n v="154.80000000000001"/>
    <n v="207.8"/>
    <n v="499.9"/>
    <n v="158.6"/>
    <n v="99.7"/>
    <n v="237.5"/>
    <n v="10.7"/>
    <n v="2390.8999999999996"/>
  </r>
  <r>
    <x v="32"/>
    <n v="104.9"/>
    <n v="169.2"/>
    <n v="152.1"/>
    <n v="226.5"/>
    <n v="122.8"/>
    <n v="150.4"/>
    <n v="343"/>
    <n v="488.7"/>
    <n v="212.5"/>
    <n v="161.30000000000001"/>
    <n v="5.8"/>
    <n v="0.5"/>
    <n v="2137.7000000000003"/>
  </r>
  <r>
    <x v="33"/>
    <n v="178.4"/>
    <n v="47"/>
    <n v="117"/>
    <n v="166.1"/>
    <n v="254.2"/>
    <n v="278.7"/>
    <n v="219.7"/>
    <n v="635"/>
    <n v="150.80000000000001"/>
    <n v="105"/>
    <n v="38"/>
    <n v="1.5"/>
    <n v="2191.4"/>
  </r>
  <r>
    <x v="34"/>
    <n v="289.8"/>
    <n v="279.8"/>
    <n v="168.6"/>
    <n v="195.5"/>
    <n v="256.3"/>
    <n v="220.5"/>
    <n v="440.8"/>
    <n v="373.4"/>
    <n v="110.1"/>
    <n v="165.7"/>
    <n v="9.4"/>
    <n v="67.400000000000006"/>
    <n v="2577.2999999999997"/>
  </r>
  <r>
    <x v="35"/>
    <n v="96.5"/>
    <n v="217.5"/>
    <n v="209"/>
    <n v="123.5"/>
    <n v="74"/>
    <n v="116.5"/>
    <n v="266.5"/>
    <n v="466.5"/>
    <n v="351.5"/>
    <n v="343"/>
    <n v="1.7"/>
    <n v="132"/>
    <n v="2398.1999999999998"/>
  </r>
  <r>
    <x v="36"/>
    <n v="316.7"/>
    <n v="158.19999999999999"/>
    <n v="214.4"/>
    <n v="150.69999999999999"/>
    <n v="181.9"/>
    <n v="154.80000000000001"/>
    <n v="207.8"/>
    <n v="499.9"/>
    <n v="158.6"/>
    <n v="99.7"/>
    <n v="237.5"/>
    <n v="10.7"/>
    <n v="2390.8999999999996"/>
  </r>
  <r>
    <x v="37"/>
    <n v="199.5"/>
    <n v="236.5"/>
    <n v="233"/>
    <n v="430"/>
    <n v="248.5"/>
    <n v="217.5"/>
    <n v="317.5"/>
    <n v="272.5"/>
    <n v="234.5"/>
    <n v="341.5"/>
    <n v="161.5"/>
    <n v="121.5"/>
    <n v="3014"/>
  </r>
  <r>
    <x v="38"/>
    <n v="184"/>
    <n v="453.5"/>
    <n v="133.5"/>
    <n v="221"/>
    <n v="264"/>
    <n v="196"/>
    <n v="325.5"/>
    <n v="415.6"/>
    <n v="143.19999999999999"/>
    <n v="95.1"/>
    <n v="16.5"/>
    <n v="228.5"/>
    <n v="2676.3999999999996"/>
  </r>
  <r>
    <x v="39"/>
    <n v="294.5"/>
    <n v="457.7"/>
    <n v="304"/>
    <n v="32"/>
    <n v="187.5"/>
    <n v="438"/>
    <n v="203"/>
    <n v="292"/>
    <n v="381.7"/>
    <n v="58.4"/>
    <n v="43"/>
    <n v="15"/>
    <n v="2706.7999999999997"/>
  </r>
  <r>
    <x v="40"/>
    <n v="38.5"/>
    <n v="173.6"/>
    <n v="293.89999999999998"/>
    <n v="240.2"/>
    <n v="197.7"/>
    <n v="179.2"/>
    <n v="327"/>
    <n v="353.2"/>
    <n v="500.4"/>
    <n v="124.9"/>
    <n v="52.5"/>
    <n v="17.5"/>
    <n v="2498.6000000000004"/>
  </r>
  <r>
    <x v="41"/>
    <n v="346.5"/>
    <n v="37"/>
    <n v="158.30000000000001"/>
    <n v="197"/>
    <n v="129.5"/>
    <n v="364"/>
    <n v="237.3"/>
    <n v="257"/>
    <n v="328"/>
    <n v="95"/>
    <n v="57.3"/>
    <n v="3.5"/>
    <n v="2210.4"/>
  </r>
  <r>
    <x v="42"/>
    <n v="178"/>
    <n v="167.3"/>
    <n v="177.9"/>
    <n v="106.5"/>
    <n v="92.5"/>
    <n v="233"/>
    <n v="352.8"/>
    <n v="350.5"/>
    <n v="317.2"/>
    <n v="233.10000000000002"/>
    <n v="149.5"/>
    <n v="236.5"/>
    <n v="2594.8000000000002"/>
  </r>
  <r>
    <x v="43"/>
    <n v="8.5"/>
    <n v="288.60000000000002"/>
    <n v="283.5"/>
    <n v="140.80000000000001"/>
    <n v="136.5"/>
    <n v="155.5"/>
    <n v="286.8"/>
    <n v="554.89999999999986"/>
    <n v="280.7"/>
    <n v="195.5"/>
    <n v="49"/>
    <n v="163.5"/>
    <n v="2543.7999999999997"/>
  </r>
  <r>
    <x v="44"/>
    <n v="114.5"/>
    <n v="397.50000000000006"/>
    <n v="222.5"/>
    <n v="132.69999999999999"/>
    <n v="141.4"/>
    <n v="337.5"/>
    <n v="303"/>
    <n v="498.2"/>
    <n v="222.5"/>
    <n v="480.8"/>
    <n v="34"/>
    <n v="0"/>
    <n v="2884.6"/>
  </r>
  <r>
    <x v="45"/>
    <n v="76.7"/>
    <n v="188"/>
    <n v="266.5"/>
    <n v="332.4"/>
    <n v="344.7"/>
    <n v="273.39999999999998"/>
    <n v="254.29999999999998"/>
    <n v="284.39999999999998"/>
    <n v="366.1"/>
    <n v="82.6"/>
    <n v="28"/>
    <n v="39"/>
    <n v="2536.0999999999995"/>
  </r>
  <r>
    <x v="46"/>
    <n v="0"/>
    <n v="163.69999999999999"/>
    <n v="265"/>
    <n v="123.7"/>
    <n v="307.3"/>
    <n v="169.2"/>
    <n v="151.5"/>
    <n v="316.39999999999998"/>
    <n v="262.59999999999997"/>
    <n v="339.5"/>
    <n v="89"/>
    <n v="13.899999999999999"/>
    <n v="2201.8000000000002"/>
  </r>
  <r>
    <x v="47"/>
    <n v="127.2"/>
    <n v="380"/>
    <n v="295.2"/>
    <n v="210.5"/>
    <n v="151.69999999999999"/>
    <n v="332.2"/>
    <n v="408.4"/>
    <n v="194.5"/>
    <n v="552.5"/>
    <n v="121.9"/>
    <n v="270.7"/>
    <n v="14.7"/>
    <n v="3059.4999999999995"/>
  </r>
  <r>
    <x v="48"/>
    <n v="109"/>
    <n v="100"/>
    <n v="385"/>
    <n v="98.5"/>
    <n v="168.2"/>
    <n v="158"/>
    <n v="426.2"/>
    <n v="300"/>
    <n v="106"/>
    <n v="112.5"/>
    <n v="160.19999999999999"/>
    <n v="32"/>
    <n v="2155.6"/>
  </r>
  <r>
    <x v="49"/>
    <n v="57"/>
    <n v="242"/>
    <n v="278.5"/>
    <n v="137"/>
    <n v="257"/>
    <n v="160"/>
    <n v="164"/>
    <n v="419"/>
    <n v="203"/>
    <n v="66.5"/>
    <n v="42"/>
    <n v="12"/>
    <n v="203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">
  <r>
    <x v="0"/>
    <s v="-"/>
    <s v="-"/>
    <s v="-"/>
    <s v="-"/>
    <n v="207"/>
    <n v="238"/>
    <n v="153"/>
    <n v="162"/>
    <n v="239"/>
    <n v="93"/>
    <s v="-"/>
    <s v="-"/>
    <n v="1092"/>
  </r>
  <r>
    <x v="1"/>
    <n v="102.5"/>
    <n v="78"/>
    <n v="233"/>
    <n v="78"/>
    <n v="103"/>
    <n v="226"/>
    <n v="181"/>
    <n v="283"/>
    <n v="204"/>
    <n v="61"/>
    <n v="0"/>
    <n v="74"/>
    <n v="1623.5"/>
  </r>
  <r>
    <x v="2"/>
    <n v="107"/>
    <n v="235"/>
    <n v="141"/>
    <n v="175"/>
    <n v="157"/>
    <n v="67"/>
    <n v="212"/>
    <n v="329"/>
    <n v="309"/>
    <n v="105"/>
    <n v="20"/>
    <n v="1"/>
    <n v="1858"/>
  </r>
  <r>
    <x v="3"/>
    <n v="278"/>
    <n v="109"/>
    <n v="110"/>
    <n v="188"/>
    <n v="100"/>
    <n v="145"/>
    <n v="68"/>
    <n v="434"/>
    <n v="106"/>
    <n v="2.1"/>
    <n v="0"/>
    <n v="16"/>
    <n v="1556.1"/>
  </r>
  <r>
    <x v="4"/>
    <n v="84"/>
    <n v="71"/>
    <n v="104"/>
    <n v="341"/>
    <n v="113"/>
    <n v="186"/>
    <n v="281.5"/>
    <n v="378"/>
    <n v="198"/>
    <n v="131"/>
    <n v="7"/>
    <n v="84"/>
    <n v="1978.5"/>
  </r>
  <r>
    <x v="5"/>
    <n v="81.5"/>
    <n v="334"/>
    <n v="190.5"/>
    <n v="208.5"/>
    <n v="190.5"/>
    <n v="291.2"/>
    <n v="138.5"/>
    <n v="447.5"/>
    <n v="252"/>
    <n v="254.5"/>
    <n v="12.5"/>
    <n v="41.5"/>
    <n v="2442.6999999999998"/>
  </r>
  <r>
    <x v="6"/>
    <n v="204.5"/>
    <n v="144.1"/>
    <n v="64.5"/>
    <n v="65"/>
    <n v="167.5"/>
    <n v="241.5"/>
    <n v="279"/>
    <n v="235.5"/>
    <n v="76"/>
    <n v="161.5"/>
    <n v="0"/>
    <n v="96.5"/>
    <n v="1735.6"/>
  </r>
  <r>
    <x v="7"/>
    <n v="126"/>
    <n v="40.5"/>
    <n v="112"/>
    <n v="132"/>
    <n v="267"/>
    <n v="272.5"/>
    <n v="194"/>
    <n v="326.5"/>
    <n v="396"/>
    <n v="139.5"/>
    <n v="38.5"/>
    <n v="37.5"/>
    <n v="2082"/>
  </r>
  <r>
    <x v="8"/>
    <n v="210.5"/>
    <n v="171"/>
    <n v="222.5"/>
    <n v="182.5"/>
    <n v="105.5"/>
    <n v="172.5"/>
    <n v="226.5"/>
    <n v="305.5"/>
    <n v="233.5"/>
    <n v="399"/>
    <n v="96.5"/>
    <n v="48"/>
    <n v="2373.5"/>
  </r>
  <r>
    <x v="9"/>
    <n v="381.5"/>
    <n v="422"/>
    <n v="115.7"/>
    <n v="95"/>
    <n v="53.5"/>
    <n v="202"/>
    <n v="354.5"/>
    <n v="158"/>
    <n v="553"/>
    <n v="60"/>
    <n v="37.200000000000003"/>
    <n v="176"/>
    <n v="2608.3999999999996"/>
  </r>
  <r>
    <x v="10"/>
    <n v="202.5"/>
    <n v="364.5"/>
    <n v="106.5"/>
    <n v="198"/>
    <n v="117"/>
    <n v="90.5"/>
    <n v="173"/>
    <n v="524.5"/>
    <n v="201.5"/>
    <n v="169"/>
    <n v="276.5"/>
    <n v="7"/>
    <n v="2430.5"/>
  </r>
  <r>
    <x v="11"/>
    <n v="90"/>
    <n v="128.5"/>
    <n v="60"/>
    <n v="82"/>
    <n v="169"/>
    <n v="117"/>
    <n v="208.5"/>
    <n v="480"/>
    <n v="207"/>
    <n v="261"/>
    <n v="5"/>
    <n v="0"/>
    <n v="1808"/>
  </r>
  <r>
    <x v="12"/>
    <n v="261.5"/>
    <n v="141.5"/>
    <n v="207.5"/>
    <n v="76"/>
    <n v="251"/>
    <n v="107"/>
    <n v="83"/>
    <n v="480"/>
    <n v="111.5"/>
    <n v="75.8"/>
    <n v="5.5"/>
    <n v="0"/>
    <n v="1800.3"/>
  </r>
  <r>
    <x v="13"/>
    <n v="175"/>
    <n v="261.5"/>
    <n v="110.7"/>
    <n v="107"/>
    <n v="122.6"/>
    <n v="215.5"/>
    <n v="304"/>
    <n v="226"/>
    <n v="49"/>
    <n v="97"/>
    <n v="1"/>
    <n v="58"/>
    <n v="1727.3000000000002"/>
  </r>
  <r>
    <x v="14"/>
    <n v="88"/>
    <n v="252"/>
    <n v="169"/>
    <n v="75"/>
    <n v="69.5"/>
    <n v="240.5"/>
    <n v="250.5"/>
    <n v="491.5"/>
    <n v="357.5"/>
    <n v="725"/>
    <n v="0"/>
    <n v="35"/>
    <n v="2753.5"/>
  </r>
  <r>
    <x v="15"/>
    <n v="227.5"/>
    <n v="174.5"/>
    <n v="362.5"/>
    <n v="175"/>
    <n v="93"/>
    <n v="80.5"/>
    <n v="153"/>
    <n v="340"/>
    <n v="168"/>
    <n v="73.5"/>
    <n v="5.5"/>
    <n v="139"/>
    <n v="1992"/>
  </r>
  <r>
    <x v="16"/>
    <n v="208"/>
    <n v="265"/>
    <n v="208.5"/>
    <n v="360.5"/>
    <n v="166"/>
    <n v="136.5"/>
    <n v="254"/>
    <n v="269.5"/>
    <n v="224"/>
    <n v="288"/>
    <n v="155.5"/>
    <n v="94"/>
    <n v="2629.5"/>
  </r>
  <r>
    <x v="17"/>
    <n v="161"/>
    <n v="378.5"/>
    <n v="185.5"/>
    <n v="290.5"/>
    <n v="213"/>
    <n v="262"/>
    <n v="237"/>
    <n v="444"/>
    <n v="163.5"/>
    <n v="94.5"/>
    <n v="13.5"/>
    <n v="79.5"/>
    <n v="2522.5"/>
  </r>
  <r>
    <x v="18"/>
    <n v="239.5"/>
    <n v="246.5"/>
    <n v="230"/>
    <n v="17.5"/>
    <n v="206"/>
    <n v="392"/>
    <n v="210.5"/>
    <n v="351.5"/>
    <n v="421"/>
    <n v="30"/>
    <n v="8"/>
    <n v="34.5"/>
    <n v="2387"/>
  </r>
  <r>
    <x v="19"/>
    <n v="63"/>
    <n v="54.5"/>
    <n v="278.5"/>
    <n v="98.5"/>
    <n v="165.04"/>
    <n v="127"/>
    <n v="368.5"/>
    <n v="461"/>
    <n v="494.5"/>
    <n v="107.5"/>
    <n v="52.5"/>
    <n v="34"/>
    <n v="2304.54"/>
  </r>
  <r>
    <x v="20"/>
    <n v="288.5"/>
    <n v="156"/>
    <n v="165"/>
    <n v="94.03"/>
    <n v="204.5"/>
    <n v="221"/>
    <n v="264"/>
    <n v="164"/>
    <n v="238"/>
    <n v="154"/>
    <n v="96"/>
    <n v="8"/>
    <n v="2053.0299999999997"/>
  </r>
  <r>
    <x v="21"/>
    <n v="298"/>
    <n v="445"/>
    <n v="100"/>
    <n v="33.5"/>
    <n v="142"/>
    <n v="159.5"/>
    <n v="243.8"/>
    <n v="128"/>
    <n v="241"/>
    <n v="155"/>
    <n v="146.5"/>
    <n v="222"/>
    <n v="2314.3000000000002"/>
  </r>
  <r>
    <x v="22"/>
    <n v="18"/>
    <n v="206.5"/>
    <n v="229.5"/>
    <n v="153.5"/>
    <n v="119"/>
    <n v="185.5"/>
    <n v="164"/>
    <n v="493.5"/>
    <n v="220"/>
    <n v="144"/>
    <n v="25.5"/>
    <n v="144"/>
    <n v="2103"/>
  </r>
  <r>
    <x v="23"/>
    <n v="127"/>
    <n v="236.5"/>
    <n v="385"/>
    <n v="75"/>
    <n v="54.5"/>
    <n v="244.5"/>
    <n v="437"/>
    <n v="450.5"/>
    <n v="286"/>
    <n v="424"/>
    <n v="19"/>
    <n v="0"/>
    <n v="2739"/>
  </r>
  <r>
    <x v="24"/>
    <n v="43.5"/>
    <n v="122.5"/>
    <n v="278.5"/>
    <n v="341.5"/>
    <n v="216.5"/>
    <n v="185"/>
    <n v="269.5"/>
    <n v="171"/>
    <n v="214"/>
    <n v="62"/>
    <n v="11"/>
    <n v="0"/>
    <n v="1915"/>
  </r>
  <r>
    <x v="25"/>
    <n v="30"/>
    <n v="61.5"/>
    <n v="161"/>
    <n v="85"/>
    <n v="177"/>
    <n v="134"/>
    <n v="126.5"/>
    <n v="233"/>
    <n v="259"/>
    <n v="278"/>
    <n v="137.5"/>
    <n v="4"/>
    <n v="1686.5"/>
  </r>
  <r>
    <x v="26"/>
    <n v="240"/>
    <n v="411.5"/>
    <n v="246.5"/>
    <n v="75"/>
    <n v="64.5"/>
    <n v="446"/>
    <n v="441.5"/>
    <n v="171"/>
    <n v="594.5"/>
    <n v="76.5"/>
    <n v="267.5"/>
    <n v="11"/>
    <n v="3045.5"/>
  </r>
  <r>
    <x v="27"/>
    <n v="90"/>
    <n v="67.5"/>
    <n v="96.5"/>
    <n v="78"/>
    <n v="79.5"/>
    <n v="88"/>
    <n v="266.5"/>
    <n v="301"/>
    <n v="81.5"/>
    <n v="199.5"/>
    <n v="186.5"/>
    <n v="1"/>
    <n v="1535.5"/>
  </r>
  <r>
    <x v="28"/>
    <n v="78.5"/>
    <n v="133.5"/>
    <n v="232.5"/>
    <n v="234.5"/>
    <n v="68"/>
    <n v="214"/>
    <n v="72"/>
    <n v="232"/>
    <n v="155.5"/>
    <n v="70"/>
    <n v="80"/>
    <n v="44.5"/>
    <n v="16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47CE47-CB8D-4743-B556-CFAF16AEC2B4}" name="PivotTable18" cacheId="6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G8:H38" firstHeaderRow="1" firstDataRow="1" firstDataCol="1"/>
  <pivotFields count="14">
    <pivotField axis="axisRow" numFmtId="1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Items count="1">
    <i/>
  </colItems>
  <dataFields count="1">
    <dataField name="Sum of Total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CD2848-458B-4015-9770-2EA4068DF1D0}" name="PivotTable17" cacheId="5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8:F59" firstHeaderRow="1" firstDataRow="1" firstDataCol="1"/>
  <pivotFields count="14">
    <pivotField axis="axisRow" showAl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2" showAll="0"/>
  </pivotFields>
  <rowFields count="1">
    <field x="0"/>
  </rowFields>
  <row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rowItems>
  <colItems count="1">
    <i/>
  </colItems>
  <dataFields count="1">
    <dataField name="Qm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8B8113-113B-4A59-9D5A-E520F9B98A18}" name="PivotTable16" cacheId="56" applyNumberFormats="0" applyBorderFormats="0" applyFontFormats="0" applyPatternFormats="0" applyAlignmentFormats="0" applyWidthHeightFormats="1" dataCaption="Values" updatedVersion="6" minRefreshableVersion="3" useAutoFormatting="1" rowGrandTotals="0" itemPrintTitles="1" createdVersion="6" indent="0" outline="1" outlineData="1" multipleFieldFilters="0">
  <location ref="C8:D58" firstHeaderRow="1" firstDataRow="1" firstDataCol="1"/>
  <pivotFields count="14">
    <pivotField axis="axisRow" numFmtId="1" showAl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numFmtId="1" showAll="0"/>
    <pivotField dataField="1" numFmtId="1" showAll="0"/>
  </pivotFields>
  <rowFields count="1">
    <field x="0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</rowItems>
  <colItems count="1">
    <i/>
  </colItems>
  <dataFields count="1">
    <dataField name="Qp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C6A4D-F98A-44AA-B070-4215FCE9718D}">
  <dimension ref="B3:O37"/>
  <sheetViews>
    <sheetView topLeftCell="A4" workbookViewId="0">
      <selection activeCell="B4" sqref="B4:O33"/>
    </sheetView>
  </sheetViews>
  <sheetFormatPr defaultRowHeight="14.6"/>
  <cols>
    <col min="1" max="1" width="7.53515625" customWidth="1"/>
    <col min="2" max="2" width="8.84375" bestFit="1" customWidth="1"/>
  </cols>
  <sheetData>
    <row r="3" spans="2:15" ht="18" thickBot="1"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</row>
    <row r="4" spans="2:15" ht="25.3" thickBot="1">
      <c r="B4" s="36" t="s">
        <v>35</v>
      </c>
      <c r="C4" s="37" t="s">
        <v>36</v>
      </c>
      <c r="D4" s="37" t="s">
        <v>37</v>
      </c>
      <c r="E4" s="37" t="s">
        <v>38</v>
      </c>
      <c r="F4" s="37" t="s">
        <v>39</v>
      </c>
      <c r="G4" s="37" t="s">
        <v>40</v>
      </c>
      <c r="H4" s="37" t="s">
        <v>41</v>
      </c>
      <c r="I4" s="37" t="s">
        <v>42</v>
      </c>
      <c r="J4" s="37" t="s">
        <v>43</v>
      </c>
      <c r="K4" s="37" t="s">
        <v>44</v>
      </c>
      <c r="L4" s="38" t="s">
        <v>45</v>
      </c>
      <c r="M4" s="37" t="s">
        <v>46</v>
      </c>
      <c r="N4" s="37" t="s">
        <v>47</v>
      </c>
      <c r="O4" s="39" t="s">
        <v>16</v>
      </c>
    </row>
    <row r="5" spans="2:15">
      <c r="B5" s="40">
        <v>1991</v>
      </c>
      <c r="C5" s="41" t="s">
        <v>48</v>
      </c>
      <c r="D5" s="41" t="s">
        <v>48</v>
      </c>
      <c r="E5" s="41" t="s">
        <v>48</v>
      </c>
      <c r="F5" s="41" t="s">
        <v>48</v>
      </c>
      <c r="G5" s="41">
        <v>207</v>
      </c>
      <c r="H5" s="41">
        <v>238</v>
      </c>
      <c r="I5" s="41">
        <v>153</v>
      </c>
      <c r="J5" s="41">
        <v>162</v>
      </c>
      <c r="K5" s="41">
        <v>239</v>
      </c>
      <c r="L5" s="41">
        <v>93</v>
      </c>
      <c r="M5" s="42" t="s">
        <v>48</v>
      </c>
      <c r="N5" s="42" t="s">
        <v>48</v>
      </c>
      <c r="O5">
        <f>SUM(G5:N5)</f>
        <v>1092</v>
      </c>
    </row>
    <row r="6" spans="2:15">
      <c r="B6" s="43">
        <v>1992</v>
      </c>
      <c r="C6" s="41">
        <v>102.5</v>
      </c>
      <c r="D6" s="41">
        <v>78</v>
      </c>
      <c r="E6" s="41">
        <v>233</v>
      </c>
      <c r="F6" s="41">
        <v>78</v>
      </c>
      <c r="G6" s="41">
        <v>103</v>
      </c>
      <c r="H6" s="41">
        <v>226</v>
      </c>
      <c r="I6" s="41">
        <v>181</v>
      </c>
      <c r="J6" s="41">
        <v>283</v>
      </c>
      <c r="K6" s="41">
        <v>204</v>
      </c>
      <c r="L6" s="41">
        <v>61</v>
      </c>
      <c r="M6" s="44">
        <v>0</v>
      </c>
      <c r="N6" s="44">
        <v>74</v>
      </c>
      <c r="O6">
        <f>SUM(C6:N6)</f>
        <v>1623.5</v>
      </c>
    </row>
    <row r="7" spans="2:15">
      <c r="B7" s="43">
        <v>1993</v>
      </c>
      <c r="C7" s="41">
        <v>107</v>
      </c>
      <c r="D7" s="41">
        <v>235</v>
      </c>
      <c r="E7" s="41">
        <v>141</v>
      </c>
      <c r="F7" s="41">
        <v>175</v>
      </c>
      <c r="G7" s="41">
        <v>157</v>
      </c>
      <c r="H7" s="41">
        <v>67</v>
      </c>
      <c r="I7" s="41">
        <v>212</v>
      </c>
      <c r="J7" s="41">
        <v>329</v>
      </c>
      <c r="K7" s="41">
        <v>309</v>
      </c>
      <c r="L7" s="41">
        <v>105</v>
      </c>
      <c r="M7" s="44">
        <v>20</v>
      </c>
      <c r="N7" s="44">
        <v>1</v>
      </c>
      <c r="O7">
        <f t="shared" ref="O7:O33" si="0">SUM(C7:N7)</f>
        <v>1858</v>
      </c>
    </row>
    <row r="8" spans="2:15">
      <c r="B8" s="43">
        <v>1994</v>
      </c>
      <c r="C8" s="41">
        <v>278</v>
      </c>
      <c r="D8" s="41">
        <v>109</v>
      </c>
      <c r="E8" s="41">
        <v>110</v>
      </c>
      <c r="F8" s="41">
        <v>188</v>
      </c>
      <c r="G8" s="41">
        <v>100</v>
      </c>
      <c r="H8" s="41">
        <v>145</v>
      </c>
      <c r="I8" s="41">
        <v>68</v>
      </c>
      <c r="J8" s="41">
        <v>434</v>
      </c>
      <c r="K8" s="41">
        <v>106</v>
      </c>
      <c r="L8" s="41">
        <v>2.1</v>
      </c>
      <c r="M8" s="44">
        <v>0</v>
      </c>
      <c r="N8" s="44">
        <v>16</v>
      </c>
      <c r="O8">
        <f t="shared" si="0"/>
        <v>1556.1</v>
      </c>
    </row>
    <row r="9" spans="2:15">
      <c r="B9" s="43">
        <v>1995</v>
      </c>
      <c r="C9" s="41">
        <v>84</v>
      </c>
      <c r="D9" s="41">
        <v>71</v>
      </c>
      <c r="E9" s="41">
        <v>104</v>
      </c>
      <c r="F9" s="41">
        <v>341</v>
      </c>
      <c r="G9" s="41">
        <v>113</v>
      </c>
      <c r="H9" s="41">
        <v>186</v>
      </c>
      <c r="I9" s="41">
        <v>281.5</v>
      </c>
      <c r="J9" s="41">
        <v>378</v>
      </c>
      <c r="K9" s="41">
        <v>198</v>
      </c>
      <c r="L9" s="41">
        <v>131</v>
      </c>
      <c r="M9" s="44">
        <v>7</v>
      </c>
      <c r="N9" s="44">
        <v>84</v>
      </c>
      <c r="O9">
        <f t="shared" si="0"/>
        <v>1978.5</v>
      </c>
    </row>
    <row r="10" spans="2:15">
      <c r="B10" s="43">
        <v>1996</v>
      </c>
      <c r="C10" s="41">
        <v>81.5</v>
      </c>
      <c r="D10" s="41">
        <v>334</v>
      </c>
      <c r="E10" s="41">
        <v>190.5</v>
      </c>
      <c r="F10" s="41">
        <v>208.5</v>
      </c>
      <c r="G10" s="41">
        <v>190.5</v>
      </c>
      <c r="H10" s="41">
        <v>291.2</v>
      </c>
      <c r="I10" s="41">
        <v>138.5</v>
      </c>
      <c r="J10" s="41">
        <v>447.5</v>
      </c>
      <c r="K10" s="41">
        <v>252</v>
      </c>
      <c r="L10" s="41">
        <v>254.5</v>
      </c>
      <c r="M10" s="44">
        <v>12.5</v>
      </c>
      <c r="N10" s="44">
        <v>41.5</v>
      </c>
      <c r="O10">
        <f t="shared" si="0"/>
        <v>2442.6999999999998</v>
      </c>
    </row>
    <row r="11" spans="2:15">
      <c r="B11" s="43">
        <v>1997</v>
      </c>
      <c r="C11" s="41">
        <v>204.5</v>
      </c>
      <c r="D11" s="41">
        <v>144.1</v>
      </c>
      <c r="E11" s="41">
        <v>64.5</v>
      </c>
      <c r="F11" s="41">
        <v>65</v>
      </c>
      <c r="G11" s="41">
        <v>167.5</v>
      </c>
      <c r="H11" s="41">
        <v>241.5</v>
      </c>
      <c r="I11" s="41">
        <v>279</v>
      </c>
      <c r="J11" s="41">
        <v>235.5</v>
      </c>
      <c r="K11" s="41">
        <v>76</v>
      </c>
      <c r="L11" s="41">
        <v>161.5</v>
      </c>
      <c r="M11" s="44">
        <v>0</v>
      </c>
      <c r="N11" s="44">
        <v>96.5</v>
      </c>
      <c r="O11">
        <f t="shared" si="0"/>
        <v>1735.6</v>
      </c>
    </row>
    <row r="12" spans="2:15">
      <c r="B12" s="43">
        <v>1998</v>
      </c>
      <c r="C12" s="41">
        <v>126</v>
      </c>
      <c r="D12" s="41">
        <v>40.5</v>
      </c>
      <c r="E12" s="41">
        <v>112</v>
      </c>
      <c r="F12" s="41">
        <v>132</v>
      </c>
      <c r="G12" s="41">
        <v>267</v>
      </c>
      <c r="H12" s="41">
        <v>272.5</v>
      </c>
      <c r="I12" s="41">
        <v>194</v>
      </c>
      <c r="J12" s="41">
        <v>326.5</v>
      </c>
      <c r="K12" s="41">
        <v>396</v>
      </c>
      <c r="L12" s="41">
        <v>139.5</v>
      </c>
      <c r="M12" s="44">
        <v>38.5</v>
      </c>
      <c r="N12" s="44">
        <v>37.5</v>
      </c>
      <c r="O12">
        <f t="shared" si="0"/>
        <v>2082</v>
      </c>
    </row>
    <row r="13" spans="2:15">
      <c r="B13" s="43">
        <v>1999</v>
      </c>
      <c r="C13" s="41">
        <v>210.5</v>
      </c>
      <c r="D13" s="41">
        <v>171</v>
      </c>
      <c r="E13" s="41">
        <v>222.5</v>
      </c>
      <c r="F13" s="41">
        <v>182.5</v>
      </c>
      <c r="G13" s="41">
        <v>105.5</v>
      </c>
      <c r="H13" s="41">
        <v>172.5</v>
      </c>
      <c r="I13" s="41">
        <v>226.5</v>
      </c>
      <c r="J13" s="41">
        <v>305.5</v>
      </c>
      <c r="K13" s="41">
        <v>233.5</v>
      </c>
      <c r="L13" s="41">
        <v>399</v>
      </c>
      <c r="M13" s="44">
        <v>96.5</v>
      </c>
      <c r="N13" s="44">
        <v>48</v>
      </c>
      <c r="O13">
        <f t="shared" si="0"/>
        <v>2373.5</v>
      </c>
    </row>
    <row r="14" spans="2:15">
      <c r="B14" s="43">
        <v>2000</v>
      </c>
      <c r="C14" s="41">
        <v>381.5</v>
      </c>
      <c r="D14" s="41">
        <v>422</v>
      </c>
      <c r="E14" s="41">
        <v>115.7</v>
      </c>
      <c r="F14" s="41">
        <v>95</v>
      </c>
      <c r="G14" s="41">
        <v>53.5</v>
      </c>
      <c r="H14" s="41">
        <v>202</v>
      </c>
      <c r="I14" s="41">
        <v>354.5</v>
      </c>
      <c r="J14" s="41">
        <v>158</v>
      </c>
      <c r="K14" s="41">
        <v>553</v>
      </c>
      <c r="L14" s="41">
        <v>60</v>
      </c>
      <c r="M14" s="44">
        <v>37.200000000000003</v>
      </c>
      <c r="N14" s="44">
        <v>176</v>
      </c>
      <c r="O14">
        <f t="shared" si="0"/>
        <v>2608.3999999999996</v>
      </c>
    </row>
    <row r="15" spans="2:15">
      <c r="B15" s="43">
        <v>2001</v>
      </c>
      <c r="C15" s="41">
        <v>202.5</v>
      </c>
      <c r="D15" s="41">
        <v>364.5</v>
      </c>
      <c r="E15" s="41">
        <v>106.5</v>
      </c>
      <c r="F15" s="41">
        <v>198</v>
      </c>
      <c r="G15" s="41">
        <v>117</v>
      </c>
      <c r="H15" s="41">
        <v>90.5</v>
      </c>
      <c r="I15" s="41">
        <v>173</v>
      </c>
      <c r="J15" s="41">
        <v>524.5</v>
      </c>
      <c r="K15" s="41">
        <v>201.5</v>
      </c>
      <c r="L15" s="41">
        <v>169</v>
      </c>
      <c r="M15" s="44">
        <v>276.5</v>
      </c>
      <c r="N15" s="44">
        <v>7</v>
      </c>
      <c r="O15">
        <f t="shared" si="0"/>
        <v>2430.5</v>
      </c>
    </row>
    <row r="16" spans="2:15">
      <c r="B16" s="43">
        <v>2002</v>
      </c>
      <c r="C16" s="41">
        <v>90</v>
      </c>
      <c r="D16" s="41">
        <v>128.5</v>
      </c>
      <c r="E16" s="41">
        <v>60</v>
      </c>
      <c r="F16" s="41">
        <v>82</v>
      </c>
      <c r="G16" s="41">
        <v>169</v>
      </c>
      <c r="H16" s="41">
        <v>117</v>
      </c>
      <c r="I16" s="41">
        <v>208.5</v>
      </c>
      <c r="J16" s="41">
        <v>480</v>
      </c>
      <c r="K16" s="41">
        <v>207</v>
      </c>
      <c r="L16" s="41">
        <v>261</v>
      </c>
      <c r="M16" s="44">
        <v>5</v>
      </c>
      <c r="N16" s="44">
        <v>0</v>
      </c>
      <c r="O16">
        <f t="shared" si="0"/>
        <v>1808</v>
      </c>
    </row>
    <row r="17" spans="2:15">
      <c r="B17" s="43">
        <v>2003</v>
      </c>
      <c r="C17" s="41">
        <v>261.5</v>
      </c>
      <c r="D17" s="41">
        <v>141.5</v>
      </c>
      <c r="E17" s="41">
        <v>207.5</v>
      </c>
      <c r="F17" s="41">
        <v>76</v>
      </c>
      <c r="G17" s="41">
        <v>251</v>
      </c>
      <c r="H17" s="41">
        <v>107</v>
      </c>
      <c r="I17" s="41">
        <v>83</v>
      </c>
      <c r="J17" s="41">
        <v>480</v>
      </c>
      <c r="K17" s="41">
        <v>111.5</v>
      </c>
      <c r="L17" s="41">
        <v>75.8</v>
      </c>
      <c r="M17" s="44">
        <v>5.5</v>
      </c>
      <c r="N17" s="44">
        <v>0</v>
      </c>
      <c r="O17">
        <f t="shared" si="0"/>
        <v>1800.3</v>
      </c>
    </row>
    <row r="18" spans="2:15">
      <c r="B18" s="43">
        <v>2004</v>
      </c>
      <c r="C18" s="41">
        <v>175</v>
      </c>
      <c r="D18" s="41">
        <v>261.5</v>
      </c>
      <c r="E18" s="41">
        <v>110.7</v>
      </c>
      <c r="F18" s="41">
        <v>107</v>
      </c>
      <c r="G18" s="41">
        <v>122.6</v>
      </c>
      <c r="H18" s="41">
        <v>215.5</v>
      </c>
      <c r="I18" s="41">
        <v>304</v>
      </c>
      <c r="J18" s="41">
        <v>226</v>
      </c>
      <c r="K18" s="41">
        <v>49</v>
      </c>
      <c r="L18" s="41">
        <v>97</v>
      </c>
      <c r="M18" s="44">
        <v>1</v>
      </c>
      <c r="N18" s="44">
        <v>58</v>
      </c>
      <c r="O18">
        <f t="shared" si="0"/>
        <v>1727.3000000000002</v>
      </c>
    </row>
    <row r="19" spans="2:15">
      <c r="B19" s="43">
        <v>2005</v>
      </c>
      <c r="C19" s="41">
        <v>88</v>
      </c>
      <c r="D19" s="41">
        <v>252</v>
      </c>
      <c r="E19" s="41">
        <v>169</v>
      </c>
      <c r="F19" s="41">
        <v>75</v>
      </c>
      <c r="G19" s="41">
        <v>69.5</v>
      </c>
      <c r="H19" s="41">
        <v>240.5</v>
      </c>
      <c r="I19" s="41">
        <v>250.5</v>
      </c>
      <c r="J19" s="41">
        <v>491.5</v>
      </c>
      <c r="K19" s="41">
        <v>357.5</v>
      </c>
      <c r="L19" s="41">
        <v>725</v>
      </c>
      <c r="M19" s="44">
        <v>0</v>
      </c>
      <c r="N19" s="44">
        <v>35</v>
      </c>
      <c r="O19">
        <f t="shared" si="0"/>
        <v>2753.5</v>
      </c>
    </row>
    <row r="20" spans="2:15">
      <c r="B20" s="43">
        <v>2006</v>
      </c>
      <c r="C20" s="41">
        <v>227.5</v>
      </c>
      <c r="D20" s="41">
        <v>174.5</v>
      </c>
      <c r="E20" s="41">
        <v>362.5</v>
      </c>
      <c r="F20" s="41">
        <v>175</v>
      </c>
      <c r="G20" s="41">
        <v>93</v>
      </c>
      <c r="H20" s="41">
        <v>80.5</v>
      </c>
      <c r="I20" s="41">
        <v>153</v>
      </c>
      <c r="J20" s="41">
        <v>340</v>
      </c>
      <c r="K20" s="41">
        <v>168</v>
      </c>
      <c r="L20" s="41">
        <v>73.5</v>
      </c>
      <c r="M20" s="44">
        <v>5.5</v>
      </c>
      <c r="N20" s="44">
        <v>139</v>
      </c>
      <c r="O20">
        <f t="shared" si="0"/>
        <v>1992</v>
      </c>
    </row>
    <row r="21" spans="2:15">
      <c r="B21" s="43">
        <v>2007</v>
      </c>
      <c r="C21" s="41">
        <v>208</v>
      </c>
      <c r="D21" s="41">
        <v>265</v>
      </c>
      <c r="E21" s="41">
        <v>208.5</v>
      </c>
      <c r="F21" s="41">
        <v>360.5</v>
      </c>
      <c r="G21" s="41">
        <v>166</v>
      </c>
      <c r="H21" s="41">
        <v>136.5</v>
      </c>
      <c r="I21" s="41">
        <v>254</v>
      </c>
      <c r="J21" s="41">
        <v>269.5</v>
      </c>
      <c r="K21" s="41">
        <v>224</v>
      </c>
      <c r="L21" s="41">
        <v>288</v>
      </c>
      <c r="M21" s="44">
        <v>155.5</v>
      </c>
      <c r="N21" s="44">
        <v>94</v>
      </c>
      <c r="O21">
        <f t="shared" si="0"/>
        <v>2629.5</v>
      </c>
    </row>
    <row r="22" spans="2:15">
      <c r="B22" s="43">
        <v>2008</v>
      </c>
      <c r="C22" s="41">
        <v>161</v>
      </c>
      <c r="D22" s="41">
        <v>378.5</v>
      </c>
      <c r="E22" s="41">
        <v>185.5</v>
      </c>
      <c r="F22" s="41">
        <v>290.5</v>
      </c>
      <c r="G22" s="41">
        <v>213</v>
      </c>
      <c r="H22" s="41">
        <v>262</v>
      </c>
      <c r="I22" s="41">
        <v>237</v>
      </c>
      <c r="J22" s="41">
        <v>444</v>
      </c>
      <c r="K22" s="41">
        <v>163.5</v>
      </c>
      <c r="L22" s="41">
        <v>94.5</v>
      </c>
      <c r="M22" s="44">
        <v>13.5</v>
      </c>
      <c r="N22" s="44">
        <v>79.5</v>
      </c>
      <c r="O22">
        <f t="shared" si="0"/>
        <v>2522.5</v>
      </c>
    </row>
    <row r="23" spans="2:15">
      <c r="B23" s="43">
        <v>2009</v>
      </c>
      <c r="C23" s="41">
        <v>239.5</v>
      </c>
      <c r="D23" s="41">
        <v>246.5</v>
      </c>
      <c r="E23" s="41">
        <v>230</v>
      </c>
      <c r="F23" s="41">
        <v>17.5</v>
      </c>
      <c r="G23" s="41">
        <v>206</v>
      </c>
      <c r="H23" s="41">
        <v>392</v>
      </c>
      <c r="I23" s="41">
        <v>210.5</v>
      </c>
      <c r="J23" s="41">
        <v>351.5</v>
      </c>
      <c r="K23" s="41">
        <v>421</v>
      </c>
      <c r="L23" s="41">
        <v>30</v>
      </c>
      <c r="M23" s="44">
        <v>8</v>
      </c>
      <c r="N23" s="44">
        <v>34.5</v>
      </c>
      <c r="O23">
        <f t="shared" si="0"/>
        <v>2387</v>
      </c>
    </row>
    <row r="24" spans="2:15">
      <c r="B24" s="43">
        <v>2010</v>
      </c>
      <c r="C24" s="41">
        <v>63</v>
      </c>
      <c r="D24" s="41">
        <v>54.5</v>
      </c>
      <c r="E24" s="41">
        <v>278.5</v>
      </c>
      <c r="F24" s="41">
        <v>98.5</v>
      </c>
      <c r="G24" s="41">
        <v>165.04</v>
      </c>
      <c r="H24" s="41">
        <v>127</v>
      </c>
      <c r="I24" s="41">
        <v>368.5</v>
      </c>
      <c r="J24" s="41">
        <v>461</v>
      </c>
      <c r="K24" s="41">
        <v>494.5</v>
      </c>
      <c r="L24" s="41">
        <v>107.5</v>
      </c>
      <c r="M24" s="45">
        <v>52.5</v>
      </c>
      <c r="N24" s="45">
        <v>34</v>
      </c>
      <c r="O24">
        <f t="shared" si="0"/>
        <v>2304.54</v>
      </c>
    </row>
    <row r="25" spans="2:15">
      <c r="B25" s="43">
        <v>2011</v>
      </c>
      <c r="C25" s="41">
        <v>288.5</v>
      </c>
      <c r="D25" s="41">
        <v>156</v>
      </c>
      <c r="E25" s="41">
        <v>165</v>
      </c>
      <c r="F25" s="41">
        <v>94.03</v>
      </c>
      <c r="G25" s="41">
        <v>204.5</v>
      </c>
      <c r="H25" s="41">
        <v>221</v>
      </c>
      <c r="I25" s="41">
        <v>264</v>
      </c>
      <c r="J25" s="41">
        <v>164</v>
      </c>
      <c r="K25" s="41">
        <v>238</v>
      </c>
      <c r="L25" s="41">
        <v>154</v>
      </c>
      <c r="M25" s="45">
        <v>96</v>
      </c>
      <c r="N25" s="45">
        <v>8</v>
      </c>
      <c r="O25">
        <f t="shared" si="0"/>
        <v>2053.0299999999997</v>
      </c>
    </row>
    <row r="26" spans="2:15">
      <c r="B26" s="43">
        <v>2012</v>
      </c>
      <c r="C26" s="41">
        <v>298</v>
      </c>
      <c r="D26" s="41">
        <v>445</v>
      </c>
      <c r="E26" s="41">
        <v>100</v>
      </c>
      <c r="F26" s="41">
        <v>33.5</v>
      </c>
      <c r="G26" s="41">
        <v>142</v>
      </c>
      <c r="H26" s="41">
        <v>159.5</v>
      </c>
      <c r="I26" s="41">
        <v>243.8</v>
      </c>
      <c r="J26" s="41">
        <v>128</v>
      </c>
      <c r="K26" s="41">
        <v>241</v>
      </c>
      <c r="L26" s="41">
        <v>155</v>
      </c>
      <c r="M26" s="46">
        <v>146.5</v>
      </c>
      <c r="N26" s="46">
        <v>222</v>
      </c>
      <c r="O26">
        <f t="shared" si="0"/>
        <v>2314.3000000000002</v>
      </c>
    </row>
    <row r="27" spans="2:15">
      <c r="B27" s="43">
        <v>2013</v>
      </c>
      <c r="C27" s="41">
        <v>18</v>
      </c>
      <c r="D27" s="41">
        <v>206.5</v>
      </c>
      <c r="E27" s="41">
        <v>229.5</v>
      </c>
      <c r="F27" s="41">
        <v>153.5</v>
      </c>
      <c r="G27" s="41">
        <v>119</v>
      </c>
      <c r="H27" s="41">
        <v>185.5</v>
      </c>
      <c r="I27" s="41">
        <v>164</v>
      </c>
      <c r="J27" s="41">
        <v>493.5</v>
      </c>
      <c r="K27" s="41">
        <v>220</v>
      </c>
      <c r="L27" s="41">
        <v>144</v>
      </c>
      <c r="M27" s="46">
        <v>25.5</v>
      </c>
      <c r="N27" s="46">
        <v>144</v>
      </c>
      <c r="O27">
        <f t="shared" si="0"/>
        <v>2103</v>
      </c>
    </row>
    <row r="28" spans="2:15">
      <c r="B28" s="43">
        <v>2014</v>
      </c>
      <c r="C28" s="41">
        <v>127</v>
      </c>
      <c r="D28" s="41">
        <v>236.5</v>
      </c>
      <c r="E28" s="41">
        <v>385</v>
      </c>
      <c r="F28" s="41">
        <v>75</v>
      </c>
      <c r="G28" s="41">
        <v>54.5</v>
      </c>
      <c r="H28" s="41">
        <v>244.5</v>
      </c>
      <c r="I28" s="41">
        <v>437</v>
      </c>
      <c r="J28" s="41">
        <v>450.5</v>
      </c>
      <c r="K28" s="41">
        <v>286</v>
      </c>
      <c r="L28" s="41">
        <v>424</v>
      </c>
      <c r="M28" s="46">
        <v>19</v>
      </c>
      <c r="N28" s="46">
        <v>0</v>
      </c>
      <c r="O28">
        <f t="shared" si="0"/>
        <v>2739</v>
      </c>
    </row>
    <row r="29" spans="2:15">
      <c r="B29" s="43">
        <v>2015</v>
      </c>
      <c r="C29" s="41">
        <v>43.5</v>
      </c>
      <c r="D29" s="41">
        <v>122.5</v>
      </c>
      <c r="E29" s="41">
        <v>278.5</v>
      </c>
      <c r="F29" s="41">
        <v>341.5</v>
      </c>
      <c r="G29" s="41">
        <v>216.5</v>
      </c>
      <c r="H29" s="41">
        <v>185</v>
      </c>
      <c r="I29" s="41">
        <v>269.5</v>
      </c>
      <c r="J29" s="41">
        <v>171</v>
      </c>
      <c r="K29" s="41">
        <v>214</v>
      </c>
      <c r="L29" s="41">
        <v>62</v>
      </c>
      <c r="M29" s="46">
        <v>11</v>
      </c>
      <c r="N29" s="46">
        <v>0</v>
      </c>
      <c r="O29">
        <f t="shared" si="0"/>
        <v>1915</v>
      </c>
    </row>
    <row r="30" spans="2:15">
      <c r="B30" s="43">
        <v>2016</v>
      </c>
      <c r="C30" s="41">
        <v>30</v>
      </c>
      <c r="D30" s="41">
        <v>61.5</v>
      </c>
      <c r="E30" s="41">
        <v>161</v>
      </c>
      <c r="F30" s="41">
        <v>85</v>
      </c>
      <c r="G30" s="41">
        <v>177</v>
      </c>
      <c r="H30" s="41">
        <v>134</v>
      </c>
      <c r="I30" s="41">
        <v>126.5</v>
      </c>
      <c r="J30" s="41">
        <v>233</v>
      </c>
      <c r="K30" s="41">
        <v>259</v>
      </c>
      <c r="L30" s="41">
        <v>278</v>
      </c>
      <c r="M30" s="46">
        <v>137.5</v>
      </c>
      <c r="N30" s="46">
        <v>4</v>
      </c>
      <c r="O30">
        <f t="shared" si="0"/>
        <v>1686.5</v>
      </c>
    </row>
    <row r="31" spans="2:15">
      <c r="B31" s="43">
        <v>2017</v>
      </c>
      <c r="C31" s="41">
        <v>240</v>
      </c>
      <c r="D31" s="41">
        <v>411.5</v>
      </c>
      <c r="E31" s="41">
        <v>246.5</v>
      </c>
      <c r="F31" s="41">
        <v>75</v>
      </c>
      <c r="G31" s="41">
        <v>64.5</v>
      </c>
      <c r="H31" s="41">
        <v>446</v>
      </c>
      <c r="I31" s="41">
        <v>441.5</v>
      </c>
      <c r="J31" s="41">
        <v>171</v>
      </c>
      <c r="K31" s="41">
        <v>594.5</v>
      </c>
      <c r="L31" s="41">
        <v>76.5</v>
      </c>
      <c r="M31" s="46">
        <v>267.5</v>
      </c>
      <c r="N31" s="46">
        <v>11</v>
      </c>
      <c r="O31">
        <f t="shared" si="0"/>
        <v>3045.5</v>
      </c>
    </row>
    <row r="32" spans="2:15">
      <c r="B32" s="43">
        <v>2018</v>
      </c>
      <c r="C32" s="41">
        <v>90</v>
      </c>
      <c r="D32" s="41">
        <v>67.5</v>
      </c>
      <c r="E32" s="41">
        <v>96.5</v>
      </c>
      <c r="F32" s="41">
        <v>78</v>
      </c>
      <c r="G32" s="41">
        <v>79.5</v>
      </c>
      <c r="H32" s="41">
        <v>88</v>
      </c>
      <c r="I32" s="41">
        <v>266.5</v>
      </c>
      <c r="J32" s="41">
        <v>301</v>
      </c>
      <c r="K32" s="41">
        <v>81.5</v>
      </c>
      <c r="L32" s="41">
        <v>199.5</v>
      </c>
      <c r="M32" s="46">
        <v>186.5</v>
      </c>
      <c r="N32" s="46">
        <v>1</v>
      </c>
      <c r="O32">
        <f t="shared" si="0"/>
        <v>1535.5</v>
      </c>
    </row>
    <row r="33" spans="2:15">
      <c r="B33" s="43">
        <v>2019</v>
      </c>
      <c r="C33" s="41">
        <v>78.5</v>
      </c>
      <c r="D33" s="41">
        <v>133.5</v>
      </c>
      <c r="E33" s="41">
        <v>232.5</v>
      </c>
      <c r="F33" s="41">
        <v>234.5</v>
      </c>
      <c r="G33" s="41">
        <v>68</v>
      </c>
      <c r="H33" s="41">
        <v>214</v>
      </c>
      <c r="I33" s="41">
        <v>72</v>
      </c>
      <c r="J33" s="41">
        <v>232</v>
      </c>
      <c r="K33" s="41">
        <v>155.5</v>
      </c>
      <c r="L33" s="41">
        <v>70</v>
      </c>
      <c r="M33" s="46">
        <v>80</v>
      </c>
      <c r="N33" s="46">
        <v>44.5</v>
      </c>
      <c r="O33">
        <f t="shared" si="0"/>
        <v>1615</v>
      </c>
    </row>
    <row r="34" spans="2:15">
      <c r="B34" s="15" t="s">
        <v>26</v>
      </c>
    </row>
    <row r="35" spans="2:15">
      <c r="B35" s="15" t="s">
        <v>18</v>
      </c>
      <c r="C35">
        <f>MIN(C5:C33)</f>
        <v>18</v>
      </c>
      <c r="D35">
        <f t="shared" ref="D35:O35" si="1">MIN(D5:D33)</f>
        <v>40.5</v>
      </c>
      <c r="E35">
        <f t="shared" si="1"/>
        <v>60</v>
      </c>
      <c r="F35">
        <f t="shared" si="1"/>
        <v>17.5</v>
      </c>
      <c r="G35">
        <f t="shared" si="1"/>
        <v>53.5</v>
      </c>
      <c r="H35">
        <f t="shared" si="1"/>
        <v>67</v>
      </c>
      <c r="I35">
        <f t="shared" si="1"/>
        <v>68</v>
      </c>
      <c r="J35">
        <f t="shared" si="1"/>
        <v>128</v>
      </c>
      <c r="K35">
        <f t="shared" si="1"/>
        <v>49</v>
      </c>
      <c r="L35">
        <f t="shared" si="1"/>
        <v>2.1</v>
      </c>
      <c r="M35">
        <f t="shared" si="1"/>
        <v>0</v>
      </c>
      <c r="N35">
        <f t="shared" si="1"/>
        <v>0</v>
      </c>
      <c r="O35">
        <f t="shared" si="1"/>
        <v>1092</v>
      </c>
    </row>
    <row r="36" spans="2:15">
      <c r="B36" s="15" t="s">
        <v>19</v>
      </c>
      <c r="C36">
        <f>AVERAGE(C5:C33)</f>
        <v>160.89285714285714</v>
      </c>
      <c r="D36">
        <f t="shared" ref="D36:O36" si="2">AVERAGE(D5:D33)</f>
        <v>204.00357142857143</v>
      </c>
      <c r="E36">
        <f t="shared" si="2"/>
        <v>182.37142857142857</v>
      </c>
      <c r="F36">
        <f t="shared" si="2"/>
        <v>146.96535714285716</v>
      </c>
      <c r="G36">
        <f t="shared" si="2"/>
        <v>143.50482758620689</v>
      </c>
      <c r="H36">
        <f t="shared" si="2"/>
        <v>196.12758620689655</v>
      </c>
      <c r="I36">
        <f t="shared" si="2"/>
        <v>228.09655172413792</v>
      </c>
      <c r="J36">
        <f t="shared" si="2"/>
        <v>326.58620689655174</v>
      </c>
      <c r="K36">
        <f t="shared" si="2"/>
        <v>250.12068965517241</v>
      </c>
      <c r="L36">
        <f t="shared" si="2"/>
        <v>168.65172413793101</v>
      </c>
      <c r="M36">
        <f t="shared" si="2"/>
        <v>60.864285714285714</v>
      </c>
      <c r="N36">
        <f t="shared" si="2"/>
        <v>53.214285714285715</v>
      </c>
      <c r="O36">
        <f t="shared" si="2"/>
        <v>2093.5265517241382</v>
      </c>
    </row>
    <row r="37" spans="2:15">
      <c r="B37" s="15" t="s">
        <v>20</v>
      </c>
      <c r="C37">
        <f>MAX(C5:C33)</f>
        <v>381.5</v>
      </c>
      <c r="D37">
        <f t="shared" ref="D37:O37" si="3">MAX(D5:D33)</f>
        <v>445</v>
      </c>
      <c r="E37">
        <f t="shared" si="3"/>
        <v>385</v>
      </c>
      <c r="F37">
        <f t="shared" si="3"/>
        <v>360.5</v>
      </c>
      <c r="G37">
        <f t="shared" si="3"/>
        <v>267</v>
      </c>
      <c r="H37">
        <f t="shared" si="3"/>
        <v>446</v>
      </c>
      <c r="I37">
        <f t="shared" si="3"/>
        <v>441.5</v>
      </c>
      <c r="J37">
        <f t="shared" si="3"/>
        <v>524.5</v>
      </c>
      <c r="K37">
        <f t="shared" si="3"/>
        <v>594.5</v>
      </c>
      <c r="L37">
        <f t="shared" si="3"/>
        <v>725</v>
      </c>
      <c r="M37">
        <f t="shared" si="3"/>
        <v>276.5</v>
      </c>
      <c r="N37">
        <f t="shared" si="3"/>
        <v>222</v>
      </c>
      <c r="O37">
        <f t="shared" si="3"/>
        <v>3045.5</v>
      </c>
    </row>
  </sheetData>
  <mergeCells count="1">
    <mergeCell ref="C3:O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D69D9-296C-4F38-833F-A34CCB7E84F7}">
  <dimension ref="B2:O58"/>
  <sheetViews>
    <sheetView topLeftCell="A4" workbookViewId="0">
      <selection activeCell="B4" sqref="B4:O54"/>
    </sheetView>
  </sheetViews>
  <sheetFormatPr defaultRowHeight="14.6"/>
  <sheetData>
    <row r="2" spans="2:15" ht="18.45">
      <c r="C2" s="16" t="s">
        <v>21</v>
      </c>
      <c r="D2" s="17"/>
      <c r="E2" s="17"/>
    </row>
    <row r="3" spans="2:15" ht="18.45">
      <c r="C3" s="17" t="s">
        <v>22</v>
      </c>
      <c r="D3" s="17"/>
      <c r="E3" s="17"/>
    </row>
    <row r="4" spans="2:15" ht="28.75" thickBot="1">
      <c r="B4" s="18" t="s">
        <v>3</v>
      </c>
      <c r="C4" s="19" t="s">
        <v>23</v>
      </c>
      <c r="D4" s="19" t="s">
        <v>5</v>
      </c>
      <c r="E4" s="19" t="s">
        <v>24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25</v>
      </c>
      <c r="K4" s="19" t="s">
        <v>12</v>
      </c>
      <c r="L4" s="19" t="s">
        <v>13</v>
      </c>
      <c r="M4" s="19" t="s">
        <v>14</v>
      </c>
      <c r="N4" s="19" t="s">
        <v>15</v>
      </c>
      <c r="O4" s="20" t="s">
        <v>16</v>
      </c>
    </row>
    <row r="5" spans="2:15">
      <c r="B5" s="21">
        <v>1970</v>
      </c>
      <c r="C5">
        <v>182.9</v>
      </c>
      <c r="D5">
        <v>177.8</v>
      </c>
      <c r="E5">
        <v>277.10000000000002</v>
      </c>
      <c r="F5">
        <v>213.4</v>
      </c>
      <c r="G5">
        <v>250.7</v>
      </c>
      <c r="H5">
        <v>213.4</v>
      </c>
      <c r="I5">
        <v>330.7</v>
      </c>
      <c r="J5">
        <v>402.6</v>
      </c>
      <c r="K5">
        <v>458.5</v>
      </c>
      <c r="L5">
        <v>227.8</v>
      </c>
      <c r="M5">
        <v>54.6</v>
      </c>
      <c r="N5">
        <v>1</v>
      </c>
      <c r="O5" s="22">
        <f>SUM(C5:N5)</f>
        <v>2790.5000000000005</v>
      </c>
    </row>
    <row r="6" spans="2:15">
      <c r="B6" s="23">
        <v>1971</v>
      </c>
      <c r="C6">
        <v>140.6</v>
      </c>
      <c r="D6">
        <v>89.7</v>
      </c>
      <c r="E6">
        <v>169.1</v>
      </c>
      <c r="F6">
        <v>187.2</v>
      </c>
      <c r="G6">
        <v>66.599999999999994</v>
      </c>
      <c r="H6">
        <v>176.1</v>
      </c>
      <c r="I6">
        <v>331.8</v>
      </c>
      <c r="J6">
        <v>408.7</v>
      </c>
      <c r="K6">
        <v>208.4</v>
      </c>
      <c r="L6">
        <v>147.69999999999999</v>
      </c>
      <c r="M6">
        <v>22.1</v>
      </c>
      <c r="N6">
        <v>223.4</v>
      </c>
      <c r="O6" s="22">
        <f t="shared" ref="O6:O54" si="0">SUM(C6:N6)</f>
        <v>2171.4</v>
      </c>
    </row>
    <row r="7" spans="2:15">
      <c r="B7" s="23">
        <v>1972</v>
      </c>
      <c r="C7">
        <v>14</v>
      </c>
      <c r="D7">
        <v>419.4</v>
      </c>
      <c r="E7">
        <v>105.6</v>
      </c>
      <c r="F7">
        <v>155.4</v>
      </c>
      <c r="G7">
        <v>74.599999999999994</v>
      </c>
      <c r="H7">
        <v>184.7</v>
      </c>
      <c r="I7">
        <v>349.3</v>
      </c>
      <c r="J7">
        <v>388</v>
      </c>
      <c r="K7">
        <v>443.4</v>
      </c>
      <c r="L7">
        <v>152.5</v>
      </c>
      <c r="M7">
        <v>0</v>
      </c>
      <c r="N7">
        <v>248.8</v>
      </c>
      <c r="O7" s="22">
        <f t="shared" si="0"/>
        <v>2535.7000000000003</v>
      </c>
    </row>
    <row r="8" spans="2:15">
      <c r="B8" s="23">
        <v>1973</v>
      </c>
      <c r="C8">
        <v>34.9</v>
      </c>
      <c r="D8">
        <v>286.39999999999998</v>
      </c>
      <c r="E8">
        <v>269.10000000000002</v>
      </c>
      <c r="F8">
        <v>171.9</v>
      </c>
      <c r="G8">
        <v>244.6</v>
      </c>
      <c r="H8">
        <v>200.9</v>
      </c>
      <c r="I8">
        <v>141.4</v>
      </c>
      <c r="J8">
        <v>380.8</v>
      </c>
      <c r="K8">
        <v>181.2</v>
      </c>
      <c r="L8">
        <v>299.8</v>
      </c>
      <c r="M8">
        <v>70.3</v>
      </c>
      <c r="N8">
        <v>55.1</v>
      </c>
      <c r="O8" s="22">
        <f t="shared" si="0"/>
        <v>2336.4</v>
      </c>
    </row>
    <row r="9" spans="2:15">
      <c r="B9" s="23">
        <v>1974</v>
      </c>
      <c r="C9">
        <v>97</v>
      </c>
      <c r="D9">
        <v>186.9</v>
      </c>
      <c r="E9">
        <v>410.7</v>
      </c>
      <c r="F9">
        <v>165.5</v>
      </c>
      <c r="G9">
        <v>158.9</v>
      </c>
      <c r="H9">
        <v>139.6</v>
      </c>
      <c r="I9">
        <v>254</v>
      </c>
      <c r="J9">
        <v>163.1</v>
      </c>
      <c r="K9">
        <v>259</v>
      </c>
      <c r="L9">
        <v>58.7</v>
      </c>
      <c r="M9">
        <v>72.400000000000006</v>
      </c>
      <c r="N9">
        <v>89.9</v>
      </c>
      <c r="O9" s="22">
        <f t="shared" si="0"/>
        <v>2055.6999999999998</v>
      </c>
    </row>
    <row r="10" spans="2:15">
      <c r="B10" s="23">
        <v>1975</v>
      </c>
      <c r="C10">
        <v>169</v>
      </c>
      <c r="D10">
        <v>202.2</v>
      </c>
      <c r="E10">
        <v>278.3</v>
      </c>
      <c r="F10">
        <v>137.1</v>
      </c>
      <c r="G10">
        <v>258.7</v>
      </c>
      <c r="H10">
        <v>89</v>
      </c>
      <c r="I10">
        <v>257.10000000000002</v>
      </c>
      <c r="J10">
        <v>229.6</v>
      </c>
      <c r="K10">
        <v>333.2</v>
      </c>
      <c r="L10">
        <v>324</v>
      </c>
      <c r="M10">
        <v>104.4</v>
      </c>
      <c r="N10">
        <v>134.1</v>
      </c>
      <c r="O10" s="22">
        <f t="shared" si="0"/>
        <v>2516.6999999999998</v>
      </c>
    </row>
    <row r="11" spans="2:15">
      <c r="B11" s="23">
        <v>1976</v>
      </c>
      <c r="C11">
        <v>123.5</v>
      </c>
      <c r="D11">
        <v>262.7</v>
      </c>
      <c r="E11">
        <v>254.7</v>
      </c>
      <c r="F11">
        <v>243</v>
      </c>
      <c r="G11">
        <v>317.89999999999998</v>
      </c>
      <c r="H11">
        <v>112.9</v>
      </c>
      <c r="I11">
        <v>251</v>
      </c>
      <c r="J11">
        <v>257.10000000000002</v>
      </c>
      <c r="K11">
        <v>270</v>
      </c>
      <c r="L11">
        <v>110.9</v>
      </c>
      <c r="M11">
        <v>0</v>
      </c>
      <c r="N11">
        <v>19.7</v>
      </c>
      <c r="O11" s="22">
        <f t="shared" si="0"/>
        <v>2223.4</v>
      </c>
    </row>
    <row r="12" spans="2:15">
      <c r="B12" s="23">
        <v>1977</v>
      </c>
      <c r="C12">
        <v>2</v>
      </c>
      <c r="D12">
        <v>164.2</v>
      </c>
      <c r="E12">
        <v>182.6</v>
      </c>
      <c r="F12">
        <v>320.60000000000002</v>
      </c>
      <c r="G12">
        <v>60.2</v>
      </c>
      <c r="H12">
        <v>315.7</v>
      </c>
      <c r="I12">
        <v>239.2</v>
      </c>
      <c r="J12">
        <v>470</v>
      </c>
      <c r="K12">
        <v>220.5</v>
      </c>
      <c r="L12">
        <v>23</v>
      </c>
      <c r="M12">
        <v>8.6</v>
      </c>
      <c r="N12">
        <v>4.5</v>
      </c>
      <c r="O12" s="22">
        <f t="shared" si="0"/>
        <v>2011.1</v>
      </c>
    </row>
    <row r="13" spans="2:15">
      <c r="B13" s="23">
        <v>1978</v>
      </c>
      <c r="C13">
        <v>108.6</v>
      </c>
      <c r="D13">
        <v>155.19999999999999</v>
      </c>
      <c r="E13">
        <v>202.2</v>
      </c>
      <c r="F13">
        <v>123.7</v>
      </c>
      <c r="G13">
        <v>303</v>
      </c>
      <c r="H13">
        <v>148.1</v>
      </c>
      <c r="I13">
        <v>238.2</v>
      </c>
      <c r="J13">
        <v>246.7</v>
      </c>
      <c r="K13">
        <v>108.4</v>
      </c>
      <c r="L13">
        <v>93.7</v>
      </c>
      <c r="M13">
        <v>44</v>
      </c>
      <c r="N13">
        <v>0</v>
      </c>
      <c r="O13" s="22">
        <f t="shared" si="0"/>
        <v>1771.8000000000002</v>
      </c>
    </row>
    <row r="14" spans="2:15">
      <c r="B14" s="23">
        <v>1979</v>
      </c>
      <c r="C14">
        <v>29.5</v>
      </c>
      <c r="D14">
        <v>304</v>
      </c>
      <c r="E14">
        <v>246.6</v>
      </c>
      <c r="F14">
        <v>204.9</v>
      </c>
      <c r="G14">
        <v>156.1</v>
      </c>
      <c r="H14">
        <v>190.8</v>
      </c>
      <c r="I14">
        <v>362.9</v>
      </c>
      <c r="J14">
        <v>175.6</v>
      </c>
      <c r="K14">
        <v>368.7</v>
      </c>
      <c r="L14">
        <v>4.5</v>
      </c>
      <c r="M14">
        <v>21.6</v>
      </c>
      <c r="N14">
        <v>39.9</v>
      </c>
      <c r="O14" s="22">
        <f t="shared" si="0"/>
        <v>2105.1000000000004</v>
      </c>
    </row>
    <row r="15" spans="2:15">
      <c r="B15" s="23">
        <v>1980</v>
      </c>
      <c r="C15">
        <v>133.30000000000001</v>
      </c>
      <c r="D15">
        <v>151.4</v>
      </c>
      <c r="E15">
        <v>245.1</v>
      </c>
      <c r="F15">
        <v>156.9</v>
      </c>
      <c r="G15">
        <v>234.5</v>
      </c>
      <c r="H15">
        <v>324</v>
      </c>
      <c r="I15">
        <v>270.3</v>
      </c>
      <c r="J15">
        <v>392.3</v>
      </c>
      <c r="K15">
        <v>221.1</v>
      </c>
      <c r="L15">
        <v>89.9</v>
      </c>
      <c r="M15">
        <v>0</v>
      </c>
      <c r="N15">
        <v>84.4</v>
      </c>
      <c r="O15" s="22">
        <f t="shared" si="0"/>
        <v>2303.2000000000003</v>
      </c>
    </row>
    <row r="16" spans="2:15">
      <c r="B16" s="23">
        <v>1981</v>
      </c>
      <c r="C16">
        <v>54.6</v>
      </c>
      <c r="D16">
        <v>295.60000000000002</v>
      </c>
      <c r="E16">
        <v>474</v>
      </c>
      <c r="F16">
        <v>160</v>
      </c>
      <c r="G16">
        <v>172.3</v>
      </c>
      <c r="H16">
        <v>111.7</v>
      </c>
      <c r="I16">
        <v>339.9</v>
      </c>
      <c r="J16">
        <v>150.1</v>
      </c>
      <c r="K16">
        <v>296.7</v>
      </c>
      <c r="L16">
        <v>99.7</v>
      </c>
      <c r="M16">
        <v>19.5</v>
      </c>
      <c r="N16">
        <v>29.4</v>
      </c>
      <c r="O16" s="22">
        <f t="shared" si="0"/>
        <v>2203.4999999999995</v>
      </c>
    </row>
    <row r="17" spans="2:15">
      <c r="B17" s="23">
        <v>1982</v>
      </c>
      <c r="C17">
        <v>236.9</v>
      </c>
      <c r="D17">
        <v>343.7</v>
      </c>
      <c r="E17">
        <v>429</v>
      </c>
      <c r="F17">
        <v>93.7</v>
      </c>
      <c r="G17">
        <v>232.9</v>
      </c>
      <c r="H17">
        <v>193.4</v>
      </c>
      <c r="I17">
        <v>396.5</v>
      </c>
      <c r="J17">
        <v>177.9</v>
      </c>
      <c r="K17">
        <v>326.10000000000002</v>
      </c>
      <c r="L17">
        <v>133.1</v>
      </c>
      <c r="M17">
        <v>1</v>
      </c>
      <c r="N17">
        <v>29.1</v>
      </c>
      <c r="O17" s="22">
        <f t="shared" si="0"/>
        <v>2593.2999999999997</v>
      </c>
    </row>
    <row r="18" spans="2:15">
      <c r="B18" s="23">
        <v>1983</v>
      </c>
      <c r="C18">
        <v>159.69999999999999</v>
      </c>
      <c r="D18">
        <v>103</v>
      </c>
      <c r="E18">
        <v>267</v>
      </c>
      <c r="F18">
        <v>207.2</v>
      </c>
      <c r="G18">
        <v>199.3</v>
      </c>
      <c r="H18">
        <v>318.39999999999998</v>
      </c>
      <c r="I18">
        <v>474.8</v>
      </c>
      <c r="J18">
        <v>165.2</v>
      </c>
      <c r="K18">
        <v>215.2</v>
      </c>
      <c r="L18">
        <v>218.7</v>
      </c>
      <c r="M18">
        <v>3.7</v>
      </c>
      <c r="N18">
        <v>17.5</v>
      </c>
      <c r="O18" s="22">
        <f t="shared" si="0"/>
        <v>2349.6999999999994</v>
      </c>
    </row>
    <row r="19" spans="2:15">
      <c r="B19" s="23">
        <v>1984</v>
      </c>
      <c r="C19">
        <v>232.7</v>
      </c>
      <c r="D19">
        <v>258.8</v>
      </c>
      <c r="E19">
        <v>181.9</v>
      </c>
      <c r="F19">
        <v>165.3</v>
      </c>
      <c r="G19">
        <v>363.5</v>
      </c>
      <c r="H19">
        <v>128</v>
      </c>
      <c r="I19">
        <v>171.9</v>
      </c>
      <c r="J19">
        <v>250.9</v>
      </c>
      <c r="K19">
        <v>202.3</v>
      </c>
      <c r="L19">
        <v>156.4</v>
      </c>
      <c r="M19">
        <v>75.3</v>
      </c>
      <c r="N19">
        <v>22.6</v>
      </c>
      <c r="O19" s="22">
        <f t="shared" si="0"/>
        <v>2209.6000000000004</v>
      </c>
    </row>
    <row r="20" spans="2:15">
      <c r="B20" s="23">
        <v>1985</v>
      </c>
      <c r="C20">
        <v>94.6</v>
      </c>
      <c r="D20">
        <v>111.2</v>
      </c>
      <c r="E20">
        <v>390.5</v>
      </c>
      <c r="F20">
        <v>174.4</v>
      </c>
      <c r="G20">
        <v>165.2</v>
      </c>
      <c r="H20">
        <v>213.5</v>
      </c>
      <c r="I20">
        <v>296.39999999999998</v>
      </c>
      <c r="J20">
        <v>242.7</v>
      </c>
      <c r="K20">
        <v>412.9</v>
      </c>
      <c r="L20">
        <v>21.3</v>
      </c>
      <c r="M20">
        <v>2</v>
      </c>
      <c r="N20">
        <v>201.6</v>
      </c>
      <c r="O20" s="22">
        <f t="shared" si="0"/>
        <v>2326.2999999999997</v>
      </c>
    </row>
    <row r="21" spans="2:15">
      <c r="B21" s="23">
        <v>1986</v>
      </c>
      <c r="C21">
        <v>182.4</v>
      </c>
      <c r="D21">
        <v>180.2</v>
      </c>
      <c r="E21">
        <v>212.1</v>
      </c>
      <c r="F21">
        <v>112.3</v>
      </c>
      <c r="G21">
        <v>107.1</v>
      </c>
      <c r="H21">
        <v>169.2</v>
      </c>
      <c r="I21">
        <v>319.89999999999998</v>
      </c>
      <c r="J21">
        <v>540.9</v>
      </c>
      <c r="K21">
        <v>315.5</v>
      </c>
      <c r="L21">
        <v>83.6</v>
      </c>
      <c r="M21">
        <v>24.4</v>
      </c>
      <c r="N21">
        <v>0</v>
      </c>
      <c r="O21" s="22">
        <f t="shared" si="0"/>
        <v>2247.6</v>
      </c>
    </row>
    <row r="22" spans="2:15">
      <c r="B22" s="23">
        <v>1987</v>
      </c>
      <c r="C22">
        <v>155.1</v>
      </c>
      <c r="D22">
        <v>60</v>
      </c>
      <c r="E22">
        <v>293.10000000000002</v>
      </c>
      <c r="F22">
        <v>204</v>
      </c>
      <c r="G22">
        <v>155.69999999999999</v>
      </c>
      <c r="H22">
        <v>397.5</v>
      </c>
      <c r="I22">
        <v>476.5</v>
      </c>
      <c r="J22">
        <v>432.7</v>
      </c>
      <c r="K22">
        <v>235.3</v>
      </c>
      <c r="L22">
        <v>188.7</v>
      </c>
      <c r="M22">
        <v>4</v>
      </c>
      <c r="N22">
        <v>0</v>
      </c>
      <c r="O22" s="22">
        <f t="shared" si="0"/>
        <v>2602.6</v>
      </c>
    </row>
    <row r="23" spans="2:15">
      <c r="B23" s="23">
        <v>1988</v>
      </c>
      <c r="C23">
        <v>120</v>
      </c>
      <c r="D23">
        <v>216.8</v>
      </c>
      <c r="E23">
        <v>323.7</v>
      </c>
      <c r="F23">
        <v>149</v>
      </c>
      <c r="G23">
        <v>242.7</v>
      </c>
      <c r="H23">
        <v>510.6</v>
      </c>
      <c r="I23">
        <v>301.3</v>
      </c>
      <c r="J23">
        <v>177</v>
      </c>
      <c r="K23">
        <v>426.3</v>
      </c>
      <c r="L23">
        <v>64</v>
      </c>
      <c r="M23">
        <v>2.5</v>
      </c>
      <c r="N23">
        <v>39.299999999999997</v>
      </c>
      <c r="O23" s="22">
        <f t="shared" si="0"/>
        <v>2573.2000000000003</v>
      </c>
    </row>
    <row r="24" spans="2:15">
      <c r="B24" s="23">
        <v>1989</v>
      </c>
      <c r="C24">
        <v>164.1</v>
      </c>
      <c r="D24">
        <v>260.89999999999998</v>
      </c>
      <c r="E24">
        <v>313.60000000000002</v>
      </c>
      <c r="F24">
        <v>219.7</v>
      </c>
      <c r="G24">
        <v>146.5</v>
      </c>
      <c r="H24">
        <v>141.69999999999999</v>
      </c>
      <c r="I24">
        <v>435.6</v>
      </c>
      <c r="J24">
        <v>333.9</v>
      </c>
      <c r="K24">
        <v>170.4</v>
      </c>
      <c r="L24">
        <v>8.6999999999999993</v>
      </c>
      <c r="M24">
        <v>14.3</v>
      </c>
      <c r="N24">
        <v>0</v>
      </c>
      <c r="O24" s="22">
        <f t="shared" si="0"/>
        <v>2209.4</v>
      </c>
    </row>
    <row r="25" spans="2:15">
      <c r="B25" s="23">
        <v>1990</v>
      </c>
      <c r="C25">
        <v>276.8</v>
      </c>
      <c r="D25">
        <v>198</v>
      </c>
      <c r="E25">
        <v>274.8</v>
      </c>
      <c r="F25">
        <v>80.900000000000006</v>
      </c>
      <c r="G25">
        <v>78.7</v>
      </c>
      <c r="H25">
        <v>147.69999999999999</v>
      </c>
      <c r="I25">
        <v>291.60000000000002</v>
      </c>
      <c r="J25">
        <v>394.9</v>
      </c>
      <c r="K25">
        <v>254.5</v>
      </c>
      <c r="L25">
        <v>100.3</v>
      </c>
      <c r="M25">
        <v>22.5</v>
      </c>
      <c r="N25">
        <v>62.1</v>
      </c>
      <c r="O25" s="22">
        <f t="shared" si="0"/>
        <v>2182.8000000000002</v>
      </c>
    </row>
    <row r="26" spans="2:15">
      <c r="B26" s="23">
        <v>1991</v>
      </c>
      <c r="C26">
        <v>92</v>
      </c>
      <c r="D26">
        <v>264.60000000000002</v>
      </c>
      <c r="E26">
        <v>407.1</v>
      </c>
      <c r="F26">
        <v>274.2</v>
      </c>
      <c r="G26">
        <v>314.10000000000002</v>
      </c>
      <c r="H26">
        <v>234.5</v>
      </c>
      <c r="I26">
        <v>184.7</v>
      </c>
      <c r="J26">
        <v>316</v>
      </c>
      <c r="K26">
        <v>210.5</v>
      </c>
      <c r="L26">
        <v>79.599999999999994</v>
      </c>
      <c r="M26">
        <v>18.5</v>
      </c>
      <c r="N26">
        <v>24.5</v>
      </c>
      <c r="O26" s="22">
        <f t="shared" si="0"/>
        <v>2420.2999999999997</v>
      </c>
    </row>
    <row r="27" spans="2:15">
      <c r="B27" s="23">
        <v>1992</v>
      </c>
      <c r="C27">
        <v>95</v>
      </c>
      <c r="D27">
        <v>95.5</v>
      </c>
      <c r="E27">
        <v>301.8</v>
      </c>
      <c r="F27">
        <v>185.1</v>
      </c>
      <c r="G27">
        <v>92.3</v>
      </c>
      <c r="H27">
        <v>302.89999999999998</v>
      </c>
      <c r="I27">
        <v>304.3</v>
      </c>
      <c r="J27">
        <v>371.4</v>
      </c>
      <c r="K27">
        <v>163.4</v>
      </c>
      <c r="L27">
        <v>47.3</v>
      </c>
      <c r="M27">
        <v>1.2</v>
      </c>
      <c r="N27">
        <v>145.19999999999999</v>
      </c>
      <c r="O27" s="22">
        <f t="shared" si="0"/>
        <v>2105.3999999999996</v>
      </c>
    </row>
    <row r="28" spans="2:15">
      <c r="B28" s="23">
        <v>1993</v>
      </c>
      <c r="C28">
        <v>84.6</v>
      </c>
      <c r="D28">
        <v>183.6</v>
      </c>
      <c r="E28">
        <v>336.7</v>
      </c>
      <c r="F28">
        <v>352.5</v>
      </c>
      <c r="G28">
        <v>191.4</v>
      </c>
      <c r="H28">
        <v>187.8</v>
      </c>
      <c r="I28">
        <v>177.9</v>
      </c>
      <c r="J28">
        <v>277.7</v>
      </c>
      <c r="K28">
        <v>284.39999999999998</v>
      </c>
      <c r="L28">
        <v>204.1</v>
      </c>
      <c r="M28">
        <v>86.6</v>
      </c>
      <c r="N28">
        <v>0</v>
      </c>
      <c r="O28" s="22">
        <f t="shared" si="0"/>
        <v>2367.2999999999997</v>
      </c>
    </row>
    <row r="29" spans="2:15">
      <c r="B29" s="23">
        <v>1994</v>
      </c>
      <c r="C29">
        <v>247.9</v>
      </c>
      <c r="D29">
        <v>211.8</v>
      </c>
      <c r="E29">
        <v>142.9</v>
      </c>
      <c r="F29">
        <v>196.9</v>
      </c>
      <c r="G29">
        <v>250</v>
      </c>
      <c r="H29">
        <v>251</v>
      </c>
      <c r="I29">
        <v>245.8</v>
      </c>
      <c r="J29">
        <v>421.4</v>
      </c>
      <c r="K29">
        <v>180.8</v>
      </c>
      <c r="L29">
        <v>43.1</v>
      </c>
      <c r="M29">
        <v>1.5</v>
      </c>
      <c r="N29">
        <v>55.3</v>
      </c>
      <c r="O29" s="22">
        <f t="shared" si="0"/>
        <v>2248.4</v>
      </c>
    </row>
    <row r="30" spans="2:15">
      <c r="B30" s="23">
        <v>1995</v>
      </c>
      <c r="C30">
        <v>99.5</v>
      </c>
      <c r="D30">
        <v>119.7</v>
      </c>
      <c r="E30">
        <v>171.5</v>
      </c>
      <c r="F30">
        <v>175</v>
      </c>
      <c r="G30">
        <v>159.69999999999999</v>
      </c>
      <c r="H30">
        <v>414</v>
      </c>
      <c r="I30">
        <v>285.60000000000002</v>
      </c>
      <c r="J30">
        <v>353.6</v>
      </c>
      <c r="K30">
        <v>387.1</v>
      </c>
      <c r="L30">
        <v>138.4</v>
      </c>
      <c r="M30">
        <v>9.9</v>
      </c>
      <c r="N30">
        <v>84.7</v>
      </c>
      <c r="O30" s="22">
        <f t="shared" si="0"/>
        <v>2398.6999999999998</v>
      </c>
    </row>
    <row r="31" spans="2:15">
      <c r="B31" s="23">
        <v>1996</v>
      </c>
      <c r="C31">
        <v>73.7</v>
      </c>
      <c r="D31">
        <v>435.4</v>
      </c>
      <c r="E31">
        <v>245.4</v>
      </c>
      <c r="F31">
        <v>296.10000000000002</v>
      </c>
      <c r="G31">
        <v>188.5</v>
      </c>
      <c r="H31">
        <v>346</v>
      </c>
      <c r="I31">
        <v>172.9</v>
      </c>
      <c r="J31">
        <v>501.4</v>
      </c>
      <c r="K31">
        <v>349</v>
      </c>
      <c r="L31">
        <v>202.8</v>
      </c>
      <c r="M31">
        <v>61.7</v>
      </c>
      <c r="N31">
        <v>8</v>
      </c>
      <c r="O31" s="22">
        <f t="shared" si="0"/>
        <v>2880.9</v>
      </c>
    </row>
    <row r="32" spans="2:15">
      <c r="B32" s="23">
        <v>1997</v>
      </c>
      <c r="C32">
        <v>57.3</v>
      </c>
      <c r="D32">
        <v>233.6</v>
      </c>
      <c r="E32">
        <v>62.7</v>
      </c>
      <c r="F32">
        <v>232.1</v>
      </c>
      <c r="G32">
        <v>206</v>
      </c>
      <c r="H32">
        <v>427.2</v>
      </c>
      <c r="I32">
        <v>384.6</v>
      </c>
      <c r="J32">
        <v>415.3</v>
      </c>
      <c r="K32">
        <v>151.4</v>
      </c>
      <c r="L32">
        <v>135.19999999999999</v>
      </c>
      <c r="M32">
        <v>13</v>
      </c>
      <c r="N32">
        <v>149.19999999999999</v>
      </c>
      <c r="O32" s="22">
        <f t="shared" si="0"/>
        <v>2467.5999999999995</v>
      </c>
    </row>
    <row r="33" spans="2:15">
      <c r="B33" s="23">
        <v>1998</v>
      </c>
      <c r="C33">
        <v>27.7</v>
      </c>
      <c r="D33">
        <v>166</v>
      </c>
      <c r="E33">
        <v>231.6</v>
      </c>
      <c r="F33">
        <v>130.4</v>
      </c>
      <c r="G33">
        <v>279.60000000000002</v>
      </c>
      <c r="H33">
        <v>439.3</v>
      </c>
      <c r="I33">
        <v>223.6</v>
      </c>
      <c r="J33">
        <v>440.6</v>
      </c>
      <c r="K33">
        <v>409.4</v>
      </c>
      <c r="L33">
        <v>168.6</v>
      </c>
      <c r="M33">
        <v>24.6</v>
      </c>
      <c r="N33">
        <v>7.5</v>
      </c>
      <c r="O33" s="22">
        <f t="shared" si="0"/>
        <v>2548.8999999999996</v>
      </c>
    </row>
    <row r="34" spans="2:15">
      <c r="B34" s="24">
        <v>1999</v>
      </c>
      <c r="C34">
        <v>288</v>
      </c>
      <c r="D34">
        <v>187.4</v>
      </c>
      <c r="E34">
        <v>338.6</v>
      </c>
      <c r="F34">
        <v>85.5</v>
      </c>
      <c r="G34">
        <v>210.7</v>
      </c>
      <c r="H34">
        <v>152.9</v>
      </c>
      <c r="I34">
        <v>241.5</v>
      </c>
      <c r="J34">
        <v>378.5</v>
      </c>
      <c r="K34">
        <v>213.8</v>
      </c>
      <c r="L34">
        <v>291.10000000000002</v>
      </c>
      <c r="M34">
        <v>81.900000000000006</v>
      </c>
      <c r="N34">
        <v>36</v>
      </c>
      <c r="O34" s="22">
        <f t="shared" si="0"/>
        <v>2505.9</v>
      </c>
    </row>
    <row r="35" spans="2:15">
      <c r="B35" s="24">
        <v>2000</v>
      </c>
      <c r="C35">
        <v>266.7</v>
      </c>
      <c r="D35">
        <v>544.79999999999995</v>
      </c>
      <c r="E35">
        <v>122.2</v>
      </c>
      <c r="F35">
        <v>194.2</v>
      </c>
      <c r="G35">
        <v>101.3</v>
      </c>
      <c r="H35">
        <v>225.8</v>
      </c>
      <c r="I35">
        <v>266</v>
      </c>
      <c r="J35">
        <v>301.60000000000002</v>
      </c>
      <c r="K35">
        <v>296.10000000000002</v>
      </c>
      <c r="L35">
        <v>67.2</v>
      </c>
      <c r="M35">
        <v>53.5</v>
      </c>
      <c r="N35">
        <v>181.5</v>
      </c>
      <c r="O35" s="22">
        <f t="shared" si="0"/>
        <v>2620.8999999999996</v>
      </c>
    </row>
    <row r="36" spans="2:15">
      <c r="B36" s="24">
        <v>2001</v>
      </c>
      <c r="C36">
        <v>316.7</v>
      </c>
      <c r="D36">
        <v>158.19999999999999</v>
      </c>
      <c r="E36">
        <v>214.4</v>
      </c>
      <c r="F36">
        <v>150.69999999999999</v>
      </c>
      <c r="G36">
        <v>181.9</v>
      </c>
      <c r="H36">
        <v>154.80000000000001</v>
      </c>
      <c r="I36">
        <v>207.8</v>
      </c>
      <c r="J36">
        <v>499.9</v>
      </c>
      <c r="K36">
        <v>158.6</v>
      </c>
      <c r="L36">
        <v>99.7</v>
      </c>
      <c r="M36">
        <v>237.5</v>
      </c>
      <c r="N36">
        <v>10.7</v>
      </c>
      <c r="O36" s="22">
        <f t="shared" si="0"/>
        <v>2390.8999999999996</v>
      </c>
    </row>
    <row r="37" spans="2:15">
      <c r="B37" s="24">
        <v>2002</v>
      </c>
      <c r="C37">
        <v>104.9</v>
      </c>
      <c r="D37">
        <v>169.2</v>
      </c>
      <c r="E37">
        <v>152.1</v>
      </c>
      <c r="F37">
        <v>226.5</v>
      </c>
      <c r="G37">
        <v>122.8</v>
      </c>
      <c r="H37">
        <v>150.4</v>
      </c>
      <c r="I37">
        <v>343</v>
      </c>
      <c r="J37">
        <v>488.7</v>
      </c>
      <c r="K37">
        <v>212.5</v>
      </c>
      <c r="L37">
        <v>161.30000000000001</v>
      </c>
      <c r="M37">
        <v>5.8</v>
      </c>
      <c r="N37">
        <v>0.5</v>
      </c>
      <c r="O37" s="22">
        <f t="shared" si="0"/>
        <v>2137.7000000000003</v>
      </c>
    </row>
    <row r="38" spans="2:15">
      <c r="B38" s="24">
        <v>2003</v>
      </c>
      <c r="C38">
        <v>178.4</v>
      </c>
      <c r="D38">
        <v>47</v>
      </c>
      <c r="E38">
        <v>117</v>
      </c>
      <c r="F38">
        <v>166.1</v>
      </c>
      <c r="G38">
        <v>254.2</v>
      </c>
      <c r="H38">
        <v>278.7</v>
      </c>
      <c r="I38">
        <v>219.7</v>
      </c>
      <c r="J38">
        <v>635</v>
      </c>
      <c r="K38">
        <v>150.80000000000001</v>
      </c>
      <c r="L38">
        <v>105</v>
      </c>
      <c r="M38">
        <v>38</v>
      </c>
      <c r="N38">
        <v>1.5</v>
      </c>
      <c r="O38" s="22">
        <f t="shared" si="0"/>
        <v>2191.4</v>
      </c>
    </row>
    <row r="39" spans="2:15">
      <c r="B39" s="24">
        <v>2004</v>
      </c>
      <c r="C39">
        <v>289.8</v>
      </c>
      <c r="D39">
        <v>279.8</v>
      </c>
      <c r="E39">
        <v>168.6</v>
      </c>
      <c r="F39">
        <v>195.5</v>
      </c>
      <c r="G39">
        <v>256.3</v>
      </c>
      <c r="H39">
        <v>220.5</v>
      </c>
      <c r="I39">
        <v>440.8</v>
      </c>
      <c r="J39">
        <v>373.4</v>
      </c>
      <c r="K39">
        <v>110.1</v>
      </c>
      <c r="L39">
        <v>165.7</v>
      </c>
      <c r="M39">
        <v>9.4</v>
      </c>
      <c r="N39">
        <v>67.400000000000006</v>
      </c>
      <c r="O39" s="22">
        <f t="shared" si="0"/>
        <v>2577.2999999999997</v>
      </c>
    </row>
    <row r="40" spans="2:15">
      <c r="B40" s="24">
        <v>2005</v>
      </c>
      <c r="C40">
        <v>96.5</v>
      </c>
      <c r="D40">
        <v>217.5</v>
      </c>
      <c r="E40">
        <v>209</v>
      </c>
      <c r="F40">
        <v>123.5</v>
      </c>
      <c r="G40">
        <v>74</v>
      </c>
      <c r="H40">
        <v>116.5</v>
      </c>
      <c r="I40">
        <v>266.5</v>
      </c>
      <c r="J40">
        <v>466.5</v>
      </c>
      <c r="K40">
        <v>351.5</v>
      </c>
      <c r="L40">
        <v>343</v>
      </c>
      <c r="M40">
        <v>1.7</v>
      </c>
      <c r="N40">
        <v>132</v>
      </c>
      <c r="O40" s="22">
        <f t="shared" si="0"/>
        <v>2398.1999999999998</v>
      </c>
    </row>
    <row r="41" spans="2:15">
      <c r="B41" s="25">
        <v>2006</v>
      </c>
      <c r="C41">
        <v>316.7</v>
      </c>
      <c r="D41">
        <v>158.19999999999999</v>
      </c>
      <c r="E41">
        <v>214.4</v>
      </c>
      <c r="F41">
        <v>150.69999999999999</v>
      </c>
      <c r="G41">
        <v>181.9</v>
      </c>
      <c r="H41">
        <v>154.80000000000001</v>
      </c>
      <c r="I41">
        <v>207.8</v>
      </c>
      <c r="J41">
        <v>499.9</v>
      </c>
      <c r="K41">
        <v>158.6</v>
      </c>
      <c r="L41">
        <v>99.7</v>
      </c>
      <c r="M41">
        <v>237.5</v>
      </c>
      <c r="N41">
        <v>10.7</v>
      </c>
      <c r="O41" s="22">
        <f t="shared" si="0"/>
        <v>2390.8999999999996</v>
      </c>
    </row>
    <row r="42" spans="2:15">
      <c r="B42" s="26">
        <v>2007</v>
      </c>
      <c r="C42">
        <v>199.5</v>
      </c>
      <c r="D42">
        <v>236.5</v>
      </c>
      <c r="E42">
        <v>233</v>
      </c>
      <c r="F42">
        <v>430</v>
      </c>
      <c r="G42">
        <v>248.5</v>
      </c>
      <c r="H42">
        <v>217.5</v>
      </c>
      <c r="I42">
        <v>317.5</v>
      </c>
      <c r="J42">
        <v>272.5</v>
      </c>
      <c r="K42">
        <v>234.5</v>
      </c>
      <c r="L42">
        <v>341.5</v>
      </c>
      <c r="M42">
        <v>161.5</v>
      </c>
      <c r="N42">
        <v>121.5</v>
      </c>
      <c r="O42" s="22">
        <f t="shared" si="0"/>
        <v>3014</v>
      </c>
    </row>
    <row r="43" spans="2:15">
      <c r="B43" s="26">
        <v>2008</v>
      </c>
      <c r="C43">
        <v>184</v>
      </c>
      <c r="D43">
        <v>453.5</v>
      </c>
      <c r="E43">
        <v>133.5</v>
      </c>
      <c r="F43">
        <v>221</v>
      </c>
      <c r="G43">
        <v>264</v>
      </c>
      <c r="H43">
        <v>196</v>
      </c>
      <c r="I43">
        <v>325.5</v>
      </c>
      <c r="J43">
        <v>415.6</v>
      </c>
      <c r="K43">
        <v>143.19999999999999</v>
      </c>
      <c r="L43">
        <v>95.1</v>
      </c>
      <c r="M43">
        <v>16.5</v>
      </c>
      <c r="N43">
        <v>228.5</v>
      </c>
      <c r="O43" s="22">
        <f t="shared" si="0"/>
        <v>2676.3999999999996</v>
      </c>
    </row>
    <row r="44" spans="2:15">
      <c r="B44" s="27">
        <v>2009</v>
      </c>
      <c r="C44">
        <v>294.5</v>
      </c>
      <c r="D44">
        <v>457.7</v>
      </c>
      <c r="E44">
        <v>304</v>
      </c>
      <c r="F44">
        <v>32</v>
      </c>
      <c r="G44">
        <v>187.5</v>
      </c>
      <c r="H44">
        <v>438</v>
      </c>
      <c r="I44">
        <v>203</v>
      </c>
      <c r="J44">
        <v>292</v>
      </c>
      <c r="K44">
        <v>381.7</v>
      </c>
      <c r="L44">
        <v>58.4</v>
      </c>
      <c r="M44">
        <v>43</v>
      </c>
      <c r="N44">
        <v>15</v>
      </c>
      <c r="O44" s="22">
        <f t="shared" si="0"/>
        <v>2706.7999999999997</v>
      </c>
    </row>
    <row r="45" spans="2:15">
      <c r="B45" s="27">
        <v>2010</v>
      </c>
      <c r="C45">
        <v>38.5</v>
      </c>
      <c r="D45">
        <v>173.6</v>
      </c>
      <c r="E45">
        <v>293.89999999999998</v>
      </c>
      <c r="F45">
        <v>240.2</v>
      </c>
      <c r="G45">
        <v>197.7</v>
      </c>
      <c r="H45">
        <v>179.2</v>
      </c>
      <c r="I45">
        <v>327</v>
      </c>
      <c r="J45">
        <v>353.2</v>
      </c>
      <c r="K45">
        <v>500.4</v>
      </c>
      <c r="L45">
        <v>124.9</v>
      </c>
      <c r="M45">
        <v>52.5</v>
      </c>
      <c r="N45">
        <v>17.5</v>
      </c>
      <c r="O45" s="22">
        <f t="shared" si="0"/>
        <v>2498.6000000000004</v>
      </c>
    </row>
    <row r="46" spans="2:15">
      <c r="B46" s="27">
        <v>2011</v>
      </c>
      <c r="C46">
        <v>346.5</v>
      </c>
      <c r="D46">
        <v>37</v>
      </c>
      <c r="E46">
        <v>158.30000000000001</v>
      </c>
      <c r="F46">
        <v>197</v>
      </c>
      <c r="G46">
        <v>129.5</v>
      </c>
      <c r="H46">
        <v>364</v>
      </c>
      <c r="I46">
        <v>237.3</v>
      </c>
      <c r="J46">
        <v>257</v>
      </c>
      <c r="K46">
        <v>328</v>
      </c>
      <c r="L46">
        <v>95</v>
      </c>
      <c r="M46">
        <v>57.3</v>
      </c>
      <c r="N46">
        <v>3.5</v>
      </c>
      <c r="O46" s="22">
        <f t="shared" si="0"/>
        <v>2210.4</v>
      </c>
    </row>
    <row r="47" spans="2:15">
      <c r="B47" s="28">
        <v>2012</v>
      </c>
      <c r="C47">
        <v>178</v>
      </c>
      <c r="D47">
        <v>167.3</v>
      </c>
      <c r="E47">
        <v>177.9</v>
      </c>
      <c r="F47">
        <v>106.5</v>
      </c>
      <c r="G47">
        <v>92.5</v>
      </c>
      <c r="H47">
        <v>233</v>
      </c>
      <c r="I47">
        <v>352.8</v>
      </c>
      <c r="J47">
        <v>350.5</v>
      </c>
      <c r="K47">
        <v>317.2</v>
      </c>
      <c r="L47">
        <v>233.10000000000002</v>
      </c>
      <c r="M47">
        <v>149.5</v>
      </c>
      <c r="N47">
        <v>236.5</v>
      </c>
      <c r="O47" s="22">
        <f t="shared" si="0"/>
        <v>2594.8000000000002</v>
      </c>
    </row>
    <row r="48" spans="2:15">
      <c r="B48" s="28">
        <v>2013</v>
      </c>
      <c r="C48">
        <v>8.5</v>
      </c>
      <c r="D48">
        <v>288.60000000000002</v>
      </c>
      <c r="E48">
        <v>283.5</v>
      </c>
      <c r="F48">
        <v>140.80000000000001</v>
      </c>
      <c r="G48">
        <v>136.5</v>
      </c>
      <c r="H48">
        <v>155.5</v>
      </c>
      <c r="I48">
        <v>286.8</v>
      </c>
      <c r="J48">
        <v>554.89999999999986</v>
      </c>
      <c r="K48">
        <v>280.7</v>
      </c>
      <c r="L48">
        <v>195.5</v>
      </c>
      <c r="M48">
        <v>49</v>
      </c>
      <c r="N48">
        <v>163.5</v>
      </c>
      <c r="O48" s="22">
        <f t="shared" si="0"/>
        <v>2543.7999999999997</v>
      </c>
    </row>
    <row r="49" spans="2:15">
      <c r="B49" s="28">
        <v>2014</v>
      </c>
      <c r="C49">
        <v>114.5</v>
      </c>
      <c r="D49">
        <v>397.50000000000006</v>
      </c>
      <c r="E49">
        <v>222.5</v>
      </c>
      <c r="F49">
        <v>132.69999999999999</v>
      </c>
      <c r="G49">
        <v>141.4</v>
      </c>
      <c r="H49">
        <v>337.5</v>
      </c>
      <c r="I49">
        <v>303</v>
      </c>
      <c r="J49">
        <v>498.2</v>
      </c>
      <c r="K49">
        <v>222.5</v>
      </c>
      <c r="L49">
        <v>480.8</v>
      </c>
      <c r="M49">
        <v>34</v>
      </c>
      <c r="N49">
        <v>0</v>
      </c>
      <c r="O49" s="22">
        <f t="shared" si="0"/>
        <v>2884.6</v>
      </c>
    </row>
    <row r="50" spans="2:15">
      <c r="B50" s="29">
        <v>2015</v>
      </c>
      <c r="C50">
        <v>76.7</v>
      </c>
      <c r="D50">
        <v>188</v>
      </c>
      <c r="E50">
        <v>266.5</v>
      </c>
      <c r="F50">
        <v>332.4</v>
      </c>
      <c r="G50">
        <v>344.7</v>
      </c>
      <c r="H50">
        <v>273.39999999999998</v>
      </c>
      <c r="I50">
        <v>254.29999999999998</v>
      </c>
      <c r="J50">
        <v>284.39999999999998</v>
      </c>
      <c r="K50">
        <v>366.1</v>
      </c>
      <c r="L50">
        <v>82.6</v>
      </c>
      <c r="M50">
        <v>28</v>
      </c>
      <c r="N50">
        <v>39</v>
      </c>
      <c r="O50" s="22">
        <f t="shared" si="0"/>
        <v>2536.0999999999995</v>
      </c>
    </row>
    <row r="51" spans="2:15">
      <c r="B51" s="29">
        <v>2016</v>
      </c>
      <c r="C51">
        <v>0</v>
      </c>
      <c r="D51">
        <v>163.69999999999999</v>
      </c>
      <c r="E51">
        <v>265</v>
      </c>
      <c r="F51">
        <v>123.7</v>
      </c>
      <c r="G51">
        <v>307.3</v>
      </c>
      <c r="H51">
        <v>169.2</v>
      </c>
      <c r="I51">
        <v>151.5</v>
      </c>
      <c r="J51">
        <v>316.39999999999998</v>
      </c>
      <c r="K51">
        <v>262.59999999999997</v>
      </c>
      <c r="L51">
        <v>339.5</v>
      </c>
      <c r="M51">
        <v>89</v>
      </c>
      <c r="N51">
        <v>13.899999999999999</v>
      </c>
      <c r="O51" s="22">
        <f t="shared" si="0"/>
        <v>2201.8000000000002</v>
      </c>
    </row>
    <row r="52" spans="2:15">
      <c r="B52" s="29">
        <v>2017</v>
      </c>
      <c r="C52">
        <v>127.2</v>
      </c>
      <c r="D52">
        <v>380</v>
      </c>
      <c r="E52">
        <v>295.2</v>
      </c>
      <c r="F52">
        <v>210.5</v>
      </c>
      <c r="G52">
        <v>151.69999999999999</v>
      </c>
      <c r="H52">
        <v>332.2</v>
      </c>
      <c r="I52">
        <v>408.4</v>
      </c>
      <c r="J52">
        <v>194.5</v>
      </c>
      <c r="K52">
        <v>552.5</v>
      </c>
      <c r="L52">
        <v>121.9</v>
      </c>
      <c r="M52">
        <v>270.7</v>
      </c>
      <c r="N52">
        <v>14.7</v>
      </c>
      <c r="O52" s="22">
        <f t="shared" si="0"/>
        <v>3059.4999999999995</v>
      </c>
    </row>
    <row r="53" spans="2:15">
      <c r="B53" s="29">
        <v>2018</v>
      </c>
      <c r="C53">
        <v>109</v>
      </c>
      <c r="D53">
        <v>100</v>
      </c>
      <c r="E53">
        <v>385</v>
      </c>
      <c r="F53">
        <v>98.5</v>
      </c>
      <c r="G53">
        <v>168.2</v>
      </c>
      <c r="H53">
        <v>158</v>
      </c>
      <c r="I53">
        <v>426.2</v>
      </c>
      <c r="J53">
        <v>300</v>
      </c>
      <c r="K53">
        <v>106</v>
      </c>
      <c r="L53">
        <v>112.5</v>
      </c>
      <c r="M53">
        <v>160.19999999999999</v>
      </c>
      <c r="N53">
        <v>32</v>
      </c>
      <c r="O53" s="22">
        <f t="shared" si="0"/>
        <v>2155.6</v>
      </c>
    </row>
    <row r="54" spans="2:15">
      <c r="B54" s="29">
        <v>2019</v>
      </c>
      <c r="C54">
        <v>57</v>
      </c>
      <c r="D54">
        <v>242</v>
      </c>
      <c r="E54">
        <v>278.5</v>
      </c>
      <c r="F54">
        <v>137</v>
      </c>
      <c r="G54">
        <v>257</v>
      </c>
      <c r="H54">
        <v>160</v>
      </c>
      <c r="I54">
        <v>164</v>
      </c>
      <c r="J54">
        <v>419</v>
      </c>
      <c r="K54">
        <v>203</v>
      </c>
      <c r="L54">
        <v>66.5</v>
      </c>
      <c r="M54">
        <v>42</v>
      </c>
      <c r="N54">
        <v>12</v>
      </c>
      <c r="O54" s="22">
        <f t="shared" si="0"/>
        <v>2038</v>
      </c>
    </row>
    <row r="55" spans="2:15">
      <c r="B55" t="s">
        <v>26</v>
      </c>
    </row>
    <row r="56" spans="2:15">
      <c r="B56" t="s">
        <v>18</v>
      </c>
      <c r="C56">
        <f>MIN(C5:C54)</f>
        <v>0</v>
      </c>
      <c r="D56">
        <f t="shared" ref="D56:O56" si="1">MIN(D5:D54)</f>
        <v>37</v>
      </c>
      <c r="E56">
        <f t="shared" si="1"/>
        <v>62.7</v>
      </c>
      <c r="F56">
        <f t="shared" si="1"/>
        <v>32</v>
      </c>
      <c r="G56">
        <f t="shared" si="1"/>
        <v>60.2</v>
      </c>
      <c r="H56">
        <f t="shared" si="1"/>
        <v>89</v>
      </c>
      <c r="I56">
        <f t="shared" si="1"/>
        <v>141.4</v>
      </c>
      <c r="J56">
        <f t="shared" si="1"/>
        <v>150.1</v>
      </c>
      <c r="K56">
        <f t="shared" si="1"/>
        <v>106</v>
      </c>
      <c r="L56">
        <f t="shared" si="1"/>
        <v>4.5</v>
      </c>
      <c r="M56">
        <f t="shared" si="1"/>
        <v>0</v>
      </c>
      <c r="N56">
        <f t="shared" si="1"/>
        <v>0</v>
      </c>
      <c r="O56">
        <f t="shared" si="1"/>
        <v>1771.8000000000002</v>
      </c>
    </row>
    <row r="57" spans="2:15">
      <c r="B57" t="s">
        <v>19</v>
      </c>
      <c r="C57">
        <f>AVERAGE(C5:C54)</f>
        <v>141.63</v>
      </c>
      <c r="D57">
        <f t="shared" ref="D57:O57" si="2">AVERAGE(D5:D54)</f>
        <v>223.71600000000001</v>
      </c>
      <c r="E57">
        <f t="shared" si="2"/>
        <v>250.672</v>
      </c>
      <c r="F57">
        <f t="shared" si="2"/>
        <v>183.66800000000001</v>
      </c>
      <c r="G57">
        <f t="shared" si="2"/>
        <v>193.61799999999999</v>
      </c>
      <c r="H57">
        <f t="shared" si="2"/>
        <v>233.95</v>
      </c>
      <c r="I57">
        <f t="shared" si="2"/>
        <v>289.20199999999994</v>
      </c>
      <c r="J57">
        <f t="shared" si="2"/>
        <v>352.596</v>
      </c>
      <c r="K57">
        <f t="shared" si="2"/>
        <v>272.28000000000003</v>
      </c>
      <c r="L57">
        <f t="shared" si="2"/>
        <v>146.12199999999999</v>
      </c>
      <c r="M57">
        <f t="shared" si="2"/>
        <v>52.053999999999995</v>
      </c>
      <c r="N57">
        <f t="shared" si="2"/>
        <v>62.293999999999997</v>
      </c>
      <c r="O57">
        <f t="shared" si="2"/>
        <v>2401.8020000000001</v>
      </c>
    </row>
    <row r="58" spans="2:15">
      <c r="B58" t="s">
        <v>20</v>
      </c>
      <c r="C58">
        <f>MAX(C5:C54)</f>
        <v>346.5</v>
      </c>
      <c r="D58">
        <f t="shared" ref="D58:O58" si="3">MAX(D5:D54)</f>
        <v>544.79999999999995</v>
      </c>
      <c r="E58">
        <f t="shared" si="3"/>
        <v>474</v>
      </c>
      <c r="F58">
        <f t="shared" si="3"/>
        <v>430</v>
      </c>
      <c r="G58">
        <f t="shared" si="3"/>
        <v>363.5</v>
      </c>
      <c r="H58">
        <f t="shared" si="3"/>
        <v>510.6</v>
      </c>
      <c r="I58">
        <f t="shared" si="3"/>
        <v>476.5</v>
      </c>
      <c r="J58">
        <f t="shared" si="3"/>
        <v>635</v>
      </c>
      <c r="K58">
        <f t="shared" si="3"/>
        <v>552.5</v>
      </c>
      <c r="L58">
        <f t="shared" si="3"/>
        <v>480.8</v>
      </c>
      <c r="M58">
        <f t="shared" si="3"/>
        <v>270.7</v>
      </c>
      <c r="N58">
        <f t="shared" si="3"/>
        <v>248.8</v>
      </c>
      <c r="O58">
        <f t="shared" si="3"/>
        <v>3059.4999999999995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2909B-0E67-4B07-B4E7-83E67673BAEF}">
  <dimension ref="A1:O59"/>
  <sheetViews>
    <sheetView topLeftCell="A5" workbookViewId="0">
      <selection activeCell="B5" sqref="B5:O55"/>
    </sheetView>
  </sheetViews>
  <sheetFormatPr defaultRowHeight="14.6"/>
  <cols>
    <col min="2" max="2" width="17.3828125" customWidth="1"/>
  </cols>
  <sheetData>
    <row r="1" spans="1:15" ht="15.4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5" ht="15.4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5" ht="15.4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>
      <c r="B5" s="4" t="s">
        <v>3</v>
      </c>
      <c r="C5" s="5" t="s">
        <v>4</v>
      </c>
      <c r="D5" s="5" t="s">
        <v>5</v>
      </c>
      <c r="E5" s="5" t="s">
        <v>6</v>
      </c>
      <c r="F5" s="5" t="s">
        <v>7</v>
      </c>
      <c r="G5" s="5" t="s">
        <v>8</v>
      </c>
      <c r="H5" s="5" t="s">
        <v>9</v>
      </c>
      <c r="I5" s="5" t="s">
        <v>10</v>
      </c>
      <c r="J5" s="5" t="s">
        <v>11</v>
      </c>
      <c r="K5" s="5" t="s">
        <v>12</v>
      </c>
      <c r="L5" s="5" t="s">
        <v>13</v>
      </c>
      <c r="M5" s="5" t="s">
        <v>14</v>
      </c>
      <c r="N5" s="5" t="s">
        <v>15</v>
      </c>
      <c r="O5" s="6" t="s">
        <v>16</v>
      </c>
    </row>
    <row r="6" spans="1:15">
      <c r="B6" s="7">
        <v>1970</v>
      </c>
      <c r="C6" s="8">
        <v>243.3</v>
      </c>
      <c r="D6" s="8">
        <v>250.7</v>
      </c>
      <c r="E6" s="8">
        <v>375.4</v>
      </c>
      <c r="F6" s="8">
        <v>149.4</v>
      </c>
      <c r="G6" s="8">
        <v>221.7</v>
      </c>
      <c r="H6" s="8">
        <v>295.89999999999998</v>
      </c>
      <c r="I6" s="8">
        <v>282.7</v>
      </c>
      <c r="J6" s="8">
        <v>310.89999999999998</v>
      </c>
      <c r="K6" s="8">
        <v>297.7</v>
      </c>
      <c r="L6" s="8">
        <v>295.39999999999998</v>
      </c>
      <c r="M6" s="8">
        <v>37.1</v>
      </c>
      <c r="N6" s="8">
        <v>0</v>
      </c>
      <c r="O6" s="8">
        <f>SUM(B6:N6)</f>
        <v>4730.2</v>
      </c>
    </row>
    <row r="7" spans="1:15">
      <c r="B7" s="9">
        <v>1971</v>
      </c>
      <c r="C7" s="8">
        <v>102.8</v>
      </c>
      <c r="D7" s="8">
        <v>30.4</v>
      </c>
      <c r="E7" s="8">
        <v>181.4</v>
      </c>
      <c r="F7" s="8">
        <v>178.3</v>
      </c>
      <c r="G7" s="8">
        <v>172.9</v>
      </c>
      <c r="H7" s="8">
        <v>251.1</v>
      </c>
      <c r="I7" s="8">
        <v>200.8</v>
      </c>
      <c r="J7" s="8">
        <v>435.2</v>
      </c>
      <c r="K7" s="8">
        <v>224.6</v>
      </c>
      <c r="L7" s="8">
        <v>85.4</v>
      </c>
      <c r="M7" s="8">
        <v>23.9</v>
      </c>
      <c r="N7" s="8">
        <v>189.6</v>
      </c>
      <c r="O7" s="8">
        <f t="shared" ref="O7:O55" si="0">SUM(B7:N7)</f>
        <v>4047.4000000000005</v>
      </c>
    </row>
    <row r="8" spans="1:15">
      <c r="B8" s="9">
        <v>1972</v>
      </c>
      <c r="C8" s="8">
        <v>84.1</v>
      </c>
      <c r="D8" s="8">
        <v>256.3</v>
      </c>
      <c r="E8" s="8">
        <v>84.1</v>
      </c>
      <c r="F8" s="8">
        <v>228.2</v>
      </c>
      <c r="G8" s="8">
        <v>70.599999999999994</v>
      </c>
      <c r="H8" s="8">
        <v>128.4</v>
      </c>
      <c r="I8" s="8">
        <v>518.4</v>
      </c>
      <c r="J8" s="8">
        <v>307.7</v>
      </c>
      <c r="K8" s="8">
        <v>403</v>
      </c>
      <c r="L8" s="8">
        <v>198</v>
      </c>
      <c r="M8" s="8">
        <v>0.3</v>
      </c>
      <c r="N8" s="8">
        <v>62</v>
      </c>
      <c r="O8" s="8">
        <f t="shared" si="0"/>
        <v>4313.0999999999995</v>
      </c>
    </row>
    <row r="9" spans="1:15">
      <c r="B9" s="9">
        <v>1973</v>
      </c>
      <c r="C9" s="8">
        <v>62.7</v>
      </c>
      <c r="D9" s="8">
        <v>392.7</v>
      </c>
      <c r="E9" s="8">
        <v>335.9</v>
      </c>
      <c r="F9" s="8">
        <v>94.9</v>
      </c>
      <c r="G9" s="8">
        <v>332.2</v>
      </c>
      <c r="H9" s="8">
        <v>422.9</v>
      </c>
      <c r="I9" s="8">
        <v>207.8</v>
      </c>
      <c r="J9" s="8">
        <v>359.4</v>
      </c>
      <c r="K9" s="8">
        <v>266.89999999999998</v>
      </c>
      <c r="L9" s="8">
        <v>206.2</v>
      </c>
      <c r="M9" s="8">
        <v>123.2</v>
      </c>
      <c r="N9" s="8">
        <v>38.700000000000003</v>
      </c>
      <c r="O9" s="8">
        <f t="shared" si="0"/>
        <v>4816.4999999999991</v>
      </c>
    </row>
    <row r="10" spans="1:15">
      <c r="B10" s="9">
        <v>1974</v>
      </c>
      <c r="C10" s="8">
        <v>32.200000000000003</v>
      </c>
      <c r="D10" s="8">
        <v>245.9</v>
      </c>
      <c r="E10" s="8">
        <v>366.7</v>
      </c>
      <c r="F10" s="8">
        <v>191.1</v>
      </c>
      <c r="G10" s="8">
        <v>141.69999999999999</v>
      </c>
      <c r="H10" s="8">
        <v>136.30000000000001</v>
      </c>
      <c r="I10" s="8">
        <v>377.5</v>
      </c>
      <c r="J10" s="8">
        <v>224.6</v>
      </c>
      <c r="K10" s="8">
        <v>369.5</v>
      </c>
      <c r="L10" s="8">
        <v>74.2</v>
      </c>
      <c r="M10" s="8">
        <v>31.2</v>
      </c>
      <c r="N10" s="8">
        <v>119.8</v>
      </c>
      <c r="O10" s="8">
        <f t="shared" si="0"/>
        <v>4284.7</v>
      </c>
    </row>
    <row r="11" spans="1:15">
      <c r="B11" s="9">
        <v>1975</v>
      </c>
      <c r="C11" s="8">
        <v>231.1</v>
      </c>
      <c r="D11" s="8">
        <v>153.9</v>
      </c>
      <c r="E11" s="8">
        <v>278.89999999999998</v>
      </c>
      <c r="F11" s="8">
        <v>137.4</v>
      </c>
      <c r="G11" s="8">
        <v>331.2</v>
      </c>
      <c r="H11" s="8">
        <v>146.4</v>
      </c>
      <c r="I11" s="8">
        <v>389.5</v>
      </c>
      <c r="J11" s="8">
        <v>256.5</v>
      </c>
      <c r="K11" s="8">
        <v>293.60000000000002</v>
      </c>
      <c r="L11" s="8">
        <v>317</v>
      </c>
      <c r="M11" s="8">
        <v>106</v>
      </c>
      <c r="N11" s="8">
        <v>108.6</v>
      </c>
      <c r="O11" s="8">
        <f t="shared" si="0"/>
        <v>4725.1000000000004</v>
      </c>
    </row>
    <row r="12" spans="1:15">
      <c r="B12" s="9">
        <v>1976</v>
      </c>
      <c r="C12" s="8">
        <v>104.5</v>
      </c>
      <c r="D12" s="8">
        <v>248.5</v>
      </c>
      <c r="E12" s="8">
        <v>258.5</v>
      </c>
      <c r="F12" s="8">
        <v>158.19999999999999</v>
      </c>
      <c r="G12" s="8">
        <v>357</v>
      </c>
      <c r="H12" s="8">
        <v>80.5</v>
      </c>
      <c r="I12" s="8">
        <v>250</v>
      </c>
      <c r="J12" s="8">
        <v>355.8</v>
      </c>
      <c r="K12" s="8">
        <v>339</v>
      </c>
      <c r="L12" s="8">
        <v>74</v>
      </c>
      <c r="M12" s="8">
        <v>0.5</v>
      </c>
      <c r="N12" s="8">
        <v>30.5</v>
      </c>
      <c r="O12" s="8">
        <f t="shared" si="0"/>
        <v>4233</v>
      </c>
    </row>
    <row r="13" spans="1:15">
      <c r="B13" s="9">
        <v>1977</v>
      </c>
      <c r="C13" s="8">
        <v>1.5</v>
      </c>
      <c r="D13" s="8">
        <v>157.5</v>
      </c>
      <c r="E13" s="8">
        <v>304.2</v>
      </c>
      <c r="F13" s="8">
        <v>206.5</v>
      </c>
      <c r="G13" s="8">
        <v>144</v>
      </c>
      <c r="H13" s="8">
        <v>276.2</v>
      </c>
      <c r="I13" s="8">
        <v>227.5</v>
      </c>
      <c r="J13" s="8">
        <v>546.5</v>
      </c>
      <c r="K13" s="8">
        <v>77.2</v>
      </c>
      <c r="L13" s="8">
        <v>46.2</v>
      </c>
      <c r="M13" s="8">
        <v>5.2</v>
      </c>
      <c r="N13" s="8">
        <v>5</v>
      </c>
      <c r="O13" s="8">
        <f t="shared" si="0"/>
        <v>3974.4999999999991</v>
      </c>
    </row>
    <row r="14" spans="1:15">
      <c r="B14" s="9">
        <v>1978</v>
      </c>
      <c r="C14" s="8">
        <v>267.5</v>
      </c>
      <c r="D14" s="8">
        <v>116.5</v>
      </c>
      <c r="E14" s="8">
        <v>244</v>
      </c>
      <c r="F14" s="8">
        <v>127.2</v>
      </c>
      <c r="G14" s="8">
        <v>235</v>
      </c>
      <c r="H14" s="8">
        <v>158.30000000000001</v>
      </c>
      <c r="I14" s="8">
        <v>260</v>
      </c>
      <c r="J14" s="8">
        <v>255</v>
      </c>
      <c r="K14" s="8">
        <v>246.5</v>
      </c>
      <c r="L14" s="8">
        <v>121.1</v>
      </c>
      <c r="M14" s="8">
        <v>71</v>
      </c>
      <c r="N14" s="8">
        <v>0</v>
      </c>
      <c r="O14" s="8">
        <f t="shared" si="0"/>
        <v>4080.1</v>
      </c>
    </row>
    <row r="15" spans="1:15">
      <c r="B15" s="9">
        <v>1979</v>
      </c>
      <c r="C15" s="8">
        <v>61</v>
      </c>
      <c r="D15" s="8">
        <v>404</v>
      </c>
      <c r="E15" s="8">
        <v>143</v>
      </c>
      <c r="F15" s="8">
        <v>322.5</v>
      </c>
      <c r="G15" s="8">
        <v>186.5</v>
      </c>
      <c r="H15" s="8">
        <v>217.5</v>
      </c>
      <c r="I15" s="8">
        <v>332</v>
      </c>
      <c r="J15" s="8">
        <v>208.3</v>
      </c>
      <c r="K15" s="8">
        <v>283.5</v>
      </c>
      <c r="L15" s="8">
        <v>3</v>
      </c>
      <c r="M15" s="8">
        <v>8.5</v>
      </c>
      <c r="N15" s="8">
        <v>42</v>
      </c>
      <c r="O15" s="8">
        <f t="shared" si="0"/>
        <v>4190.8</v>
      </c>
    </row>
    <row r="16" spans="1:15">
      <c r="B16" s="9">
        <v>1980</v>
      </c>
      <c r="C16" s="8">
        <v>123.7</v>
      </c>
      <c r="D16" s="8">
        <v>299</v>
      </c>
      <c r="E16" s="8">
        <v>356.5</v>
      </c>
      <c r="F16" s="8">
        <v>167.7</v>
      </c>
      <c r="G16" s="8">
        <v>110.2</v>
      </c>
      <c r="H16" s="8">
        <v>329.5</v>
      </c>
      <c r="I16" s="8">
        <v>202.5</v>
      </c>
      <c r="J16" s="8">
        <v>430</v>
      </c>
      <c r="K16" s="8">
        <v>313.5</v>
      </c>
      <c r="L16" s="8">
        <v>78.5</v>
      </c>
      <c r="M16" s="8">
        <v>3</v>
      </c>
      <c r="N16" s="8">
        <v>40</v>
      </c>
      <c r="O16" s="8">
        <f t="shared" si="0"/>
        <v>4434.0999999999995</v>
      </c>
    </row>
    <row r="17" spans="2:15">
      <c r="B17" s="9">
        <v>1981</v>
      </c>
      <c r="C17" s="8">
        <v>124.5</v>
      </c>
      <c r="D17" s="8">
        <v>289.60000000000002</v>
      </c>
      <c r="E17" s="8">
        <v>646</v>
      </c>
      <c r="F17" s="8">
        <v>132.80000000000001</v>
      </c>
      <c r="G17" s="8">
        <v>106.2</v>
      </c>
      <c r="H17" s="8">
        <v>64</v>
      </c>
      <c r="I17" s="8">
        <v>337.5</v>
      </c>
      <c r="J17" s="8">
        <v>253.4</v>
      </c>
      <c r="K17" s="8">
        <v>204.5</v>
      </c>
      <c r="L17" s="8">
        <v>112.3</v>
      </c>
      <c r="M17" s="8">
        <v>19.5</v>
      </c>
      <c r="N17" s="8">
        <v>4.7</v>
      </c>
      <c r="O17" s="8">
        <f t="shared" si="0"/>
        <v>4276</v>
      </c>
    </row>
    <row r="18" spans="2:15">
      <c r="B18" s="9">
        <v>1982</v>
      </c>
      <c r="C18" s="8">
        <v>106.5</v>
      </c>
      <c r="D18" s="8">
        <v>451</v>
      </c>
      <c r="E18" s="8">
        <v>553.70000000000005</v>
      </c>
      <c r="F18" s="8">
        <v>68.7</v>
      </c>
      <c r="G18" s="8">
        <v>276.5</v>
      </c>
      <c r="H18" s="8">
        <v>116.5</v>
      </c>
      <c r="I18" s="8">
        <v>340</v>
      </c>
      <c r="J18" s="8">
        <v>445</v>
      </c>
      <c r="K18" s="8">
        <v>309.5</v>
      </c>
      <c r="L18" s="8">
        <v>223.5</v>
      </c>
      <c r="M18" s="8">
        <v>0.3</v>
      </c>
      <c r="N18" s="8">
        <v>30</v>
      </c>
      <c r="O18" s="8">
        <f t="shared" si="0"/>
        <v>4903.2</v>
      </c>
    </row>
    <row r="19" spans="2:15">
      <c r="B19" s="9">
        <v>1983</v>
      </c>
      <c r="C19" s="8">
        <v>71.5</v>
      </c>
      <c r="D19" s="8">
        <v>85.5</v>
      </c>
      <c r="E19" s="8">
        <v>339.3</v>
      </c>
      <c r="F19" s="8">
        <v>170</v>
      </c>
      <c r="G19" s="8">
        <v>239</v>
      </c>
      <c r="H19" s="8">
        <v>349</v>
      </c>
      <c r="I19" s="8">
        <v>408</v>
      </c>
      <c r="J19" s="8">
        <v>370.7</v>
      </c>
      <c r="K19" s="8">
        <v>209.7</v>
      </c>
      <c r="L19" s="8">
        <v>237.7</v>
      </c>
      <c r="M19" s="8">
        <v>2.5</v>
      </c>
      <c r="N19" s="8">
        <v>73</v>
      </c>
      <c r="O19" s="8">
        <f t="shared" si="0"/>
        <v>4538.8999999999996</v>
      </c>
    </row>
    <row r="20" spans="2:15">
      <c r="B20" s="9">
        <v>1984</v>
      </c>
      <c r="C20" s="8">
        <v>150.4</v>
      </c>
      <c r="D20" s="8">
        <v>171.4</v>
      </c>
      <c r="E20" s="8">
        <v>161.4</v>
      </c>
      <c r="F20" s="8">
        <v>132</v>
      </c>
      <c r="G20" s="8">
        <v>307.8</v>
      </c>
      <c r="H20" s="8">
        <v>110.3</v>
      </c>
      <c r="I20" s="8">
        <v>278.8</v>
      </c>
      <c r="J20" s="8">
        <v>349.4</v>
      </c>
      <c r="K20" s="8">
        <v>87</v>
      </c>
      <c r="L20" s="8">
        <v>183.2</v>
      </c>
      <c r="M20" s="8">
        <v>26.9</v>
      </c>
      <c r="N20" s="8">
        <v>19.100000000000001</v>
      </c>
      <c r="O20" s="8">
        <f t="shared" si="0"/>
        <v>3961.7000000000007</v>
      </c>
    </row>
    <row r="21" spans="2:15">
      <c r="B21" s="9">
        <v>1985</v>
      </c>
      <c r="C21" s="8">
        <v>203</v>
      </c>
      <c r="D21" s="8">
        <v>127</v>
      </c>
      <c r="E21" s="8">
        <v>372.7</v>
      </c>
      <c r="F21" s="8">
        <v>161.69999999999999</v>
      </c>
      <c r="G21" s="8">
        <v>128.9</v>
      </c>
      <c r="H21" s="8">
        <v>174.5</v>
      </c>
      <c r="I21" s="8">
        <v>273.7</v>
      </c>
      <c r="J21" s="8">
        <v>249.4</v>
      </c>
      <c r="K21" s="8">
        <v>471.8</v>
      </c>
      <c r="L21" s="8">
        <v>31.7</v>
      </c>
      <c r="M21" s="8">
        <v>0</v>
      </c>
      <c r="N21" s="8">
        <v>268.5</v>
      </c>
      <c r="O21" s="8">
        <f t="shared" si="0"/>
        <v>4447.8999999999996</v>
      </c>
    </row>
    <row r="22" spans="2:15">
      <c r="B22" s="9">
        <v>1986</v>
      </c>
      <c r="C22" s="8">
        <v>210.5</v>
      </c>
      <c r="D22" s="8">
        <v>277.5</v>
      </c>
      <c r="E22" s="8">
        <v>157.69999999999999</v>
      </c>
      <c r="F22" s="8">
        <v>91.7</v>
      </c>
      <c r="G22" s="8">
        <v>62.8</v>
      </c>
      <c r="H22" s="8">
        <v>175.1</v>
      </c>
      <c r="I22" s="8">
        <v>318.7</v>
      </c>
      <c r="J22" s="8">
        <v>333.8</v>
      </c>
      <c r="K22" s="8">
        <v>257.7</v>
      </c>
      <c r="L22" s="8">
        <v>80.8</v>
      </c>
      <c r="M22" s="8">
        <v>5.6</v>
      </c>
      <c r="N22" s="8">
        <v>0</v>
      </c>
      <c r="O22" s="8">
        <f t="shared" si="0"/>
        <v>3957.8999999999996</v>
      </c>
    </row>
    <row r="23" spans="2:15">
      <c r="B23" s="9">
        <v>1987</v>
      </c>
      <c r="C23" s="8">
        <v>155.6</v>
      </c>
      <c r="D23" s="8">
        <v>130.69999999999999</v>
      </c>
      <c r="E23" s="8">
        <v>173.3</v>
      </c>
      <c r="F23" s="8">
        <v>143.6</v>
      </c>
      <c r="G23" s="8">
        <v>58</v>
      </c>
      <c r="H23" s="8">
        <v>291.7</v>
      </c>
      <c r="I23" s="8">
        <v>489</v>
      </c>
      <c r="J23" s="8">
        <v>355.1</v>
      </c>
      <c r="K23" s="8">
        <v>430.7</v>
      </c>
      <c r="L23" s="8">
        <v>223.2</v>
      </c>
      <c r="M23" s="8">
        <v>1.9</v>
      </c>
      <c r="N23" s="8">
        <v>1.5</v>
      </c>
      <c r="O23" s="8">
        <f t="shared" si="0"/>
        <v>4441.2999999999993</v>
      </c>
    </row>
    <row r="24" spans="2:15">
      <c r="B24" s="9">
        <v>1988</v>
      </c>
      <c r="C24" s="8">
        <v>87.5</v>
      </c>
      <c r="D24" s="8">
        <v>197</v>
      </c>
      <c r="E24" s="8">
        <v>381.7</v>
      </c>
      <c r="F24" s="8">
        <v>115.8</v>
      </c>
      <c r="G24" s="8">
        <v>311</v>
      </c>
      <c r="H24" s="8">
        <v>432.5</v>
      </c>
      <c r="I24" s="8">
        <v>344.5</v>
      </c>
      <c r="J24" s="8">
        <v>171</v>
      </c>
      <c r="K24" s="8">
        <v>449.2</v>
      </c>
      <c r="L24" s="8">
        <v>77.2</v>
      </c>
      <c r="M24" s="8">
        <v>0.3</v>
      </c>
      <c r="N24" s="8">
        <v>113.7</v>
      </c>
      <c r="O24" s="8">
        <f t="shared" si="0"/>
        <v>4669.3999999999996</v>
      </c>
    </row>
    <row r="25" spans="2:15">
      <c r="B25" s="9">
        <v>1989</v>
      </c>
      <c r="C25" s="8">
        <v>145.19999999999999</v>
      </c>
      <c r="D25" s="8">
        <v>280</v>
      </c>
      <c r="E25" s="8">
        <v>214.3</v>
      </c>
      <c r="F25" s="8">
        <v>184.3</v>
      </c>
      <c r="G25" s="8">
        <v>283.60000000000002</v>
      </c>
      <c r="H25" s="8">
        <v>94.6</v>
      </c>
      <c r="I25" s="8">
        <v>247.7</v>
      </c>
      <c r="J25" s="8">
        <v>418.5</v>
      </c>
      <c r="K25" s="8">
        <v>49.8</v>
      </c>
      <c r="L25" s="8">
        <v>13</v>
      </c>
      <c r="M25" s="8">
        <v>11</v>
      </c>
      <c r="N25" s="8">
        <v>0</v>
      </c>
      <c r="O25" s="8">
        <f t="shared" si="0"/>
        <v>3931</v>
      </c>
    </row>
    <row r="26" spans="2:15">
      <c r="B26" s="9">
        <v>1990</v>
      </c>
      <c r="C26" s="8">
        <v>135</v>
      </c>
      <c r="D26" s="8">
        <v>276</v>
      </c>
      <c r="E26" s="8">
        <v>309</v>
      </c>
      <c r="F26" s="8">
        <v>60.5</v>
      </c>
      <c r="G26" s="8">
        <v>190</v>
      </c>
      <c r="H26" s="8">
        <v>73.7</v>
      </c>
      <c r="I26" s="8">
        <v>181.2</v>
      </c>
      <c r="J26" s="8">
        <v>415.2</v>
      </c>
      <c r="K26" s="8">
        <v>195.7</v>
      </c>
      <c r="L26" s="8">
        <v>87.7</v>
      </c>
      <c r="M26" s="8">
        <v>23.5</v>
      </c>
      <c r="N26" s="8">
        <v>81.900000000000006</v>
      </c>
      <c r="O26" s="8">
        <f t="shared" si="0"/>
        <v>4019.3999999999992</v>
      </c>
    </row>
    <row r="27" spans="2:15">
      <c r="B27" s="9">
        <v>1991</v>
      </c>
      <c r="C27" s="8">
        <v>127</v>
      </c>
      <c r="D27" s="8">
        <v>412.5</v>
      </c>
      <c r="E27" s="8">
        <v>388.4</v>
      </c>
      <c r="F27" s="8">
        <v>88.5</v>
      </c>
      <c r="G27" s="8">
        <v>342</v>
      </c>
      <c r="H27" s="8">
        <v>185.5</v>
      </c>
      <c r="I27" s="8">
        <v>194</v>
      </c>
      <c r="J27" s="8">
        <v>397.5</v>
      </c>
      <c r="K27" s="8">
        <v>187.5</v>
      </c>
      <c r="L27" s="8">
        <v>81.400000000000006</v>
      </c>
      <c r="M27" s="8">
        <v>9.5</v>
      </c>
      <c r="N27" s="8">
        <v>25</v>
      </c>
      <c r="O27" s="8">
        <f t="shared" si="0"/>
        <v>4429.7999999999993</v>
      </c>
    </row>
    <row r="28" spans="2:15">
      <c r="B28" s="9">
        <v>1992</v>
      </c>
      <c r="C28" s="8">
        <v>211.5</v>
      </c>
      <c r="D28" s="8">
        <v>82</v>
      </c>
      <c r="E28" s="8">
        <v>319.2</v>
      </c>
      <c r="F28" s="8">
        <v>61</v>
      </c>
      <c r="G28" s="8">
        <v>216.7</v>
      </c>
      <c r="H28" s="8">
        <v>339.5</v>
      </c>
      <c r="I28" s="8">
        <v>199.2</v>
      </c>
      <c r="J28" s="8">
        <v>310.7</v>
      </c>
      <c r="K28" s="8">
        <v>167.9</v>
      </c>
      <c r="L28" s="8">
        <v>57.8</v>
      </c>
      <c r="M28" s="8">
        <v>0</v>
      </c>
      <c r="N28" s="8">
        <v>20.5</v>
      </c>
      <c r="O28" s="8">
        <f t="shared" si="0"/>
        <v>3977.9999999999995</v>
      </c>
    </row>
    <row r="29" spans="2:15">
      <c r="B29" s="9">
        <v>1993</v>
      </c>
      <c r="C29" s="8">
        <v>161.19999999999999</v>
      </c>
      <c r="D29" s="8">
        <v>123.5</v>
      </c>
      <c r="E29" s="8">
        <v>237</v>
      </c>
      <c r="F29" s="8">
        <v>101.5</v>
      </c>
      <c r="G29" s="8">
        <v>259</v>
      </c>
      <c r="H29" s="8">
        <v>136.5</v>
      </c>
      <c r="I29" s="8">
        <v>151.19999999999999</v>
      </c>
      <c r="J29" s="8">
        <v>396</v>
      </c>
      <c r="K29" s="8">
        <v>260</v>
      </c>
      <c r="L29" s="8">
        <v>224.2</v>
      </c>
      <c r="M29" s="8">
        <v>68</v>
      </c>
      <c r="N29" s="8">
        <v>0</v>
      </c>
      <c r="O29" s="8">
        <f t="shared" si="0"/>
        <v>4111.0999999999995</v>
      </c>
    </row>
    <row r="30" spans="2:15">
      <c r="B30" s="9">
        <v>1994</v>
      </c>
      <c r="C30" s="8">
        <v>325.8</v>
      </c>
      <c r="D30" s="8">
        <v>214.5</v>
      </c>
      <c r="E30" s="8">
        <v>100.5</v>
      </c>
      <c r="F30" s="8">
        <v>162.5</v>
      </c>
      <c r="G30" s="8">
        <v>60</v>
      </c>
      <c r="H30" s="8">
        <v>163</v>
      </c>
      <c r="I30" s="8">
        <v>281.5</v>
      </c>
      <c r="J30" s="8">
        <v>330.5</v>
      </c>
      <c r="K30" s="8">
        <v>106</v>
      </c>
      <c r="L30" s="8">
        <v>24.5</v>
      </c>
      <c r="M30" s="8">
        <v>2</v>
      </c>
      <c r="N30" s="8">
        <v>58</v>
      </c>
      <c r="O30" s="8">
        <f t="shared" si="0"/>
        <v>3822.8</v>
      </c>
    </row>
    <row r="31" spans="2:15">
      <c r="B31" s="9">
        <v>1995</v>
      </c>
      <c r="C31" s="8">
        <v>190.7</v>
      </c>
      <c r="D31" s="8">
        <v>150.5</v>
      </c>
      <c r="E31" s="8">
        <v>152.5</v>
      </c>
      <c r="F31" s="8">
        <v>298.7</v>
      </c>
      <c r="G31" s="8">
        <v>119.5</v>
      </c>
      <c r="H31" s="8">
        <v>291.5</v>
      </c>
      <c r="I31" s="8">
        <v>303.2</v>
      </c>
      <c r="J31" s="8">
        <v>263.8</v>
      </c>
      <c r="K31" s="8">
        <v>197.7</v>
      </c>
      <c r="L31" s="8">
        <v>152</v>
      </c>
      <c r="M31" s="8">
        <v>13.3</v>
      </c>
      <c r="N31" s="8">
        <v>99.5</v>
      </c>
      <c r="O31" s="8">
        <f t="shared" si="0"/>
        <v>4227.8999999999996</v>
      </c>
    </row>
    <row r="32" spans="2:15">
      <c r="B32" s="9">
        <v>1996</v>
      </c>
      <c r="C32" s="8">
        <v>111.5</v>
      </c>
      <c r="D32" s="8">
        <v>712.5</v>
      </c>
      <c r="E32" s="8">
        <v>241</v>
      </c>
      <c r="F32" s="8">
        <v>263</v>
      </c>
      <c r="G32" s="8">
        <v>173.5</v>
      </c>
      <c r="H32" s="8">
        <v>399.5</v>
      </c>
      <c r="I32" s="8">
        <v>242</v>
      </c>
      <c r="J32" s="8">
        <v>616.5</v>
      </c>
      <c r="K32" s="8">
        <v>373</v>
      </c>
      <c r="L32" s="8">
        <v>235.7</v>
      </c>
      <c r="M32" s="8">
        <v>37.299999999999997</v>
      </c>
      <c r="N32" s="8">
        <v>6.5</v>
      </c>
      <c r="O32" s="8">
        <f t="shared" si="0"/>
        <v>5408</v>
      </c>
    </row>
    <row r="33" spans="2:15">
      <c r="B33" s="9">
        <v>1997</v>
      </c>
      <c r="C33" s="8">
        <v>62.5</v>
      </c>
      <c r="D33" s="8">
        <v>200.9</v>
      </c>
      <c r="E33" s="8">
        <v>176.5</v>
      </c>
      <c r="F33" s="8">
        <v>110.8</v>
      </c>
      <c r="G33" s="8">
        <v>226</v>
      </c>
      <c r="H33" s="8">
        <v>305.5</v>
      </c>
      <c r="I33" s="8">
        <v>384.8</v>
      </c>
      <c r="J33" s="8">
        <v>396</v>
      </c>
      <c r="K33" s="8">
        <v>132.80000000000001</v>
      </c>
      <c r="L33" s="8">
        <v>157</v>
      </c>
      <c r="M33" s="8">
        <v>0</v>
      </c>
      <c r="N33" s="8">
        <v>241</v>
      </c>
      <c r="O33" s="8">
        <f t="shared" si="0"/>
        <v>4390.8000000000011</v>
      </c>
    </row>
    <row r="34" spans="2:15">
      <c r="B34" s="9">
        <v>1998</v>
      </c>
      <c r="C34" s="8">
        <v>54</v>
      </c>
      <c r="D34" s="8">
        <v>208</v>
      </c>
      <c r="E34" s="8">
        <v>198.7</v>
      </c>
      <c r="F34" s="8">
        <v>157.4</v>
      </c>
      <c r="G34" s="8">
        <v>325.7</v>
      </c>
      <c r="H34" s="8">
        <v>447.5</v>
      </c>
      <c r="I34" s="8">
        <v>276.8</v>
      </c>
      <c r="J34" s="8">
        <v>363.4</v>
      </c>
      <c r="K34" s="8">
        <v>405.2</v>
      </c>
      <c r="L34" s="8">
        <v>142</v>
      </c>
      <c r="M34" s="8">
        <v>26.5</v>
      </c>
      <c r="N34" s="8">
        <v>78</v>
      </c>
      <c r="O34" s="8">
        <f t="shared" si="0"/>
        <v>4681.2</v>
      </c>
    </row>
    <row r="35" spans="2:15">
      <c r="B35" s="10">
        <v>1999</v>
      </c>
      <c r="C35" s="8">
        <v>320.5</v>
      </c>
      <c r="D35" s="8">
        <v>118.7</v>
      </c>
      <c r="E35" s="8">
        <v>204.2</v>
      </c>
      <c r="F35" s="8">
        <v>148.80000000000001</v>
      </c>
      <c r="G35" s="8">
        <v>129.9</v>
      </c>
      <c r="H35" s="8">
        <v>130.69999999999999</v>
      </c>
      <c r="I35" s="8">
        <v>231.7</v>
      </c>
      <c r="J35" s="8">
        <v>348.5</v>
      </c>
      <c r="K35" s="8">
        <v>227.5</v>
      </c>
      <c r="L35" s="8">
        <v>301.7</v>
      </c>
      <c r="M35" s="8">
        <v>133.4</v>
      </c>
      <c r="N35" s="8">
        <v>27.1</v>
      </c>
      <c r="O35" s="8">
        <f t="shared" si="0"/>
        <v>4321.7</v>
      </c>
    </row>
    <row r="36" spans="2:15">
      <c r="B36" s="10">
        <v>2000</v>
      </c>
      <c r="C36" s="8">
        <v>282.3</v>
      </c>
      <c r="D36" s="8">
        <v>420</v>
      </c>
      <c r="E36" s="8">
        <v>219.4</v>
      </c>
      <c r="F36" s="8">
        <v>90.9</v>
      </c>
      <c r="G36" s="8">
        <v>83.7</v>
      </c>
      <c r="H36" s="8">
        <v>289</v>
      </c>
      <c r="I36" s="8">
        <v>318.5</v>
      </c>
      <c r="J36" s="8">
        <v>225.9</v>
      </c>
      <c r="K36" s="8">
        <v>389.5</v>
      </c>
      <c r="L36" s="8">
        <v>110.5</v>
      </c>
      <c r="M36" s="8">
        <v>86.2</v>
      </c>
      <c r="N36" s="8">
        <v>77.5</v>
      </c>
      <c r="O36" s="8">
        <f t="shared" si="0"/>
        <v>4593.4000000000005</v>
      </c>
    </row>
    <row r="37" spans="2:15">
      <c r="B37" s="10">
        <v>2001</v>
      </c>
      <c r="C37" s="8">
        <v>259.2</v>
      </c>
      <c r="D37" s="8">
        <v>386</v>
      </c>
      <c r="E37" s="8">
        <v>275.2</v>
      </c>
      <c r="F37" s="8">
        <v>175.2</v>
      </c>
      <c r="G37" s="8">
        <v>194</v>
      </c>
      <c r="H37" s="8">
        <v>178.7</v>
      </c>
      <c r="I37" s="8">
        <v>346.4</v>
      </c>
      <c r="J37" s="8">
        <v>433</v>
      </c>
      <c r="K37" s="8">
        <v>191.6</v>
      </c>
      <c r="L37" s="8">
        <v>195.9</v>
      </c>
      <c r="M37" s="8">
        <v>199.1</v>
      </c>
      <c r="N37" s="8">
        <v>19.5</v>
      </c>
      <c r="O37" s="8">
        <f t="shared" si="0"/>
        <v>4854.7999999999993</v>
      </c>
    </row>
    <row r="38" spans="2:15">
      <c r="B38" s="10">
        <v>2002</v>
      </c>
      <c r="C38" s="8">
        <v>129</v>
      </c>
      <c r="D38" s="8">
        <v>164.7</v>
      </c>
      <c r="E38" s="8">
        <v>139</v>
      </c>
      <c r="F38" s="8">
        <v>131</v>
      </c>
      <c r="G38" s="8">
        <v>201.9</v>
      </c>
      <c r="H38" s="8">
        <v>174.7</v>
      </c>
      <c r="I38" s="8">
        <v>243.5</v>
      </c>
      <c r="J38" s="8">
        <v>498.7</v>
      </c>
      <c r="K38" s="8">
        <v>219.1</v>
      </c>
      <c r="L38" s="8">
        <v>125.1</v>
      </c>
      <c r="M38" s="8">
        <v>3.5</v>
      </c>
      <c r="N38" s="8">
        <v>1.5</v>
      </c>
      <c r="O38" s="8">
        <f t="shared" si="0"/>
        <v>4033.6999999999994</v>
      </c>
    </row>
    <row r="39" spans="2:15">
      <c r="B39" s="10">
        <v>2003</v>
      </c>
      <c r="C39" s="8">
        <v>263.39999999999998</v>
      </c>
      <c r="D39" s="8">
        <v>115.5</v>
      </c>
      <c r="E39" s="8">
        <v>237</v>
      </c>
      <c r="F39" s="8">
        <v>155.9</v>
      </c>
      <c r="G39" s="8">
        <v>287.3</v>
      </c>
      <c r="H39" s="8">
        <v>164</v>
      </c>
      <c r="I39" s="8">
        <v>142.5</v>
      </c>
      <c r="J39" s="8">
        <v>541.6</v>
      </c>
      <c r="K39" s="8">
        <v>53.7</v>
      </c>
      <c r="L39" s="8">
        <v>67.8</v>
      </c>
      <c r="M39" s="8">
        <v>5</v>
      </c>
      <c r="N39" s="8">
        <v>1.5</v>
      </c>
      <c r="O39" s="8">
        <f t="shared" si="0"/>
        <v>4038.2000000000003</v>
      </c>
    </row>
    <row r="40" spans="2:15">
      <c r="B40" s="10">
        <v>2004</v>
      </c>
      <c r="C40" s="8">
        <v>180.2</v>
      </c>
      <c r="D40" s="8">
        <v>296.7</v>
      </c>
      <c r="E40" s="8">
        <v>98.2</v>
      </c>
      <c r="F40" s="8">
        <v>142</v>
      </c>
      <c r="G40" s="8">
        <v>212.9</v>
      </c>
      <c r="H40" s="8">
        <v>233.5</v>
      </c>
      <c r="I40" s="8">
        <v>373.5</v>
      </c>
      <c r="J40" s="8">
        <v>209.2</v>
      </c>
      <c r="K40" s="8">
        <v>58.2</v>
      </c>
      <c r="L40" s="8">
        <v>112.6</v>
      </c>
      <c r="M40" s="8">
        <v>7</v>
      </c>
      <c r="N40" s="8">
        <v>42.2</v>
      </c>
      <c r="O40" s="8">
        <f t="shared" si="0"/>
        <v>3970.1999999999989</v>
      </c>
    </row>
    <row r="41" spans="2:15">
      <c r="B41" s="10">
        <v>2005</v>
      </c>
      <c r="C41" s="8">
        <v>90.3</v>
      </c>
      <c r="D41" s="8">
        <v>192.1</v>
      </c>
      <c r="E41" s="8">
        <v>199</v>
      </c>
      <c r="F41" s="8">
        <v>100.1</v>
      </c>
      <c r="G41" s="8">
        <v>94.7</v>
      </c>
      <c r="H41" s="8">
        <v>106.5</v>
      </c>
      <c r="I41" s="8">
        <v>246.5</v>
      </c>
      <c r="J41" s="8">
        <v>430.9</v>
      </c>
      <c r="K41" s="8">
        <v>244.2</v>
      </c>
      <c r="L41" s="8">
        <v>434.1</v>
      </c>
      <c r="M41" s="8">
        <v>0.6</v>
      </c>
      <c r="N41" s="8">
        <v>73</v>
      </c>
      <c r="O41" s="8">
        <f t="shared" si="0"/>
        <v>4217</v>
      </c>
    </row>
    <row r="42" spans="2:15">
      <c r="B42" s="11">
        <v>2006</v>
      </c>
      <c r="C42" s="8">
        <v>284</v>
      </c>
      <c r="D42" s="8">
        <v>224.2</v>
      </c>
      <c r="E42" s="8">
        <v>253.4</v>
      </c>
      <c r="F42" s="8">
        <v>186.8</v>
      </c>
      <c r="G42" s="8">
        <v>167</v>
      </c>
      <c r="H42" s="8">
        <v>160.5</v>
      </c>
      <c r="I42" s="8">
        <v>240.7</v>
      </c>
      <c r="J42" s="8">
        <v>275.5</v>
      </c>
      <c r="K42" s="8">
        <v>98.2</v>
      </c>
      <c r="L42" s="8">
        <v>89.5</v>
      </c>
      <c r="M42" s="8">
        <v>4</v>
      </c>
      <c r="N42" s="8">
        <v>55</v>
      </c>
      <c r="O42" s="8">
        <f t="shared" si="0"/>
        <v>4044.7999999999997</v>
      </c>
    </row>
    <row r="43" spans="2:15">
      <c r="B43" s="11">
        <v>2007</v>
      </c>
      <c r="C43" s="8">
        <v>72</v>
      </c>
      <c r="D43" s="8">
        <v>316.89999999999998</v>
      </c>
      <c r="E43" s="8">
        <v>251.2</v>
      </c>
      <c r="F43" s="8">
        <v>566.9</v>
      </c>
      <c r="G43" s="8">
        <v>290.3</v>
      </c>
      <c r="H43" s="8">
        <v>102.7</v>
      </c>
      <c r="I43" s="8">
        <v>270.2</v>
      </c>
      <c r="J43" s="8">
        <v>308</v>
      </c>
      <c r="K43" s="8">
        <v>169.7</v>
      </c>
      <c r="L43" s="8">
        <v>294.7</v>
      </c>
      <c r="M43" s="8">
        <v>152</v>
      </c>
      <c r="N43" s="8">
        <v>157.5</v>
      </c>
      <c r="O43" s="8">
        <f t="shared" si="0"/>
        <v>4959.0999999999995</v>
      </c>
    </row>
    <row r="44" spans="2:15">
      <c r="B44" s="12">
        <v>2008</v>
      </c>
      <c r="C44" s="8">
        <v>187</v>
      </c>
      <c r="D44" s="8">
        <v>437</v>
      </c>
      <c r="E44" s="8">
        <v>162</v>
      </c>
      <c r="F44" s="8">
        <v>244.5</v>
      </c>
      <c r="G44" s="8">
        <v>156.69999999999999</v>
      </c>
      <c r="H44" s="8">
        <v>324.5</v>
      </c>
      <c r="I44" s="8">
        <v>241.5</v>
      </c>
      <c r="J44" s="8">
        <v>506.1</v>
      </c>
      <c r="K44" s="8">
        <v>144.5</v>
      </c>
      <c r="L44" s="8">
        <v>78.5</v>
      </c>
      <c r="M44" s="8">
        <v>24</v>
      </c>
      <c r="N44" s="8">
        <v>158</v>
      </c>
      <c r="O44" s="8">
        <f t="shared" si="0"/>
        <v>4672.3</v>
      </c>
    </row>
    <row r="45" spans="2:15">
      <c r="B45" s="5">
        <v>2009</v>
      </c>
      <c r="C45" s="8">
        <v>375.5</v>
      </c>
      <c r="D45" s="8">
        <v>269.5</v>
      </c>
      <c r="E45" s="8">
        <v>301.5</v>
      </c>
      <c r="F45" s="8">
        <v>101.5</v>
      </c>
      <c r="G45" s="8">
        <v>298</v>
      </c>
      <c r="H45" s="8">
        <v>403</v>
      </c>
      <c r="I45" s="8">
        <v>199.5</v>
      </c>
      <c r="J45" s="8">
        <v>319.5</v>
      </c>
      <c r="K45" s="8">
        <v>417</v>
      </c>
      <c r="L45" s="8">
        <v>34.5</v>
      </c>
      <c r="M45" s="8">
        <v>15</v>
      </c>
      <c r="N45" s="8">
        <v>118.5</v>
      </c>
      <c r="O45" s="8">
        <f t="shared" si="0"/>
        <v>4862</v>
      </c>
    </row>
    <row r="46" spans="2:15">
      <c r="B46" s="13">
        <v>2010</v>
      </c>
      <c r="C46" s="8">
        <v>105</v>
      </c>
      <c r="D46" s="8">
        <v>127.5</v>
      </c>
      <c r="E46" s="8">
        <v>231</v>
      </c>
      <c r="F46" s="8">
        <v>351.5</v>
      </c>
      <c r="G46" s="8">
        <v>208</v>
      </c>
      <c r="H46" s="8">
        <v>115.5</v>
      </c>
      <c r="I46" s="8">
        <v>346</v>
      </c>
      <c r="J46" s="8">
        <v>325.5</v>
      </c>
      <c r="K46" s="8">
        <v>630</v>
      </c>
      <c r="L46" s="8">
        <v>183</v>
      </c>
      <c r="M46" s="8">
        <v>26</v>
      </c>
      <c r="N46" s="8">
        <v>24</v>
      </c>
      <c r="O46" s="8">
        <f t="shared" si="0"/>
        <v>4683</v>
      </c>
    </row>
    <row r="47" spans="2:15">
      <c r="B47" s="13">
        <v>2011</v>
      </c>
      <c r="C47" s="8">
        <v>325</v>
      </c>
      <c r="D47" s="8">
        <v>124</v>
      </c>
      <c r="E47" s="8">
        <v>384.5</v>
      </c>
      <c r="F47" s="8">
        <v>176</v>
      </c>
      <c r="G47" s="8">
        <v>43</v>
      </c>
      <c r="H47" s="8">
        <v>230.5</v>
      </c>
      <c r="I47" s="8">
        <v>198</v>
      </c>
      <c r="J47" s="8">
        <v>169</v>
      </c>
      <c r="K47" s="8">
        <v>227</v>
      </c>
      <c r="L47" s="8">
        <v>140.5</v>
      </c>
      <c r="M47" s="8">
        <v>92</v>
      </c>
      <c r="N47" s="8">
        <v>4</v>
      </c>
      <c r="O47" s="8">
        <f t="shared" si="0"/>
        <v>4124.5</v>
      </c>
    </row>
    <row r="48" spans="2:15">
      <c r="B48" s="13">
        <v>2012</v>
      </c>
      <c r="C48" s="8">
        <v>256.5</v>
      </c>
      <c r="D48" s="8">
        <v>398</v>
      </c>
      <c r="E48" s="8">
        <v>124.5</v>
      </c>
      <c r="F48" s="8">
        <v>82</v>
      </c>
      <c r="G48" s="8">
        <v>159</v>
      </c>
      <c r="H48" s="8">
        <v>200</v>
      </c>
      <c r="I48" s="8">
        <v>259</v>
      </c>
      <c r="J48" s="8">
        <v>290.5</v>
      </c>
      <c r="K48" s="8">
        <v>240</v>
      </c>
      <c r="L48" s="8">
        <v>189.5</v>
      </c>
      <c r="M48" s="8">
        <v>211.5</v>
      </c>
      <c r="N48" s="8">
        <v>182</v>
      </c>
      <c r="O48" s="8">
        <f t="shared" si="0"/>
        <v>4604.5</v>
      </c>
    </row>
    <row r="49" spans="2:15">
      <c r="B49" s="5">
        <v>2013</v>
      </c>
      <c r="C49" s="8">
        <v>89.5</v>
      </c>
      <c r="D49" s="8">
        <v>397.5</v>
      </c>
      <c r="E49" s="8">
        <v>205.5</v>
      </c>
      <c r="F49" s="8">
        <v>191.5</v>
      </c>
      <c r="G49" s="8">
        <v>73</v>
      </c>
      <c r="H49" s="8">
        <v>138.5</v>
      </c>
      <c r="I49" s="8">
        <v>285.5</v>
      </c>
      <c r="J49" s="8">
        <v>498</v>
      </c>
      <c r="K49" s="8">
        <v>291.5</v>
      </c>
      <c r="L49" s="8">
        <v>192.5</v>
      </c>
      <c r="M49" s="8">
        <v>21.5</v>
      </c>
      <c r="N49" s="8">
        <v>158</v>
      </c>
      <c r="O49" s="8">
        <f t="shared" si="0"/>
        <v>4555.5</v>
      </c>
    </row>
    <row r="50" spans="2:15">
      <c r="B50" s="5">
        <v>2014</v>
      </c>
      <c r="C50" s="8">
        <v>139</v>
      </c>
      <c r="D50" s="8">
        <v>407</v>
      </c>
      <c r="E50" s="8">
        <v>264.5</v>
      </c>
      <c r="F50" s="8">
        <v>96</v>
      </c>
      <c r="G50" s="8">
        <v>92.5</v>
      </c>
      <c r="H50" s="8">
        <v>184.5</v>
      </c>
      <c r="I50" s="8">
        <v>369.5</v>
      </c>
      <c r="J50" s="8">
        <v>337.5</v>
      </c>
      <c r="K50" s="8">
        <v>288</v>
      </c>
      <c r="L50" s="8">
        <v>443</v>
      </c>
      <c r="M50" s="8">
        <v>32</v>
      </c>
      <c r="N50" s="8">
        <v>0</v>
      </c>
      <c r="O50" s="8">
        <f t="shared" si="0"/>
        <v>4667.5</v>
      </c>
    </row>
    <row r="51" spans="2:15">
      <c r="B51" s="14">
        <v>2015</v>
      </c>
      <c r="C51" s="8">
        <v>22.5</v>
      </c>
      <c r="D51" s="8">
        <v>141.5</v>
      </c>
      <c r="E51" s="8">
        <v>315.5</v>
      </c>
      <c r="F51" s="8">
        <v>256</v>
      </c>
      <c r="G51" s="8">
        <v>387</v>
      </c>
      <c r="H51" s="8">
        <v>318.5</v>
      </c>
      <c r="I51" s="8">
        <v>318.5</v>
      </c>
      <c r="J51" s="8">
        <v>334.5</v>
      </c>
      <c r="K51" s="8">
        <v>245</v>
      </c>
      <c r="L51" s="8">
        <v>40</v>
      </c>
      <c r="M51" s="8">
        <v>10.5</v>
      </c>
      <c r="N51" s="8">
        <v>35</v>
      </c>
      <c r="O51" s="8">
        <f t="shared" si="0"/>
        <v>4439.5</v>
      </c>
    </row>
    <row r="52" spans="2:15">
      <c r="B52" s="5">
        <v>2016</v>
      </c>
      <c r="C52" s="8">
        <v>0</v>
      </c>
      <c r="D52" s="8">
        <v>148.5</v>
      </c>
      <c r="E52" s="8">
        <v>249</v>
      </c>
      <c r="F52" s="8">
        <v>139.5</v>
      </c>
      <c r="G52" s="8">
        <v>193</v>
      </c>
      <c r="H52" s="8">
        <v>140.1</v>
      </c>
      <c r="I52" s="8">
        <v>116</v>
      </c>
      <c r="J52" s="8">
        <v>210</v>
      </c>
      <c r="K52" s="8">
        <v>333.5</v>
      </c>
      <c r="L52" s="8">
        <v>288.5</v>
      </c>
      <c r="M52" s="8">
        <v>177</v>
      </c>
      <c r="N52" s="8">
        <v>9</v>
      </c>
      <c r="O52" s="8">
        <f t="shared" si="0"/>
        <v>4020.1</v>
      </c>
    </row>
    <row r="53" spans="2:15">
      <c r="B53" s="5">
        <v>2017</v>
      </c>
      <c r="C53" s="8">
        <v>227</v>
      </c>
      <c r="D53" s="8">
        <v>428</v>
      </c>
      <c r="E53" s="8">
        <v>293.52999999999997</v>
      </c>
      <c r="F53" s="8">
        <v>264</v>
      </c>
      <c r="G53" s="8">
        <v>253.5</v>
      </c>
      <c r="H53" s="8">
        <v>439.5</v>
      </c>
      <c r="I53" s="8">
        <v>556.5</v>
      </c>
      <c r="J53" s="8">
        <v>175</v>
      </c>
      <c r="K53" s="8">
        <v>476</v>
      </c>
      <c r="L53" s="8">
        <v>88.5</v>
      </c>
      <c r="M53" s="8">
        <v>260.5</v>
      </c>
      <c r="N53" s="8">
        <v>12.5</v>
      </c>
      <c r="O53" s="8">
        <f t="shared" si="0"/>
        <v>5491.53</v>
      </c>
    </row>
    <row r="54" spans="2:15">
      <c r="B54" s="5">
        <v>2018</v>
      </c>
      <c r="C54" s="8">
        <v>145.5</v>
      </c>
      <c r="D54" s="8">
        <v>74.5</v>
      </c>
      <c r="E54" s="8">
        <v>454</v>
      </c>
      <c r="F54" s="8">
        <v>103.5</v>
      </c>
      <c r="G54" s="8">
        <v>91.5</v>
      </c>
      <c r="H54" s="8">
        <v>74.5</v>
      </c>
      <c r="I54" s="8">
        <v>276.5</v>
      </c>
      <c r="J54" s="8">
        <v>421</v>
      </c>
      <c r="K54" s="8">
        <v>124</v>
      </c>
      <c r="L54" s="8">
        <v>112.5</v>
      </c>
      <c r="M54" s="8">
        <v>209</v>
      </c>
      <c r="N54" s="8">
        <v>8</v>
      </c>
      <c r="O54" s="8">
        <f t="shared" si="0"/>
        <v>4112.5</v>
      </c>
    </row>
    <row r="55" spans="2:15">
      <c r="B55" s="5">
        <v>2019</v>
      </c>
      <c r="C55" s="8">
        <v>74.5</v>
      </c>
      <c r="D55" s="8">
        <v>267</v>
      </c>
      <c r="E55" s="8">
        <v>301.2</v>
      </c>
      <c r="F55" s="8">
        <v>221.5</v>
      </c>
      <c r="G55" s="8">
        <v>187</v>
      </c>
      <c r="H55" s="8">
        <v>142</v>
      </c>
      <c r="I55" s="8">
        <v>140.5</v>
      </c>
      <c r="J55" s="8">
        <v>531.5</v>
      </c>
      <c r="K55" s="8">
        <v>170.5</v>
      </c>
      <c r="L55" s="8">
        <v>44.5</v>
      </c>
      <c r="M55" s="8">
        <v>66</v>
      </c>
      <c r="N55" s="8">
        <v>173.5</v>
      </c>
      <c r="O55" s="8">
        <f t="shared" si="0"/>
        <v>4338.7</v>
      </c>
    </row>
    <row r="56" spans="2:15">
      <c r="B56" s="15" t="s">
        <v>17</v>
      </c>
    </row>
    <row r="57" spans="2:15">
      <c r="B57" s="15" t="s">
        <v>18</v>
      </c>
      <c r="C57">
        <f>MIN(C6:C55)</f>
        <v>0</v>
      </c>
      <c r="D57">
        <f t="shared" ref="D57:O57" si="1">MIN(D6:D55)</f>
        <v>30.4</v>
      </c>
      <c r="E57">
        <f t="shared" si="1"/>
        <v>84.1</v>
      </c>
      <c r="F57">
        <f t="shared" si="1"/>
        <v>60.5</v>
      </c>
      <c r="G57">
        <f t="shared" si="1"/>
        <v>43</v>
      </c>
      <c r="H57">
        <f t="shared" si="1"/>
        <v>64</v>
      </c>
      <c r="I57">
        <f t="shared" si="1"/>
        <v>116</v>
      </c>
      <c r="J57">
        <f t="shared" si="1"/>
        <v>169</v>
      </c>
      <c r="K57">
        <f t="shared" si="1"/>
        <v>49.8</v>
      </c>
      <c r="L57">
        <f t="shared" si="1"/>
        <v>3</v>
      </c>
      <c r="M57">
        <f t="shared" si="1"/>
        <v>0</v>
      </c>
      <c r="N57">
        <f t="shared" si="1"/>
        <v>0</v>
      </c>
      <c r="O57">
        <f t="shared" si="1"/>
        <v>3822.8</v>
      </c>
    </row>
    <row r="58" spans="2:15">
      <c r="B58" s="15" t="s">
        <v>19</v>
      </c>
      <c r="C58">
        <f>AVERAGE(C6:C55)</f>
        <v>155.52399999999997</v>
      </c>
      <c r="D58">
        <f t="shared" ref="D58:O58" si="2">AVERAGE(D6:D55)</f>
        <v>248.00600000000003</v>
      </c>
      <c r="E58">
        <f t="shared" si="2"/>
        <v>264.29660000000001</v>
      </c>
      <c r="F58">
        <f t="shared" si="2"/>
        <v>167.82</v>
      </c>
      <c r="G58">
        <f t="shared" si="2"/>
        <v>195.86199999999997</v>
      </c>
      <c r="H58">
        <f t="shared" si="2"/>
        <v>216.89600000000002</v>
      </c>
      <c r="I58">
        <f t="shared" si="2"/>
        <v>284.42</v>
      </c>
      <c r="J58">
        <f t="shared" si="2"/>
        <v>350.30399999999992</v>
      </c>
      <c r="K58">
        <f t="shared" si="2"/>
        <v>256.98800000000006</v>
      </c>
      <c r="L58">
        <f t="shared" si="2"/>
        <v>148.226</v>
      </c>
      <c r="M58">
        <f t="shared" si="2"/>
        <v>47.875999999999998</v>
      </c>
      <c r="N58">
        <f t="shared" si="2"/>
        <v>61.888000000000005</v>
      </c>
      <c r="O58">
        <f t="shared" si="2"/>
        <v>4392.6066000000001</v>
      </c>
    </row>
    <row r="59" spans="2:15">
      <c r="B59" s="15" t="s">
        <v>20</v>
      </c>
      <c r="C59">
        <f>MAX(C6:C55)</f>
        <v>375.5</v>
      </c>
      <c r="D59">
        <f t="shared" ref="D59:O59" si="3">MAX(D6:D55)</f>
        <v>712.5</v>
      </c>
      <c r="E59">
        <f t="shared" si="3"/>
        <v>646</v>
      </c>
      <c r="F59">
        <f t="shared" si="3"/>
        <v>566.9</v>
      </c>
      <c r="G59">
        <f t="shared" si="3"/>
        <v>387</v>
      </c>
      <c r="H59">
        <f t="shared" si="3"/>
        <v>447.5</v>
      </c>
      <c r="I59">
        <f t="shared" si="3"/>
        <v>556.5</v>
      </c>
      <c r="J59">
        <f t="shared" si="3"/>
        <v>616.5</v>
      </c>
      <c r="K59">
        <f t="shared" si="3"/>
        <v>630</v>
      </c>
      <c r="L59">
        <f t="shared" si="3"/>
        <v>443</v>
      </c>
      <c r="M59">
        <f t="shared" si="3"/>
        <v>260.5</v>
      </c>
      <c r="N59">
        <f t="shared" si="3"/>
        <v>268.5</v>
      </c>
      <c r="O59">
        <f t="shared" si="3"/>
        <v>5491.53</v>
      </c>
    </row>
  </sheetData>
  <mergeCells count="3">
    <mergeCell ref="A1:L1"/>
    <mergeCell ref="A2:L2"/>
    <mergeCell ref="A3:L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D6C6-B7AC-481C-9D7C-85D29E12A5A0}">
  <sheetPr>
    <tabColor theme="7"/>
  </sheetPr>
  <dimension ref="A7:K59"/>
  <sheetViews>
    <sheetView tabSelected="1" topLeftCell="A7" workbookViewId="0">
      <selection activeCell="N11" sqref="N11"/>
    </sheetView>
  </sheetViews>
  <sheetFormatPr defaultRowHeight="14.6"/>
  <cols>
    <col min="3" max="3" width="12.3828125" bestFit="1" customWidth="1"/>
    <col min="4" max="4" width="7.84375" bestFit="1" customWidth="1"/>
    <col min="5" max="5" width="12.3828125" bestFit="1" customWidth="1"/>
    <col min="6" max="6" width="11.3046875" bestFit="1" customWidth="1"/>
    <col min="7" max="7" width="12.3828125" bestFit="1" customWidth="1"/>
    <col min="8" max="8" width="11.3046875" bestFit="1" customWidth="1"/>
  </cols>
  <sheetData>
    <row r="7" spans="1:11" ht="17.600000000000001">
      <c r="D7" s="33" t="s">
        <v>30</v>
      </c>
      <c r="E7" s="33" t="s">
        <v>31</v>
      </c>
      <c r="F7" s="33"/>
      <c r="G7" s="33" t="s">
        <v>32</v>
      </c>
    </row>
    <row r="8" spans="1:11">
      <c r="C8" s="30" t="s">
        <v>27</v>
      </c>
      <c r="D8" t="s">
        <v>49</v>
      </c>
      <c r="E8" s="30" t="s">
        <v>27</v>
      </c>
      <c r="F8" t="s">
        <v>50</v>
      </c>
      <c r="G8" s="30" t="s">
        <v>27</v>
      </c>
      <c r="H8" t="s">
        <v>29</v>
      </c>
      <c r="J8">
        <v>3</v>
      </c>
      <c r="K8" t="str">
        <f>INDEX(A9:A11,J8)</f>
        <v>Ahning</v>
      </c>
    </row>
    <row r="9" spans="1:11">
      <c r="A9" t="s">
        <v>30</v>
      </c>
      <c r="C9" s="34">
        <v>1970</v>
      </c>
      <c r="D9" s="32">
        <v>4730.2</v>
      </c>
      <c r="E9" s="31">
        <v>1970</v>
      </c>
      <c r="F9" s="32">
        <v>2790.5000000000005</v>
      </c>
      <c r="G9" s="34">
        <v>1991</v>
      </c>
      <c r="H9" s="32">
        <v>1092</v>
      </c>
      <c r="J9" t="s">
        <v>33</v>
      </c>
      <c r="K9" t="s">
        <v>34</v>
      </c>
    </row>
    <row r="10" spans="1:11">
      <c r="A10" t="s">
        <v>31</v>
      </c>
      <c r="C10" s="34">
        <v>1971</v>
      </c>
      <c r="D10" s="32">
        <v>4047.4000000000005</v>
      </c>
      <c r="E10" s="31">
        <v>1971</v>
      </c>
      <c r="F10" s="32">
        <v>2171.4</v>
      </c>
      <c r="G10" s="34">
        <v>1992</v>
      </c>
      <c r="H10" s="32">
        <v>1623.5</v>
      </c>
      <c r="J10">
        <f>IF($J$8=3,G10,C10)</f>
        <v>1992</v>
      </c>
      <c r="K10">
        <f>IF($J$8=1,GETPIVOTDATA("Total",$C$8,"YEAR / MONTH",1970),IF($J$8=2,GETPIVOTDATA("Total",$E$8,"YEAR / MONTH",1970),IF($J$8=3,GETPIVOTDATA("Total",$G$8,"Year/  Month",1991))))</f>
        <v>1092</v>
      </c>
    </row>
    <row r="11" spans="1:11">
      <c r="A11" t="s">
        <v>32</v>
      </c>
      <c r="C11" s="34">
        <v>1972</v>
      </c>
      <c r="D11" s="32">
        <v>4313.0999999999995</v>
      </c>
      <c r="E11" s="31">
        <v>1972</v>
      </c>
      <c r="F11" s="32">
        <v>2535.7000000000003</v>
      </c>
      <c r="G11" s="34">
        <v>1993</v>
      </c>
      <c r="H11" s="32">
        <v>1858</v>
      </c>
      <c r="J11">
        <f t="shared" ref="J11:J58" si="0">IF($J$8=3,G11,C11)</f>
        <v>1993</v>
      </c>
      <c r="K11">
        <f t="shared" ref="K11:K58" si="1">IF($J$8=1,GETPIVOTDATA("Total",$C$8,"YEAR / MONTH",1970),IF($J$8=2,GETPIVOTDATA("Total",$E$8,"YEAR / MONTH",1970),IF($J$8=3,GETPIVOTDATA("Total",$G$8,"Year/  Month",1991))))</f>
        <v>1092</v>
      </c>
    </row>
    <row r="12" spans="1:11">
      <c r="C12" s="34">
        <v>1973</v>
      </c>
      <c r="D12" s="32">
        <v>4816.4999999999991</v>
      </c>
      <c r="E12" s="31">
        <v>1973</v>
      </c>
      <c r="F12" s="32">
        <v>2336.4</v>
      </c>
      <c r="G12" s="34">
        <v>1994</v>
      </c>
      <c r="H12" s="32">
        <v>1556.1</v>
      </c>
      <c r="J12">
        <f t="shared" si="0"/>
        <v>1994</v>
      </c>
      <c r="K12">
        <f t="shared" si="1"/>
        <v>1092</v>
      </c>
    </row>
    <row r="13" spans="1:11">
      <c r="C13" s="34">
        <v>1974</v>
      </c>
      <c r="D13" s="32">
        <v>4284.7</v>
      </c>
      <c r="E13" s="31">
        <v>1974</v>
      </c>
      <c r="F13" s="32">
        <v>2055.6999999999998</v>
      </c>
      <c r="G13" s="34">
        <v>1995</v>
      </c>
      <c r="H13" s="32">
        <v>1978.5</v>
      </c>
      <c r="J13">
        <f t="shared" si="0"/>
        <v>1995</v>
      </c>
      <c r="K13">
        <f t="shared" si="1"/>
        <v>1092</v>
      </c>
    </row>
    <row r="14" spans="1:11">
      <c r="C14" s="34">
        <v>1975</v>
      </c>
      <c r="D14" s="32">
        <v>4725.1000000000004</v>
      </c>
      <c r="E14" s="31">
        <v>1975</v>
      </c>
      <c r="F14" s="32">
        <v>2516.6999999999998</v>
      </c>
      <c r="G14" s="34">
        <v>1996</v>
      </c>
      <c r="H14" s="32">
        <v>2442.6999999999998</v>
      </c>
      <c r="J14">
        <f t="shared" si="0"/>
        <v>1996</v>
      </c>
      <c r="K14">
        <f t="shared" si="1"/>
        <v>1092</v>
      </c>
    </row>
    <row r="15" spans="1:11">
      <c r="C15" s="34">
        <v>1976</v>
      </c>
      <c r="D15" s="32">
        <v>4233</v>
      </c>
      <c r="E15" s="31">
        <v>1976</v>
      </c>
      <c r="F15" s="32">
        <v>2223.4</v>
      </c>
      <c r="G15" s="34">
        <v>1997</v>
      </c>
      <c r="H15" s="32">
        <v>1735.6</v>
      </c>
      <c r="J15">
        <f t="shared" si="0"/>
        <v>1997</v>
      </c>
      <c r="K15">
        <f t="shared" si="1"/>
        <v>1092</v>
      </c>
    </row>
    <row r="16" spans="1:11">
      <c r="C16" s="34">
        <v>1977</v>
      </c>
      <c r="D16" s="32">
        <v>3974.4999999999991</v>
      </c>
      <c r="E16" s="31">
        <v>1977</v>
      </c>
      <c r="F16" s="32">
        <v>2011.1</v>
      </c>
      <c r="G16" s="34">
        <v>1998</v>
      </c>
      <c r="H16" s="32">
        <v>2082</v>
      </c>
      <c r="J16">
        <f t="shared" si="0"/>
        <v>1998</v>
      </c>
      <c r="K16">
        <f t="shared" si="1"/>
        <v>1092</v>
      </c>
    </row>
    <row r="17" spans="3:11">
      <c r="C17" s="34">
        <v>1978</v>
      </c>
      <c r="D17" s="32">
        <v>4080.1</v>
      </c>
      <c r="E17" s="31">
        <v>1978</v>
      </c>
      <c r="F17" s="32">
        <v>1771.8000000000002</v>
      </c>
      <c r="G17" s="34">
        <v>1999</v>
      </c>
      <c r="H17" s="32">
        <v>2373.5</v>
      </c>
      <c r="J17">
        <f t="shared" si="0"/>
        <v>1999</v>
      </c>
      <c r="K17">
        <f t="shared" si="1"/>
        <v>1092</v>
      </c>
    </row>
    <row r="18" spans="3:11">
      <c r="C18" s="34">
        <v>1979</v>
      </c>
      <c r="D18" s="32">
        <v>4190.8</v>
      </c>
      <c r="E18" s="31">
        <v>1979</v>
      </c>
      <c r="F18" s="32">
        <v>2105.1000000000004</v>
      </c>
      <c r="G18" s="34">
        <v>2000</v>
      </c>
      <c r="H18" s="32">
        <v>2608.3999999999996</v>
      </c>
      <c r="J18">
        <f t="shared" si="0"/>
        <v>2000</v>
      </c>
      <c r="K18">
        <f t="shared" si="1"/>
        <v>1092</v>
      </c>
    </row>
    <row r="19" spans="3:11">
      <c r="C19" s="34">
        <v>1980</v>
      </c>
      <c r="D19" s="32">
        <v>4434.0999999999995</v>
      </c>
      <c r="E19" s="31">
        <v>1980</v>
      </c>
      <c r="F19" s="32">
        <v>2303.2000000000003</v>
      </c>
      <c r="G19" s="34">
        <v>2001</v>
      </c>
      <c r="H19" s="32">
        <v>2430.5</v>
      </c>
      <c r="J19">
        <f t="shared" si="0"/>
        <v>2001</v>
      </c>
      <c r="K19">
        <f t="shared" si="1"/>
        <v>1092</v>
      </c>
    </row>
    <row r="20" spans="3:11">
      <c r="C20" s="34">
        <v>1981</v>
      </c>
      <c r="D20" s="32">
        <v>4276</v>
      </c>
      <c r="E20" s="31">
        <v>1981</v>
      </c>
      <c r="F20" s="32">
        <v>2203.4999999999995</v>
      </c>
      <c r="G20" s="34">
        <v>2002</v>
      </c>
      <c r="H20" s="32">
        <v>1808</v>
      </c>
      <c r="J20">
        <f t="shared" si="0"/>
        <v>2002</v>
      </c>
      <c r="K20">
        <f t="shared" si="1"/>
        <v>1092</v>
      </c>
    </row>
    <row r="21" spans="3:11">
      <c r="C21" s="34">
        <v>1982</v>
      </c>
      <c r="D21" s="32">
        <v>4903.2</v>
      </c>
      <c r="E21" s="31">
        <v>1982</v>
      </c>
      <c r="F21" s="32">
        <v>2593.2999999999997</v>
      </c>
      <c r="G21" s="34">
        <v>2003</v>
      </c>
      <c r="H21" s="32">
        <v>1800.3</v>
      </c>
      <c r="J21">
        <f t="shared" si="0"/>
        <v>2003</v>
      </c>
      <c r="K21">
        <f t="shared" si="1"/>
        <v>1092</v>
      </c>
    </row>
    <row r="22" spans="3:11">
      <c r="C22" s="34">
        <v>1983</v>
      </c>
      <c r="D22" s="32">
        <v>4538.8999999999996</v>
      </c>
      <c r="E22" s="31">
        <v>1983</v>
      </c>
      <c r="F22" s="32">
        <v>2349.6999999999994</v>
      </c>
      <c r="G22" s="34">
        <v>2004</v>
      </c>
      <c r="H22" s="32">
        <v>1727.3000000000002</v>
      </c>
      <c r="J22">
        <f t="shared" si="0"/>
        <v>2004</v>
      </c>
      <c r="K22">
        <f t="shared" si="1"/>
        <v>1092</v>
      </c>
    </row>
    <row r="23" spans="3:11">
      <c r="C23" s="34">
        <v>1984</v>
      </c>
      <c r="D23" s="32">
        <v>3961.7000000000007</v>
      </c>
      <c r="E23" s="31">
        <v>1984</v>
      </c>
      <c r="F23" s="32">
        <v>2209.6000000000004</v>
      </c>
      <c r="G23" s="34">
        <v>2005</v>
      </c>
      <c r="H23" s="32">
        <v>2753.5</v>
      </c>
      <c r="J23">
        <f t="shared" si="0"/>
        <v>2005</v>
      </c>
      <c r="K23">
        <f t="shared" si="1"/>
        <v>1092</v>
      </c>
    </row>
    <row r="24" spans="3:11">
      <c r="C24" s="34">
        <v>1985</v>
      </c>
      <c r="D24" s="32">
        <v>4447.8999999999996</v>
      </c>
      <c r="E24" s="31">
        <v>1985</v>
      </c>
      <c r="F24" s="32">
        <v>2326.2999999999997</v>
      </c>
      <c r="G24" s="34">
        <v>2006</v>
      </c>
      <c r="H24" s="32">
        <v>1992</v>
      </c>
      <c r="J24">
        <f t="shared" si="0"/>
        <v>2006</v>
      </c>
      <c r="K24">
        <f t="shared" si="1"/>
        <v>1092</v>
      </c>
    </row>
    <row r="25" spans="3:11">
      <c r="C25" s="34">
        <v>1986</v>
      </c>
      <c r="D25" s="32">
        <v>3957.8999999999996</v>
      </c>
      <c r="E25" s="31">
        <v>1986</v>
      </c>
      <c r="F25" s="32">
        <v>2247.6</v>
      </c>
      <c r="G25" s="34">
        <v>2007</v>
      </c>
      <c r="H25" s="32">
        <v>2629.5</v>
      </c>
      <c r="J25">
        <f t="shared" si="0"/>
        <v>2007</v>
      </c>
      <c r="K25">
        <f t="shared" si="1"/>
        <v>1092</v>
      </c>
    </row>
    <row r="26" spans="3:11">
      <c r="C26" s="34">
        <v>1987</v>
      </c>
      <c r="D26" s="32">
        <v>4441.2999999999993</v>
      </c>
      <c r="E26" s="31">
        <v>1987</v>
      </c>
      <c r="F26" s="32">
        <v>2602.6</v>
      </c>
      <c r="G26" s="34">
        <v>2008</v>
      </c>
      <c r="H26" s="32">
        <v>2522.5</v>
      </c>
      <c r="J26">
        <f t="shared" si="0"/>
        <v>2008</v>
      </c>
      <c r="K26">
        <f t="shared" si="1"/>
        <v>1092</v>
      </c>
    </row>
    <row r="27" spans="3:11">
      <c r="C27" s="34">
        <v>1988</v>
      </c>
      <c r="D27" s="32">
        <v>4669.3999999999996</v>
      </c>
      <c r="E27" s="31">
        <v>1988</v>
      </c>
      <c r="F27" s="32">
        <v>2573.2000000000003</v>
      </c>
      <c r="G27" s="34">
        <v>2009</v>
      </c>
      <c r="H27" s="32">
        <v>2387</v>
      </c>
      <c r="J27">
        <f t="shared" si="0"/>
        <v>2009</v>
      </c>
      <c r="K27">
        <f t="shared" si="1"/>
        <v>1092</v>
      </c>
    </row>
    <row r="28" spans="3:11">
      <c r="C28" s="34">
        <v>1989</v>
      </c>
      <c r="D28" s="32">
        <v>3931</v>
      </c>
      <c r="E28" s="31">
        <v>1989</v>
      </c>
      <c r="F28" s="32">
        <v>2209.4</v>
      </c>
      <c r="G28" s="34">
        <v>2010</v>
      </c>
      <c r="H28" s="32">
        <v>2304.54</v>
      </c>
      <c r="J28">
        <f t="shared" si="0"/>
        <v>2010</v>
      </c>
      <c r="K28">
        <f t="shared" si="1"/>
        <v>1092</v>
      </c>
    </row>
    <row r="29" spans="3:11">
      <c r="C29" s="34">
        <v>1990</v>
      </c>
      <c r="D29" s="32">
        <v>4019.3999999999992</v>
      </c>
      <c r="E29" s="31">
        <v>1990</v>
      </c>
      <c r="F29" s="32">
        <v>2182.8000000000002</v>
      </c>
      <c r="G29" s="34">
        <v>2011</v>
      </c>
      <c r="H29" s="32">
        <v>2053.0299999999997</v>
      </c>
      <c r="J29">
        <f t="shared" si="0"/>
        <v>2011</v>
      </c>
      <c r="K29">
        <f t="shared" si="1"/>
        <v>1092</v>
      </c>
    </row>
    <row r="30" spans="3:11">
      <c r="C30" s="34">
        <v>1991</v>
      </c>
      <c r="D30" s="32">
        <v>4429.7999999999993</v>
      </c>
      <c r="E30" s="31">
        <v>1991</v>
      </c>
      <c r="F30" s="32">
        <v>2420.2999999999997</v>
      </c>
      <c r="G30" s="34">
        <v>2012</v>
      </c>
      <c r="H30" s="32">
        <v>2314.3000000000002</v>
      </c>
      <c r="J30">
        <f t="shared" si="0"/>
        <v>2012</v>
      </c>
      <c r="K30">
        <f t="shared" si="1"/>
        <v>1092</v>
      </c>
    </row>
    <row r="31" spans="3:11">
      <c r="C31" s="34">
        <v>1992</v>
      </c>
      <c r="D31" s="32">
        <v>3977.9999999999995</v>
      </c>
      <c r="E31" s="31">
        <v>1992</v>
      </c>
      <c r="F31" s="32">
        <v>2105.3999999999996</v>
      </c>
      <c r="G31" s="34">
        <v>2013</v>
      </c>
      <c r="H31" s="32">
        <v>2103</v>
      </c>
      <c r="J31">
        <f t="shared" si="0"/>
        <v>2013</v>
      </c>
      <c r="K31">
        <f t="shared" si="1"/>
        <v>1092</v>
      </c>
    </row>
    <row r="32" spans="3:11">
      <c r="C32" s="34">
        <v>1993</v>
      </c>
      <c r="D32" s="32">
        <v>4111.0999999999995</v>
      </c>
      <c r="E32" s="31">
        <v>1993</v>
      </c>
      <c r="F32" s="32">
        <v>2367.2999999999997</v>
      </c>
      <c r="G32" s="34">
        <v>2014</v>
      </c>
      <c r="H32" s="32">
        <v>2739</v>
      </c>
      <c r="J32">
        <f t="shared" si="0"/>
        <v>2014</v>
      </c>
      <c r="K32">
        <f t="shared" si="1"/>
        <v>1092</v>
      </c>
    </row>
    <row r="33" spans="3:11">
      <c r="C33" s="34">
        <v>1994</v>
      </c>
      <c r="D33" s="32">
        <v>3822.8</v>
      </c>
      <c r="E33" s="31">
        <v>1994</v>
      </c>
      <c r="F33" s="32">
        <v>2248.4</v>
      </c>
      <c r="G33" s="34">
        <v>2015</v>
      </c>
      <c r="H33" s="32">
        <v>1915</v>
      </c>
      <c r="J33">
        <f t="shared" si="0"/>
        <v>2015</v>
      </c>
      <c r="K33">
        <f t="shared" si="1"/>
        <v>1092</v>
      </c>
    </row>
    <row r="34" spans="3:11">
      <c r="C34" s="34">
        <v>1995</v>
      </c>
      <c r="D34" s="32">
        <v>4227.8999999999996</v>
      </c>
      <c r="E34" s="31">
        <v>1995</v>
      </c>
      <c r="F34" s="32">
        <v>2398.6999999999998</v>
      </c>
      <c r="G34" s="34">
        <v>2016</v>
      </c>
      <c r="H34" s="32">
        <v>1686.5</v>
      </c>
      <c r="J34">
        <f t="shared" si="0"/>
        <v>2016</v>
      </c>
      <c r="K34">
        <f t="shared" si="1"/>
        <v>1092</v>
      </c>
    </row>
    <row r="35" spans="3:11">
      <c r="C35" s="34">
        <v>1996</v>
      </c>
      <c r="D35" s="32">
        <v>5408</v>
      </c>
      <c r="E35" s="31">
        <v>1996</v>
      </c>
      <c r="F35" s="32">
        <v>2880.9</v>
      </c>
      <c r="G35" s="34">
        <v>2017</v>
      </c>
      <c r="H35" s="32">
        <v>3045.5</v>
      </c>
      <c r="J35">
        <f t="shared" si="0"/>
        <v>2017</v>
      </c>
      <c r="K35">
        <f t="shared" si="1"/>
        <v>1092</v>
      </c>
    </row>
    <row r="36" spans="3:11">
      <c r="C36" s="34">
        <v>1997</v>
      </c>
      <c r="D36" s="32">
        <v>4390.8000000000011</v>
      </c>
      <c r="E36" s="31">
        <v>1997</v>
      </c>
      <c r="F36" s="32">
        <v>2467.5999999999995</v>
      </c>
      <c r="G36" s="34">
        <v>2018</v>
      </c>
      <c r="H36" s="32">
        <v>1535.5</v>
      </c>
      <c r="J36">
        <f t="shared" si="0"/>
        <v>2018</v>
      </c>
      <c r="K36">
        <f t="shared" si="1"/>
        <v>1092</v>
      </c>
    </row>
    <row r="37" spans="3:11">
      <c r="C37" s="34">
        <v>1998</v>
      </c>
      <c r="D37" s="32">
        <v>4681.2</v>
      </c>
      <c r="E37" s="31">
        <v>1998</v>
      </c>
      <c r="F37" s="32">
        <v>2548.8999999999996</v>
      </c>
      <c r="G37" s="34">
        <v>2019</v>
      </c>
      <c r="H37" s="32">
        <v>1615</v>
      </c>
      <c r="J37">
        <f t="shared" si="0"/>
        <v>2019</v>
      </c>
      <c r="K37">
        <f t="shared" si="1"/>
        <v>1092</v>
      </c>
    </row>
    <row r="38" spans="3:11">
      <c r="C38" s="34">
        <v>1999</v>
      </c>
      <c r="D38" s="32">
        <v>4321.7</v>
      </c>
      <c r="E38" s="31">
        <v>1999</v>
      </c>
      <c r="F38" s="32">
        <v>2505.9</v>
      </c>
      <c r="G38" s="34" t="s">
        <v>28</v>
      </c>
      <c r="H38" s="32">
        <v>60712.270000000004</v>
      </c>
      <c r="J38" t="str">
        <f t="shared" si="0"/>
        <v>Grand Total</v>
      </c>
      <c r="K38">
        <f t="shared" si="1"/>
        <v>1092</v>
      </c>
    </row>
    <row r="39" spans="3:11">
      <c r="C39" s="34">
        <v>2000</v>
      </c>
      <c r="D39" s="32">
        <v>4593.4000000000005</v>
      </c>
      <c r="E39" s="31">
        <v>2000</v>
      </c>
      <c r="F39" s="32">
        <v>2620.8999999999996</v>
      </c>
      <c r="J39">
        <f t="shared" si="0"/>
        <v>0</v>
      </c>
      <c r="K39">
        <f t="shared" si="1"/>
        <v>1092</v>
      </c>
    </row>
    <row r="40" spans="3:11">
      <c r="C40" s="34">
        <v>2001</v>
      </c>
      <c r="D40" s="32">
        <v>4854.7999999999993</v>
      </c>
      <c r="E40" s="31">
        <v>2001</v>
      </c>
      <c r="F40" s="32">
        <v>2390.8999999999996</v>
      </c>
      <c r="J40">
        <f t="shared" si="0"/>
        <v>0</v>
      </c>
      <c r="K40">
        <f t="shared" si="1"/>
        <v>1092</v>
      </c>
    </row>
    <row r="41" spans="3:11">
      <c r="C41" s="34">
        <v>2002</v>
      </c>
      <c r="D41" s="32">
        <v>4033.6999999999994</v>
      </c>
      <c r="E41" s="31">
        <v>2002</v>
      </c>
      <c r="F41" s="32">
        <v>2137.7000000000003</v>
      </c>
      <c r="J41">
        <f t="shared" si="0"/>
        <v>0</v>
      </c>
      <c r="K41">
        <f t="shared" si="1"/>
        <v>1092</v>
      </c>
    </row>
    <row r="42" spans="3:11">
      <c r="C42" s="34">
        <v>2003</v>
      </c>
      <c r="D42" s="32">
        <v>4038.2000000000003</v>
      </c>
      <c r="E42" s="31">
        <v>2003</v>
      </c>
      <c r="F42" s="32">
        <v>2191.4</v>
      </c>
      <c r="J42">
        <f t="shared" si="0"/>
        <v>0</v>
      </c>
      <c r="K42">
        <f t="shared" si="1"/>
        <v>1092</v>
      </c>
    </row>
    <row r="43" spans="3:11">
      <c r="C43" s="34">
        <v>2004</v>
      </c>
      <c r="D43" s="32">
        <v>3970.1999999999989</v>
      </c>
      <c r="E43" s="31">
        <v>2004</v>
      </c>
      <c r="F43" s="32">
        <v>2577.2999999999997</v>
      </c>
      <c r="J43">
        <f t="shared" si="0"/>
        <v>0</v>
      </c>
      <c r="K43">
        <f t="shared" si="1"/>
        <v>1092</v>
      </c>
    </row>
    <row r="44" spans="3:11">
      <c r="C44" s="34">
        <v>2005</v>
      </c>
      <c r="D44" s="32">
        <v>4217</v>
      </c>
      <c r="E44" s="31">
        <v>2005</v>
      </c>
      <c r="F44" s="32">
        <v>2398.1999999999998</v>
      </c>
      <c r="J44">
        <f t="shared" si="0"/>
        <v>0</v>
      </c>
      <c r="K44">
        <f t="shared" si="1"/>
        <v>1092</v>
      </c>
    </row>
    <row r="45" spans="3:11">
      <c r="C45" s="34">
        <v>2006</v>
      </c>
      <c r="D45" s="32">
        <v>4044.7999999999997</v>
      </c>
      <c r="E45" s="31">
        <v>2006</v>
      </c>
      <c r="F45" s="32">
        <v>2390.8999999999996</v>
      </c>
      <c r="J45">
        <f t="shared" si="0"/>
        <v>0</v>
      </c>
      <c r="K45">
        <f t="shared" si="1"/>
        <v>1092</v>
      </c>
    </row>
    <row r="46" spans="3:11">
      <c r="C46" s="34">
        <v>2007</v>
      </c>
      <c r="D46" s="32">
        <v>4959.0999999999995</v>
      </c>
      <c r="E46" s="31">
        <v>2007</v>
      </c>
      <c r="F46" s="32">
        <v>3014</v>
      </c>
      <c r="J46">
        <f t="shared" si="0"/>
        <v>0</v>
      </c>
      <c r="K46">
        <f t="shared" si="1"/>
        <v>1092</v>
      </c>
    </row>
    <row r="47" spans="3:11">
      <c r="C47" s="34">
        <v>2008</v>
      </c>
      <c r="D47" s="32">
        <v>4672.3</v>
      </c>
      <c r="E47" s="31">
        <v>2008</v>
      </c>
      <c r="F47" s="32">
        <v>2676.3999999999996</v>
      </c>
      <c r="J47">
        <f t="shared" si="0"/>
        <v>0</v>
      </c>
      <c r="K47">
        <f t="shared" si="1"/>
        <v>1092</v>
      </c>
    </row>
    <row r="48" spans="3:11">
      <c r="C48" s="34">
        <v>2009</v>
      </c>
      <c r="D48" s="32">
        <v>4862</v>
      </c>
      <c r="E48" s="31">
        <v>2009</v>
      </c>
      <c r="F48" s="32">
        <v>2706.7999999999997</v>
      </c>
      <c r="J48">
        <f t="shared" si="0"/>
        <v>0</v>
      </c>
      <c r="K48">
        <f t="shared" si="1"/>
        <v>1092</v>
      </c>
    </row>
    <row r="49" spans="3:11">
      <c r="C49" s="34">
        <v>2010</v>
      </c>
      <c r="D49" s="32">
        <v>4683</v>
      </c>
      <c r="E49" s="31">
        <v>2010</v>
      </c>
      <c r="F49" s="32">
        <v>2498.6000000000004</v>
      </c>
      <c r="J49">
        <f t="shared" si="0"/>
        <v>0</v>
      </c>
      <c r="K49">
        <f t="shared" si="1"/>
        <v>1092</v>
      </c>
    </row>
    <row r="50" spans="3:11">
      <c r="C50" s="34">
        <v>2011</v>
      </c>
      <c r="D50" s="32">
        <v>4124.5</v>
      </c>
      <c r="E50" s="31">
        <v>2011</v>
      </c>
      <c r="F50" s="32">
        <v>2210.4</v>
      </c>
      <c r="J50">
        <f t="shared" si="0"/>
        <v>0</v>
      </c>
      <c r="K50">
        <f t="shared" si="1"/>
        <v>1092</v>
      </c>
    </row>
    <row r="51" spans="3:11">
      <c r="C51" s="34">
        <v>2012</v>
      </c>
      <c r="D51" s="32">
        <v>4604.5</v>
      </c>
      <c r="E51" s="31">
        <v>2012</v>
      </c>
      <c r="F51" s="32">
        <v>2594.8000000000002</v>
      </c>
      <c r="J51">
        <f t="shared" si="0"/>
        <v>0</v>
      </c>
      <c r="K51">
        <f t="shared" si="1"/>
        <v>1092</v>
      </c>
    </row>
    <row r="52" spans="3:11">
      <c r="C52" s="34">
        <v>2013</v>
      </c>
      <c r="D52" s="32">
        <v>4555.5</v>
      </c>
      <c r="E52" s="31">
        <v>2013</v>
      </c>
      <c r="F52" s="32">
        <v>2543.7999999999997</v>
      </c>
      <c r="J52">
        <f t="shared" si="0"/>
        <v>0</v>
      </c>
      <c r="K52">
        <f t="shared" si="1"/>
        <v>1092</v>
      </c>
    </row>
    <row r="53" spans="3:11">
      <c r="C53" s="34">
        <v>2014</v>
      </c>
      <c r="D53" s="32">
        <v>4667.5</v>
      </c>
      <c r="E53" s="31">
        <v>2014</v>
      </c>
      <c r="F53" s="32">
        <v>2884.6</v>
      </c>
      <c r="J53">
        <f t="shared" si="0"/>
        <v>0</v>
      </c>
      <c r="K53">
        <f t="shared" si="1"/>
        <v>1092</v>
      </c>
    </row>
    <row r="54" spans="3:11">
      <c r="C54" s="34">
        <v>2015</v>
      </c>
      <c r="D54" s="32">
        <v>4439.5</v>
      </c>
      <c r="E54" s="31">
        <v>2015</v>
      </c>
      <c r="F54" s="32">
        <v>2536.0999999999995</v>
      </c>
      <c r="J54">
        <f t="shared" si="0"/>
        <v>0</v>
      </c>
      <c r="K54">
        <f t="shared" si="1"/>
        <v>1092</v>
      </c>
    </row>
    <row r="55" spans="3:11">
      <c r="C55" s="34">
        <v>2016</v>
      </c>
      <c r="D55" s="32">
        <v>4020.1</v>
      </c>
      <c r="E55" s="31">
        <v>2016</v>
      </c>
      <c r="F55" s="32">
        <v>2201.8000000000002</v>
      </c>
      <c r="J55">
        <f t="shared" si="0"/>
        <v>0</v>
      </c>
      <c r="K55">
        <f t="shared" si="1"/>
        <v>1092</v>
      </c>
    </row>
    <row r="56" spans="3:11">
      <c r="C56" s="34">
        <v>2017</v>
      </c>
      <c r="D56" s="32">
        <v>5491.53</v>
      </c>
      <c r="E56" s="31">
        <v>2017</v>
      </c>
      <c r="F56" s="32">
        <v>3059.4999999999995</v>
      </c>
      <c r="J56">
        <f t="shared" si="0"/>
        <v>0</v>
      </c>
      <c r="K56">
        <f t="shared" si="1"/>
        <v>1092</v>
      </c>
    </row>
    <row r="57" spans="3:11">
      <c r="C57" s="34">
        <v>2018</v>
      </c>
      <c r="D57" s="32">
        <v>4112.5</v>
      </c>
      <c r="E57" s="31">
        <v>2018</v>
      </c>
      <c r="F57" s="32">
        <v>2155.6</v>
      </c>
      <c r="J57">
        <f t="shared" si="0"/>
        <v>0</v>
      </c>
      <c r="K57">
        <f t="shared" si="1"/>
        <v>1092</v>
      </c>
    </row>
    <row r="58" spans="3:11">
      <c r="C58" s="34">
        <v>2019</v>
      </c>
      <c r="D58" s="32">
        <v>4338.7</v>
      </c>
      <c r="E58" s="31">
        <v>2019</v>
      </c>
      <c r="F58" s="32">
        <v>2038</v>
      </c>
      <c r="J58">
        <f t="shared" si="0"/>
        <v>0</v>
      </c>
      <c r="K58">
        <f t="shared" si="1"/>
        <v>1092</v>
      </c>
    </row>
    <row r="59" spans="3:11">
      <c r="E59" s="31" t="s">
        <v>28</v>
      </c>
      <c r="F59" s="32">
        <v>120090.1</v>
      </c>
    </row>
  </sheetData>
  <pageMargins left="0.7" right="0.7" top="0.75" bottom="0.75" header="0.3" footer="0.3"/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6" name="Drop Down 1">
              <controlPr defaultSize="0" autoLine="0" autoPict="0">
                <anchor moveWithCells="1">
                  <from>
                    <xdr:col>4</xdr:col>
                    <xdr:colOff>10886</xdr:colOff>
                    <xdr:row>2</xdr:row>
                    <xdr:rowOff>87086</xdr:rowOff>
                  </from>
                  <to>
                    <xdr:col>5</xdr:col>
                    <xdr:colOff>43543</xdr:colOff>
                    <xdr:row>3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Ahning Rainfall(R)</vt:lpstr>
      <vt:lpstr>Mudarainfall(R)</vt:lpstr>
      <vt:lpstr>PeduRainfall(R)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</dc:creator>
  <cp:lastModifiedBy>Hor</cp:lastModifiedBy>
  <dcterms:created xsi:type="dcterms:W3CDTF">2021-03-04T04:10:06Z</dcterms:created>
  <dcterms:modified xsi:type="dcterms:W3CDTF">2021-03-04T09:24:06Z</dcterms:modified>
</cp:coreProperties>
</file>