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iny/Desktop/"/>
    </mc:Choice>
  </mc:AlternateContent>
  <xr:revisionPtr revIDLastSave="0" documentId="13_ncr:1_{87382EF2-8626-A940-BFBE-685000B3FC31}" xr6:coauthVersionLast="45" xr6:coauthVersionMax="45" xr10:uidLastSave="{00000000-0000-0000-0000-000000000000}"/>
  <bookViews>
    <workbookView xWindow="740" yWindow="960" windowWidth="27700" windowHeight="16540" xr2:uid="{E1D4A853-EFFE-7A4C-AD27-CCD00B11C75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6" i="1" l="1"/>
  <c r="R17" i="1"/>
  <c r="R18" i="1"/>
  <c r="R19" i="1"/>
  <c r="R20" i="1"/>
  <c r="R15" i="1"/>
  <c r="AG20" i="1" a="1"/>
  <c r="AG20" i="1" s="1"/>
  <c r="AG19" i="1" a="1"/>
  <c r="AG19" i="1" s="1"/>
  <c r="AG18" i="1" a="1"/>
  <c r="AG18" i="1" s="1"/>
  <c r="AG17" i="1" a="1"/>
  <c r="AG17" i="1" s="1"/>
  <c r="AG16" i="1" a="1"/>
  <c r="AG16" i="1" s="1"/>
  <c r="AG15" i="1" a="1"/>
  <c r="AG15" i="1" s="1"/>
  <c r="Z20" i="1" a="1"/>
  <c r="Z20" i="1" s="1"/>
  <c r="Z19" i="1" a="1"/>
  <c r="Z19" i="1" s="1"/>
  <c r="Z18" i="1" a="1"/>
  <c r="Z18" i="1" s="1"/>
  <c r="Z17" i="1" a="1"/>
  <c r="Z17" i="1" s="1"/>
  <c r="Z16" i="1" a="1"/>
  <c r="Z16" i="1" s="1"/>
  <c r="Z15" i="1" a="1"/>
  <c r="Z15" i="1" s="1"/>
  <c r="S16" i="1" a="1"/>
  <c r="S16" i="1" s="1"/>
  <c r="Y16" i="1" s="1"/>
  <c r="AF16" i="1" s="1"/>
  <c r="S17" i="1" a="1"/>
  <c r="S17" i="1" s="1"/>
  <c r="Y17" i="1" s="1"/>
  <c r="S18" i="1" a="1"/>
  <c r="S18" i="1" s="1"/>
  <c r="Y18" i="1" s="1"/>
  <c r="S19" i="1" a="1"/>
  <c r="S19" i="1" s="1"/>
  <c r="Y19" i="1" s="1"/>
  <c r="S20" i="1" a="1"/>
  <c r="S20" i="1" s="1"/>
  <c r="Y20" i="1" s="1"/>
  <c r="AF20" i="1" s="1"/>
  <c r="S15" i="1" a="1"/>
  <c r="S15" i="1" s="1"/>
  <c r="Y15" i="1" s="1"/>
  <c r="Z23" i="1" a="1"/>
  <c r="Z23" i="1" s="1"/>
  <c r="Y23" i="1" s="1"/>
  <c r="AF17" i="1" l="1"/>
  <c r="AF18" i="1"/>
  <c r="AF15" i="1"/>
  <c r="AF19" i="1"/>
  <c r="S23" i="1" a="1"/>
  <c r="S23" i="1" s="1"/>
  <c r="R23" i="1" s="1"/>
  <c r="L15" i="1" l="1"/>
  <c r="L16" i="1"/>
  <c r="L17" i="1"/>
  <c r="L18" i="1"/>
  <c r="L19" i="1"/>
  <c r="L20" i="1"/>
  <c r="AE3" i="1"/>
  <c r="AG3" i="1" s="1"/>
  <c r="AE4" i="1"/>
  <c r="AG4" i="1" s="1"/>
  <c r="AE5" i="1"/>
  <c r="AG5" i="1" s="1"/>
  <c r="AB13" i="1"/>
  <c r="AE8" i="1"/>
  <c r="AG8" i="1" s="1"/>
  <c r="AB8" i="1"/>
  <c r="AE7" i="1"/>
  <c r="AG7" i="1" s="1"/>
  <c r="AB7" i="1"/>
  <c r="AE6" i="1"/>
  <c r="AG6" i="1" s="1"/>
  <c r="AB6" i="1"/>
  <c r="AB5" i="1"/>
  <c r="AB4" i="1"/>
  <c r="AB3" i="1"/>
  <c r="X8" i="1"/>
  <c r="Z8" i="1" s="1"/>
  <c r="U8" i="1"/>
  <c r="X7" i="1"/>
  <c r="Z7" i="1" s="1"/>
  <c r="U7" i="1"/>
  <c r="X6" i="1"/>
  <c r="Z6" i="1" s="1"/>
  <c r="U6" i="1"/>
  <c r="X5" i="1"/>
  <c r="Z5" i="1" s="1"/>
  <c r="U5" i="1"/>
  <c r="X4" i="1"/>
  <c r="Z4" i="1" s="1"/>
  <c r="U4" i="1"/>
  <c r="X3" i="1"/>
  <c r="Z3" i="1" s="1"/>
  <c r="U3" i="1"/>
  <c r="U13" i="1"/>
  <c r="O13" i="1"/>
  <c r="V13" i="1" s="1"/>
  <c r="AC13" i="1" s="1"/>
  <c r="N13" i="1"/>
  <c r="G13" i="1"/>
  <c r="O1" i="1"/>
  <c r="V1" i="1" s="1"/>
  <c r="AC1" i="1" s="1"/>
  <c r="AB1" i="1" l="1"/>
  <c r="U1" i="1"/>
  <c r="Q8" i="1"/>
  <c r="S8" i="1" s="1"/>
  <c r="Q7" i="1"/>
  <c r="S7" i="1" s="1"/>
  <c r="Q6" i="1"/>
  <c r="S6" i="1" s="1"/>
  <c r="Q5" i="1"/>
  <c r="S5" i="1" s="1"/>
  <c r="Q4" i="1"/>
  <c r="S4" i="1" s="1"/>
  <c r="Q3" i="1"/>
  <c r="S3" i="1" s="1"/>
  <c r="N8" i="1"/>
  <c r="N7" i="1"/>
  <c r="N6" i="1"/>
  <c r="N5" i="1"/>
  <c r="N4" i="1"/>
  <c r="N3" i="1"/>
  <c r="J8" i="1"/>
  <c r="L8" i="1" s="1"/>
  <c r="K8" i="1"/>
  <c r="G8" i="1"/>
  <c r="J7" i="1"/>
  <c r="L7" i="1" s="1"/>
  <c r="K7" i="1"/>
  <c r="G7" i="1"/>
  <c r="J6" i="1"/>
  <c r="L6" i="1" s="1"/>
  <c r="K6" i="1"/>
  <c r="G6" i="1"/>
  <c r="J5" i="1"/>
  <c r="L5" i="1" s="1"/>
  <c r="K5" i="1"/>
  <c r="G5" i="1"/>
  <c r="J4" i="1"/>
  <c r="L4" i="1" s="1"/>
  <c r="K4" i="1"/>
  <c r="G4" i="1"/>
  <c r="J3" i="1"/>
  <c r="L3" i="1" s="1"/>
  <c r="K3" i="1"/>
  <c r="G3" i="1"/>
  <c r="AF8" i="1" l="1"/>
  <c r="AF6" i="1"/>
  <c r="AF5" i="1"/>
  <c r="AF3" i="1"/>
  <c r="AF7" i="1"/>
  <c r="R6" i="1"/>
  <c r="R8" i="1"/>
  <c r="N1" i="1"/>
  <c r="G1" i="1"/>
  <c r="R4" i="1" l="1"/>
  <c r="Y4" i="1"/>
  <c r="AF4" i="1"/>
  <c r="R3" i="1"/>
  <c r="R7" i="1"/>
  <c r="R5" i="1"/>
  <c r="Y8" i="1"/>
  <c r="Y6" i="1"/>
  <c r="Y7" i="1"/>
  <c r="Y5" i="1"/>
  <c r="Y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<sst xmlns="http://schemas.openxmlformats.org/spreadsheetml/2006/main" count="85" uniqueCount="26">
  <si>
    <t>Age:</t>
  </si>
  <si>
    <t>Entry:</t>
  </si>
  <si>
    <t>Surname:</t>
  </si>
  <si>
    <t>First Name:</t>
  </si>
  <si>
    <t>ATT</t>
  </si>
  <si>
    <t>hcp</t>
  </si>
  <si>
    <t>R1</t>
  </si>
  <si>
    <t>R2</t>
  </si>
  <si>
    <t>Tot</t>
  </si>
  <si>
    <t>Brown</t>
  </si>
  <si>
    <t>John</t>
  </si>
  <si>
    <t>Smith</t>
  </si>
  <si>
    <t>Joe</t>
  </si>
  <si>
    <t>Black</t>
  </si>
  <si>
    <t>Robert</t>
  </si>
  <si>
    <t>White</t>
  </si>
  <si>
    <t>William</t>
  </si>
  <si>
    <t>Doe</t>
  </si>
  <si>
    <t>Harris</t>
  </si>
  <si>
    <t>George</t>
  </si>
  <si>
    <t>hcp +/-</t>
  </si>
  <si>
    <t>DOB:</t>
  </si>
  <si>
    <t>Points</t>
  </si>
  <si>
    <t>Results</t>
  </si>
  <si>
    <t>R3</t>
  </si>
  <si>
    <t>VLOOKUP test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</si>
</sst>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7">
    <font>
      <sz val="12"/>
      <color theme="1"/>
      <name val="ArialMT"/>
      <family val="2"/>
    </font>
    <font>
      <b/>
      <sz val="12"/>
      <color rgb="FFFFFFFF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8080"/>
        <bgColor rgb="FF008080"/>
      </patternFill>
    </fill>
    <fill>
      <patternFill patternType="solid">
        <fgColor rgb="FFFFCC99"/>
        <bgColor rgb="FFFFCC99"/>
      </patternFill>
    </fill>
    <fill>
      <patternFill patternType="solid">
        <fgColor rgb="FFC0C0C0"/>
        <b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14" fontId="2" fillId="0" borderId="0" xfId="0" applyNumberFormat="1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4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" fontId="6" fillId="4" borderId="0" xfId="0" applyNumberFormat="1" applyFont="1" applyFill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84"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 patternType="solid">
          <fgColor rgb="FFCCFFCC"/>
          <bgColor rgb="FFCCFFCC"/>
        </patternFill>
      </fill>
    </dxf>
    <dxf>
      <font>
        <color rgb="FF000000"/>
      </font>
      <fill>
        <patternFill patternType="solid">
          <fgColor rgb="FF00FFFF"/>
          <bgColor rgb="FF00FFFF"/>
        </patternFill>
      </fill>
    </dxf>
    <dxf>
      <font>
        <color rgb="FF00000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BDB75-4315-D849-BB04-B76AD2D4700B}">
  <dimension ref="A1:CP28"/>
  <sheetViews>
    <sheetView tabSelected="1" topLeftCell="B1" workbookViewId="0">
      <selection activeCell="Z15" sqref="Z15"/>
    </sheetView>
  </sheetViews>
  <sheetFormatPr baseColWidth="10" defaultRowHeight="16" customHeight="1"/>
  <cols>
    <col min="1" max="5" width="10.7109375" style="6"/>
    <col min="6" max="6" width="2.85546875" style="6" customWidth="1"/>
    <col min="7" max="7" width="4.5703125" style="6" bestFit="1" customWidth="1"/>
    <col min="8" max="10" width="5.7109375" style="6" customWidth="1"/>
    <col min="11" max="12" width="7.28515625" style="6" customWidth="1"/>
    <col min="13" max="13" width="2.42578125" customWidth="1"/>
    <col min="14" max="14" width="4.5703125" style="6" bestFit="1" customWidth="1"/>
    <col min="15" max="17" width="5.7109375" style="6" customWidth="1"/>
    <col min="18" max="19" width="7.28515625" style="6" customWidth="1"/>
    <col min="20" max="20" width="2.42578125" customWidth="1"/>
    <col min="21" max="21" width="4.5703125" style="6" bestFit="1" customWidth="1"/>
    <col min="22" max="24" width="5.7109375" style="6" customWidth="1"/>
    <col min="25" max="26" width="7.28515625" style="6" customWidth="1"/>
    <col min="27" max="27" width="2.42578125" customWidth="1"/>
    <col min="28" max="28" width="4.5703125" style="6" bestFit="1" customWidth="1"/>
    <col min="29" max="31" width="5.7109375" style="6" customWidth="1"/>
    <col min="32" max="33" width="7.28515625" style="6" customWidth="1"/>
    <col min="34" max="34" width="2.42578125" customWidth="1"/>
    <col min="35" max="16384" width="10.7109375" style="6"/>
  </cols>
  <sheetData>
    <row r="1" spans="1:94" s="2" customFormat="1" ht="16" customHeight="1">
      <c r="A1" s="2" t="s">
        <v>22</v>
      </c>
      <c r="B1"/>
      <c r="C1"/>
      <c r="D1"/>
      <c r="E1"/>
      <c r="G1" s="2">
        <f>SUM(G3:G8)</f>
        <v>6</v>
      </c>
      <c r="H1" s="3">
        <v>44125</v>
      </c>
      <c r="I1" s="4"/>
      <c r="J1" s="4"/>
      <c r="L1" s="4"/>
      <c r="M1"/>
      <c r="N1" s="2">
        <f>SUM(N3:N8)</f>
        <v>5</v>
      </c>
      <c r="O1" s="3">
        <f>H1+7</f>
        <v>44132</v>
      </c>
      <c r="P1" s="4"/>
      <c r="Q1" s="4"/>
      <c r="S1" s="4"/>
      <c r="T1"/>
      <c r="U1" s="2">
        <f>SUM(U3:U8)</f>
        <v>6</v>
      </c>
      <c r="V1" s="3">
        <f>O1+7</f>
        <v>44139</v>
      </c>
      <c r="W1" s="4"/>
      <c r="X1" s="4"/>
      <c r="Z1" s="4"/>
      <c r="AA1"/>
      <c r="AB1" s="2">
        <f>SUM(AB3:AB8)</f>
        <v>0</v>
      </c>
      <c r="AC1" s="3">
        <f>V1+7</f>
        <v>44146</v>
      </c>
      <c r="AD1" s="4"/>
      <c r="AE1" s="4"/>
      <c r="AG1" s="4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</row>
    <row r="2" spans="1:94" s="2" customFormat="1" ht="16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21</v>
      </c>
      <c r="G2" s="2" t="s">
        <v>4</v>
      </c>
      <c r="H2" s="2" t="s">
        <v>6</v>
      </c>
      <c r="I2" s="5" t="s">
        <v>7</v>
      </c>
      <c r="J2" s="5" t="s">
        <v>24</v>
      </c>
      <c r="K2" s="2" t="s">
        <v>5</v>
      </c>
      <c r="L2" s="5" t="s">
        <v>8</v>
      </c>
      <c r="M2"/>
      <c r="N2" s="2" t="s">
        <v>4</v>
      </c>
      <c r="O2" s="2" t="s">
        <v>6</v>
      </c>
      <c r="P2" s="5" t="s">
        <v>7</v>
      </c>
      <c r="Q2" s="5" t="s">
        <v>24</v>
      </c>
      <c r="R2" s="2" t="s">
        <v>5</v>
      </c>
      <c r="S2" s="5" t="s">
        <v>8</v>
      </c>
      <c r="T2"/>
      <c r="U2" s="2" t="s">
        <v>4</v>
      </c>
      <c r="V2" s="2" t="s">
        <v>6</v>
      </c>
      <c r="W2" s="5" t="s">
        <v>7</v>
      </c>
      <c r="X2" s="5" t="s">
        <v>24</v>
      </c>
      <c r="Y2" s="2" t="s">
        <v>5</v>
      </c>
      <c r="Z2" s="5" t="s">
        <v>8</v>
      </c>
      <c r="AA2"/>
      <c r="AB2" s="2" t="s">
        <v>4</v>
      </c>
      <c r="AC2" s="2" t="s">
        <v>6</v>
      </c>
      <c r="AD2" s="5" t="s">
        <v>7</v>
      </c>
      <c r="AE2" s="5" t="s">
        <v>24</v>
      </c>
      <c r="AF2" s="2" t="s">
        <v>5</v>
      </c>
      <c r="AG2" s="5" t="s">
        <v>8</v>
      </c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</row>
    <row r="3" spans="1:94" s="7" customFormat="1" ht="16" customHeight="1">
      <c r="A3" s="7">
        <v>10</v>
      </c>
      <c r="B3" s="7">
        <v>1</v>
      </c>
      <c r="C3" s="8" t="s">
        <v>9</v>
      </c>
      <c r="D3" s="8" t="s">
        <v>10</v>
      </c>
      <c r="E3" s="9">
        <v>40179</v>
      </c>
      <c r="G3" s="10">
        <f>G15</f>
        <v>1</v>
      </c>
      <c r="J3" s="7">
        <f>IFERROR(CHOOSE(J15,5,3,1),0)</f>
        <v>5</v>
      </c>
      <c r="K3" s="11">
        <f t="shared" ref="K3:K8" si="0">K15</f>
        <v>0</v>
      </c>
      <c r="L3" s="12">
        <f t="shared" ref="L3:L8" si="1">SUM(H3:J3)</f>
        <v>5</v>
      </c>
      <c r="M3"/>
      <c r="N3" s="10">
        <f>N15</f>
        <v>1</v>
      </c>
      <c r="Q3" s="7">
        <f>IFERROR(CHOOSE(Q15,5,3,1),0)</f>
        <v>0</v>
      </c>
      <c r="R3" s="11">
        <f t="shared" ref="R3:R8" si="2">R15</f>
        <v>0</v>
      </c>
      <c r="S3" s="12">
        <f t="shared" ref="S3:S8" si="3">SUM(O3:Q3)</f>
        <v>0</v>
      </c>
      <c r="T3"/>
      <c r="U3" s="10">
        <f>U15</f>
        <v>1</v>
      </c>
      <c r="X3" s="7">
        <f>IFERROR(CHOOSE(X15,5,3,1),0)</f>
        <v>0</v>
      </c>
      <c r="Y3" s="11">
        <f t="shared" ref="Y3:Y8" si="4">Y15</f>
        <v>2</v>
      </c>
      <c r="Z3" s="12">
        <f t="shared" ref="Z3:Z8" si="5">SUM(V3:X3)</f>
        <v>0</v>
      </c>
      <c r="AA3"/>
      <c r="AB3" s="10">
        <f>AB15</f>
        <v>0</v>
      </c>
      <c r="AE3" s="7">
        <f>IFERROR(CHOOSE(AE15,5,3,1),0)</f>
        <v>0</v>
      </c>
      <c r="AF3" s="11">
        <f t="shared" ref="AF3:AF8" si="6">AF15</f>
        <v>5</v>
      </c>
      <c r="AG3" s="12">
        <f t="shared" ref="AG3:AG8" si="7">SUM(AC3:AE3)</f>
        <v>0</v>
      </c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 s="7" customFormat="1" ht="16" customHeight="1">
      <c r="A4" s="7">
        <v>10</v>
      </c>
      <c r="B4" s="7">
        <v>2</v>
      </c>
      <c r="C4" s="8" t="s">
        <v>11</v>
      </c>
      <c r="D4" s="8" t="s">
        <v>12</v>
      </c>
      <c r="E4" s="9">
        <v>40179</v>
      </c>
      <c r="G4" s="10">
        <f t="shared" ref="G4:G8" si="8">G16</f>
        <v>1</v>
      </c>
      <c r="J4" s="7">
        <f t="shared" ref="J4:J8" si="9">IFERROR(CHOOSE(J16,5,3,1),0)</f>
        <v>0</v>
      </c>
      <c r="K4" s="11">
        <f t="shared" si="0"/>
        <v>0</v>
      </c>
      <c r="L4" s="12">
        <f t="shared" si="1"/>
        <v>0</v>
      </c>
      <c r="M4"/>
      <c r="N4" s="10">
        <f t="shared" ref="N4" si="10">N16</f>
        <v>1</v>
      </c>
      <c r="Q4" s="7">
        <f t="shared" ref="Q4:Q8" si="11">IFERROR(CHOOSE(Q16,5,3,1),0)</f>
        <v>5</v>
      </c>
      <c r="R4" s="11">
        <f t="shared" si="2"/>
        <v>8</v>
      </c>
      <c r="S4" s="12">
        <f t="shared" si="3"/>
        <v>5</v>
      </c>
      <c r="T4"/>
      <c r="U4" s="10">
        <f t="shared" ref="U4" si="12">U16</f>
        <v>1</v>
      </c>
      <c r="X4" s="7">
        <f t="shared" ref="X4:X8" si="13">IFERROR(CHOOSE(X16,5,3,1),0)</f>
        <v>5</v>
      </c>
      <c r="Y4" s="11">
        <f t="shared" si="4"/>
        <v>6</v>
      </c>
      <c r="Z4" s="12">
        <f t="shared" si="5"/>
        <v>5</v>
      </c>
      <c r="AA4"/>
      <c r="AB4" s="10">
        <f t="shared" ref="AB4:AB8" si="14">AB16</f>
        <v>0</v>
      </c>
      <c r="AE4" s="7">
        <f t="shared" ref="AE4:AE8" si="15">IFERROR(CHOOSE(AE16,5,3,1),0)</f>
        <v>0</v>
      </c>
      <c r="AF4" s="11">
        <f t="shared" si="6"/>
        <v>4</v>
      </c>
      <c r="AG4" s="12">
        <f t="shared" si="7"/>
        <v>0</v>
      </c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 s="7" customFormat="1" ht="16" customHeight="1">
      <c r="A5" s="7">
        <v>10</v>
      </c>
      <c r="B5" s="7">
        <v>3</v>
      </c>
      <c r="C5" s="8" t="s">
        <v>13</v>
      </c>
      <c r="D5" s="8" t="s">
        <v>14</v>
      </c>
      <c r="E5" s="9">
        <v>40179</v>
      </c>
      <c r="G5" s="10">
        <f t="shared" si="8"/>
        <v>1</v>
      </c>
      <c r="J5" s="7">
        <f t="shared" si="9"/>
        <v>1</v>
      </c>
      <c r="K5" s="11">
        <f t="shared" si="0"/>
        <v>0</v>
      </c>
      <c r="L5" s="12">
        <f t="shared" si="1"/>
        <v>1</v>
      </c>
      <c r="M5"/>
      <c r="N5" s="10">
        <f t="shared" ref="N5" si="16">N17</f>
        <v>1</v>
      </c>
      <c r="Q5" s="7">
        <f t="shared" si="11"/>
        <v>0</v>
      </c>
      <c r="R5" s="11">
        <f t="shared" si="2"/>
        <v>4</v>
      </c>
      <c r="S5" s="12">
        <f t="shared" si="3"/>
        <v>0</v>
      </c>
      <c r="T5"/>
      <c r="U5" s="10">
        <f t="shared" ref="U5" si="17">U17</f>
        <v>1</v>
      </c>
      <c r="X5" s="7">
        <f t="shared" si="13"/>
        <v>3</v>
      </c>
      <c r="Y5" s="11">
        <f t="shared" si="4"/>
        <v>6</v>
      </c>
      <c r="Z5" s="12">
        <f t="shared" si="5"/>
        <v>3</v>
      </c>
      <c r="AA5"/>
      <c r="AB5" s="10">
        <f t="shared" si="14"/>
        <v>0</v>
      </c>
      <c r="AE5" s="7">
        <f t="shared" si="15"/>
        <v>0</v>
      </c>
      <c r="AF5" s="11">
        <f t="shared" si="6"/>
        <v>7</v>
      </c>
      <c r="AG5" s="12">
        <f t="shared" si="7"/>
        <v>0</v>
      </c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 s="7" customFormat="1" ht="16" customHeight="1">
      <c r="A6" s="7">
        <v>10</v>
      </c>
      <c r="B6" s="7">
        <v>4</v>
      </c>
      <c r="C6" s="8" t="s">
        <v>15</v>
      </c>
      <c r="D6" s="8" t="s">
        <v>16</v>
      </c>
      <c r="E6" s="9">
        <v>40179</v>
      </c>
      <c r="G6" s="10">
        <f t="shared" si="8"/>
        <v>1</v>
      </c>
      <c r="J6" s="7">
        <f t="shared" si="9"/>
        <v>0</v>
      </c>
      <c r="K6" s="11">
        <f t="shared" si="0"/>
        <v>0</v>
      </c>
      <c r="L6" s="12">
        <f t="shared" si="1"/>
        <v>0</v>
      </c>
      <c r="M6"/>
      <c r="N6" s="10">
        <f t="shared" ref="N6" si="18">N18</f>
        <v>0</v>
      </c>
      <c r="Q6" s="7">
        <f t="shared" si="11"/>
        <v>3</v>
      </c>
      <c r="R6" s="11">
        <f t="shared" si="2"/>
        <v>8</v>
      </c>
      <c r="S6" s="12">
        <f t="shared" si="3"/>
        <v>3</v>
      </c>
      <c r="T6"/>
      <c r="U6" s="10">
        <f t="shared" ref="U6" si="19">U18</f>
        <v>1</v>
      </c>
      <c r="X6" s="7">
        <f t="shared" si="13"/>
        <v>1</v>
      </c>
      <c r="Y6" s="11">
        <f t="shared" si="4"/>
        <v>8</v>
      </c>
      <c r="Z6" s="12">
        <f t="shared" si="5"/>
        <v>1</v>
      </c>
      <c r="AA6"/>
      <c r="AB6" s="10">
        <f t="shared" si="14"/>
        <v>0</v>
      </c>
      <c r="AE6" s="7">
        <f t="shared" si="15"/>
        <v>0</v>
      </c>
      <c r="AF6" s="11">
        <f t="shared" si="6"/>
        <v>10</v>
      </c>
      <c r="AG6" s="12">
        <f t="shared" si="7"/>
        <v>0</v>
      </c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 s="7" customFormat="1" ht="16" customHeight="1">
      <c r="A7" s="7">
        <v>10</v>
      </c>
      <c r="B7" s="7">
        <v>5</v>
      </c>
      <c r="C7" s="8" t="s">
        <v>17</v>
      </c>
      <c r="D7" s="8" t="s">
        <v>10</v>
      </c>
      <c r="E7" s="9">
        <v>40179</v>
      </c>
      <c r="G7" s="10">
        <f t="shared" si="8"/>
        <v>1</v>
      </c>
      <c r="J7" s="7">
        <f t="shared" si="9"/>
        <v>3</v>
      </c>
      <c r="K7" s="11">
        <f t="shared" si="0"/>
        <v>0</v>
      </c>
      <c r="L7" s="12">
        <f t="shared" si="1"/>
        <v>3</v>
      </c>
      <c r="M7"/>
      <c r="N7" s="10">
        <f t="shared" ref="N7" si="20">N19</f>
        <v>1</v>
      </c>
      <c r="Q7" s="7">
        <f t="shared" si="11"/>
        <v>0</v>
      </c>
      <c r="R7" s="11">
        <f t="shared" si="2"/>
        <v>2</v>
      </c>
      <c r="S7" s="12">
        <f t="shared" si="3"/>
        <v>0</v>
      </c>
      <c r="T7"/>
      <c r="U7" s="10">
        <f t="shared" ref="U7" si="21">U19</f>
        <v>1</v>
      </c>
      <c r="X7" s="7">
        <f t="shared" si="13"/>
        <v>0</v>
      </c>
      <c r="Y7" s="11">
        <f t="shared" si="4"/>
        <v>4</v>
      </c>
      <c r="Z7" s="12">
        <f t="shared" si="5"/>
        <v>0</v>
      </c>
      <c r="AA7"/>
      <c r="AB7" s="10">
        <f t="shared" si="14"/>
        <v>0</v>
      </c>
      <c r="AE7" s="7">
        <f t="shared" si="15"/>
        <v>0</v>
      </c>
      <c r="AF7" s="11">
        <f t="shared" si="6"/>
        <v>7</v>
      </c>
      <c r="AG7" s="12">
        <f t="shared" si="7"/>
        <v>0</v>
      </c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 s="7" customFormat="1" ht="16" customHeight="1">
      <c r="A8" s="7">
        <v>10</v>
      </c>
      <c r="B8" s="7">
        <v>6</v>
      </c>
      <c r="C8" s="8" t="s">
        <v>18</v>
      </c>
      <c r="D8" s="8" t="s">
        <v>19</v>
      </c>
      <c r="E8" s="9">
        <v>40179</v>
      </c>
      <c r="G8" s="10">
        <f t="shared" si="8"/>
        <v>1</v>
      </c>
      <c r="J8" s="7">
        <f t="shared" si="9"/>
        <v>0</v>
      </c>
      <c r="K8" s="11">
        <f t="shared" si="0"/>
        <v>0</v>
      </c>
      <c r="L8" s="12">
        <f t="shared" si="1"/>
        <v>0</v>
      </c>
      <c r="M8"/>
      <c r="N8" s="10">
        <f t="shared" ref="N8" si="22">N20</f>
        <v>1</v>
      </c>
      <c r="Q8" s="7">
        <f t="shared" si="11"/>
        <v>1</v>
      </c>
      <c r="R8" s="11">
        <f t="shared" si="2"/>
        <v>8</v>
      </c>
      <c r="S8" s="12">
        <f t="shared" si="3"/>
        <v>1</v>
      </c>
      <c r="T8"/>
      <c r="U8" s="10">
        <f t="shared" ref="U8" si="23">U20</f>
        <v>1</v>
      </c>
      <c r="X8" s="7">
        <f t="shared" si="13"/>
        <v>0</v>
      </c>
      <c r="Y8" s="11">
        <f t="shared" si="4"/>
        <v>8</v>
      </c>
      <c r="Z8" s="12">
        <f t="shared" si="5"/>
        <v>0</v>
      </c>
      <c r="AA8"/>
      <c r="AB8" s="10">
        <f t="shared" si="14"/>
        <v>0</v>
      </c>
      <c r="AE8" s="7">
        <f t="shared" si="15"/>
        <v>0</v>
      </c>
      <c r="AF8" s="11">
        <f t="shared" si="6"/>
        <v>11</v>
      </c>
      <c r="AG8" s="12">
        <f t="shared" si="7"/>
        <v>0</v>
      </c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 customFormat="1" ht="16" customHeight="1"/>
    <row r="10" spans="1:94" customFormat="1" ht="16" customHeight="1"/>
    <row r="11" spans="1:94" customFormat="1" ht="16" customHeight="1"/>
    <row r="12" spans="1:94" s="7" customFormat="1" ht="16" customHeight="1">
      <c r="C12" s="8"/>
      <c r="D12" s="8"/>
      <c r="M12"/>
      <c r="T12"/>
      <c r="AA12"/>
      <c r="AH12"/>
    </row>
    <row r="13" spans="1:94" s="7" customFormat="1" ht="16" customHeight="1">
      <c r="A13" s="2" t="s">
        <v>23</v>
      </c>
      <c r="C13" s="8"/>
      <c r="D13" s="8"/>
      <c r="G13" s="2">
        <f>SUM(G15:G20)</f>
        <v>6</v>
      </c>
      <c r="H13" s="3">
        <v>44125</v>
      </c>
      <c r="I13" s="4"/>
      <c r="J13" s="4"/>
      <c r="L13" s="4"/>
      <c r="M13"/>
      <c r="N13" s="2">
        <f>SUM(N15:N20)</f>
        <v>5</v>
      </c>
      <c r="O13" s="3">
        <f>H13+7</f>
        <v>44132</v>
      </c>
      <c r="P13" s="4"/>
      <c r="Q13" s="4"/>
      <c r="S13" s="4"/>
      <c r="T13"/>
      <c r="U13" s="2">
        <f>SUM(U15:U20)</f>
        <v>6</v>
      </c>
      <c r="V13" s="3">
        <f>O13+7</f>
        <v>44139</v>
      </c>
      <c r="W13" s="4"/>
      <c r="X13" s="4"/>
      <c r="Z13" s="4"/>
      <c r="AA13"/>
      <c r="AB13" s="2">
        <f>SUM(AB15:AB20)</f>
        <v>0</v>
      </c>
      <c r="AC13" s="3">
        <f>V13+7</f>
        <v>44146</v>
      </c>
      <c r="AD13" s="4"/>
      <c r="AE13" s="4"/>
      <c r="AG13" s="4"/>
      <c r="AH13"/>
    </row>
    <row r="14" spans="1:94" s="7" customFormat="1" ht="16" customHeight="1">
      <c r="A14" s="1" t="s">
        <v>0</v>
      </c>
      <c r="B14" s="1" t="s">
        <v>1</v>
      </c>
      <c r="C14" s="1" t="s">
        <v>2</v>
      </c>
      <c r="D14" s="1" t="s">
        <v>3</v>
      </c>
      <c r="E14" s="1" t="s">
        <v>21</v>
      </c>
      <c r="G14" s="2" t="s">
        <v>4</v>
      </c>
      <c r="H14" s="2" t="s">
        <v>6</v>
      </c>
      <c r="I14" s="5" t="s">
        <v>7</v>
      </c>
      <c r="J14" s="5" t="s">
        <v>24</v>
      </c>
      <c r="K14" s="2" t="s">
        <v>5</v>
      </c>
      <c r="L14" s="5" t="s">
        <v>20</v>
      </c>
      <c r="M14"/>
      <c r="N14" s="2" t="s">
        <v>4</v>
      </c>
      <c r="O14" s="2" t="s">
        <v>6</v>
      </c>
      <c r="P14" s="5" t="s">
        <v>7</v>
      </c>
      <c r="Q14" s="5" t="s">
        <v>24</v>
      </c>
      <c r="R14" s="2" t="s">
        <v>5</v>
      </c>
      <c r="S14" s="5" t="s">
        <v>20</v>
      </c>
      <c r="T14"/>
      <c r="U14" s="2" t="s">
        <v>4</v>
      </c>
      <c r="V14" s="2" t="s">
        <v>6</v>
      </c>
      <c r="W14" s="5" t="s">
        <v>7</v>
      </c>
      <c r="X14" s="5" t="s">
        <v>24</v>
      </c>
      <c r="Y14" s="2" t="s">
        <v>5</v>
      </c>
      <c r="Z14" s="5" t="s">
        <v>20</v>
      </c>
      <c r="AA14"/>
      <c r="AB14" s="2" t="s">
        <v>4</v>
      </c>
      <c r="AC14" s="2" t="s">
        <v>6</v>
      </c>
      <c r="AD14" s="5" t="s">
        <v>7</v>
      </c>
      <c r="AE14" s="5" t="s">
        <v>24</v>
      </c>
      <c r="AF14" s="2" t="s">
        <v>5</v>
      </c>
      <c r="AG14" s="5" t="s">
        <v>20</v>
      </c>
      <c r="AH14"/>
    </row>
    <row r="15" spans="1:94" s="7" customFormat="1" ht="16" customHeight="1">
      <c r="A15" s="13">
        <v>10</v>
      </c>
      <c r="B15" s="13">
        <v>1</v>
      </c>
      <c r="C15" s="14" t="s">
        <v>9</v>
      </c>
      <c r="D15" s="14" t="s">
        <v>10</v>
      </c>
      <c r="E15" s="15">
        <v>40179</v>
      </c>
      <c r="G15" s="16">
        <v>1</v>
      </c>
      <c r="H15" s="16"/>
      <c r="I15" s="16"/>
      <c r="J15" s="16">
        <v>1</v>
      </c>
      <c r="K15" s="11">
        <v>0</v>
      </c>
      <c r="L15" s="11">
        <f t="shared" ref="L15:L20" si="24">IFERROR(CHOOSE(J15,0,2,4),8)</f>
        <v>0</v>
      </c>
      <c r="M15"/>
      <c r="N15" s="16">
        <v>1</v>
      </c>
      <c r="O15" s="16"/>
      <c r="P15" s="16"/>
      <c r="Q15" s="16"/>
      <c r="R15" s="11">
        <f>MAX(0,MIN(30,K15+L15))</f>
        <v>0</v>
      </c>
      <c r="S15" s="11" cm="1">
        <f t="array" ref="S15">IF(IFERROR(VLOOKUP(1,J$15:J$20*Q$15:Q$20,1,0),0)=1,IFERROR(CHOOSE(Q15,-2,1,2),3),IFERROR(CHOOSE(Q15,-2,-1,0),2))*N15</f>
        <v>2</v>
      </c>
      <c r="T15"/>
      <c r="U15" s="16">
        <v>1</v>
      </c>
      <c r="V15" s="16"/>
      <c r="W15" s="16"/>
      <c r="X15" s="16"/>
      <c r="Y15" s="11">
        <f>MAX(0,MIN(30,R15+S15))</f>
        <v>2</v>
      </c>
      <c r="Z15" s="11" cm="1">
        <f t="array" ref="Z15">IF(IFERROR(VLOOKUP(1,Q$15:Q$20*X$15:X$20,1,0),0)=1,IFERROR(CHOOSE(X15,-2,1,2),3),IFERROR(CHOOSE(X15,-2,-1,0),2))*U15</f>
        <v>3</v>
      </c>
      <c r="AA15"/>
      <c r="AB15" s="16"/>
      <c r="AC15" s="16"/>
      <c r="AD15" s="16"/>
      <c r="AE15" s="16"/>
      <c r="AF15" s="11">
        <f>MAX(0,MIN(30,Y15+Z15))</f>
        <v>5</v>
      </c>
      <c r="AG15" s="11" cm="1">
        <f t="array" ref="AG15">IF(IFERROR(VLOOKUP(1,X$15:X$20*AE$15:AE$20,1,0),0)=1,IFERROR(CHOOSE(AE15,-2,1,2),3),IFERROR(CHOOSE(AE15,-2,-1,0),2))*AB15</f>
        <v>0</v>
      </c>
      <c r="AH15"/>
    </row>
    <row r="16" spans="1:94" s="7" customFormat="1" ht="16" customHeight="1">
      <c r="A16" s="13">
        <v>10</v>
      </c>
      <c r="B16" s="13">
        <v>2</v>
      </c>
      <c r="C16" s="14" t="s">
        <v>11</v>
      </c>
      <c r="D16" s="14" t="s">
        <v>12</v>
      </c>
      <c r="E16" s="15">
        <v>40179</v>
      </c>
      <c r="G16" s="16">
        <v>1</v>
      </c>
      <c r="H16" s="16"/>
      <c r="I16" s="16"/>
      <c r="J16" s="16"/>
      <c r="K16" s="11">
        <v>0</v>
      </c>
      <c r="L16" s="11">
        <f t="shared" si="24"/>
        <v>8</v>
      </c>
      <c r="M16"/>
      <c r="N16" s="16">
        <v>1</v>
      </c>
      <c r="O16" s="16"/>
      <c r="P16" s="16"/>
      <c r="Q16" s="16">
        <v>1</v>
      </c>
      <c r="R16" s="11">
        <f t="shared" ref="R16:R20" si="25">MAX(0,MIN(30,K16+L16))</f>
        <v>8</v>
      </c>
      <c r="S16" s="11" cm="1">
        <f t="array" ref="S16">IF(IFERROR(VLOOKUP(1,J$15:J$20*Q$15:Q$20,1,0),0)=1,IFERROR(CHOOSE(Q16,-2,1,2),3),IFERROR(CHOOSE(Q16,-2,-1,0),2))*N16</f>
        <v>-2</v>
      </c>
      <c r="T16"/>
      <c r="U16" s="16">
        <v>1</v>
      </c>
      <c r="V16" s="16"/>
      <c r="W16" s="16"/>
      <c r="X16" s="16">
        <v>1</v>
      </c>
      <c r="Y16" s="11">
        <f t="shared" ref="Y16:Y20" si="26">MAX(0,MIN(30,R16+S16))</f>
        <v>6</v>
      </c>
      <c r="Z16" s="11" cm="1">
        <f t="array" ref="Z16">IF(IFERROR(VLOOKUP(1,Q$15:Q$20*X$15:X$20,1,0),0)=1,IFERROR(CHOOSE(X16,-2,1,2),3),IFERROR(CHOOSE(X16,-2,-1,0),2))*U16</f>
        <v>-2</v>
      </c>
      <c r="AA16"/>
      <c r="AB16" s="16"/>
      <c r="AC16" s="16"/>
      <c r="AD16" s="16"/>
      <c r="AE16" s="16"/>
      <c r="AF16" s="11">
        <f t="shared" ref="AF16:AF20" si="27">MAX(0,MIN(30,Y16+Z16))</f>
        <v>4</v>
      </c>
      <c r="AG16" s="11" cm="1">
        <f t="array" ref="AG16">IF(IFERROR(VLOOKUP(1,X$15:X$20*AE$15:AE$20,1,0),0)=1,IFERROR(CHOOSE(AE16,-2,1,2),3),IFERROR(CHOOSE(AE16,-2,-1,0),2))*AB16</f>
        <v>0</v>
      </c>
      <c r="AH16"/>
    </row>
    <row r="17" spans="1:34" s="7" customFormat="1" ht="16" customHeight="1">
      <c r="A17" s="13">
        <v>10</v>
      </c>
      <c r="B17" s="13">
        <v>3</v>
      </c>
      <c r="C17" s="14" t="s">
        <v>13</v>
      </c>
      <c r="D17" s="14" t="s">
        <v>14</v>
      </c>
      <c r="E17" s="15">
        <v>40179</v>
      </c>
      <c r="G17" s="16">
        <v>1</v>
      </c>
      <c r="H17" s="16"/>
      <c r="I17" s="16"/>
      <c r="J17" s="16">
        <v>3</v>
      </c>
      <c r="K17" s="11">
        <v>0</v>
      </c>
      <c r="L17" s="11">
        <f t="shared" si="24"/>
        <v>4</v>
      </c>
      <c r="M17"/>
      <c r="N17" s="16">
        <v>1</v>
      </c>
      <c r="O17" s="16"/>
      <c r="P17" s="16"/>
      <c r="Q17" s="16"/>
      <c r="R17" s="11">
        <f t="shared" si="25"/>
        <v>4</v>
      </c>
      <c r="S17" s="11" cm="1">
        <f t="array" ref="S17">IF(IFERROR(VLOOKUP(1,J$15:J$20*Q$15:Q$20,1,0),0)=1,IFERROR(CHOOSE(Q17,-2,1,2),3),IFERROR(CHOOSE(Q17,-2,-1,0),2))*N17</f>
        <v>2</v>
      </c>
      <c r="T17"/>
      <c r="U17" s="16">
        <v>1</v>
      </c>
      <c r="V17" s="16"/>
      <c r="W17" s="16"/>
      <c r="X17" s="16">
        <v>2</v>
      </c>
      <c r="Y17" s="11">
        <f t="shared" si="26"/>
        <v>6</v>
      </c>
      <c r="Z17" s="11" cm="1">
        <f t="array" ref="Z17">IF(IFERROR(VLOOKUP(1,Q$15:Q$20*X$15:X$20,1,0),0)=1,IFERROR(CHOOSE(X17,-2,1,2),3),IFERROR(CHOOSE(X17,-2,-1,0),2))*U17</f>
        <v>1</v>
      </c>
      <c r="AA17"/>
      <c r="AB17" s="16"/>
      <c r="AC17" s="16"/>
      <c r="AD17" s="16"/>
      <c r="AE17" s="16"/>
      <c r="AF17" s="11">
        <f t="shared" si="27"/>
        <v>7</v>
      </c>
      <c r="AG17" s="11" cm="1">
        <f t="array" ref="AG17">IF(IFERROR(VLOOKUP(1,X$15:X$20*AE$15:AE$20,1,0),0)=1,IFERROR(CHOOSE(AE17,-2,1,2),3),IFERROR(CHOOSE(AE17,-2,-1,0),2))*AB17</f>
        <v>0</v>
      </c>
      <c r="AH17"/>
    </row>
    <row r="18" spans="1:34" s="7" customFormat="1" ht="16" customHeight="1">
      <c r="A18" s="13">
        <v>10</v>
      </c>
      <c r="B18" s="13">
        <v>4</v>
      </c>
      <c r="C18" s="14" t="s">
        <v>15</v>
      </c>
      <c r="D18" s="14" t="s">
        <v>16</v>
      </c>
      <c r="E18" s="15">
        <v>40179</v>
      </c>
      <c r="G18" s="16">
        <v>1</v>
      </c>
      <c r="H18" s="16"/>
      <c r="I18" s="16"/>
      <c r="J18" s="16"/>
      <c r="K18" s="11">
        <v>0</v>
      </c>
      <c r="L18" s="11">
        <f t="shared" si="24"/>
        <v>8</v>
      </c>
      <c r="M18"/>
      <c r="N18" s="16">
        <v>0</v>
      </c>
      <c r="O18" s="16"/>
      <c r="P18" s="16"/>
      <c r="Q18" s="16">
        <v>2</v>
      </c>
      <c r="R18" s="11">
        <f t="shared" si="25"/>
        <v>8</v>
      </c>
      <c r="S18" s="11" cm="1">
        <f t="array" ref="S18">IF(IFERROR(VLOOKUP(1,J$15:J$20*Q$15:Q$20,1,0),0)=1,IFERROR(CHOOSE(Q18,-2,1,2),3),IFERROR(CHOOSE(Q18,-2,-1,0),2))*N18</f>
        <v>0</v>
      </c>
      <c r="T18"/>
      <c r="U18" s="16">
        <v>1</v>
      </c>
      <c r="V18" s="16"/>
      <c r="W18" s="16"/>
      <c r="X18" s="16">
        <v>3</v>
      </c>
      <c r="Y18" s="11">
        <f t="shared" si="26"/>
        <v>8</v>
      </c>
      <c r="Z18" s="11" cm="1">
        <f t="array" ref="Z18">IF(IFERROR(VLOOKUP(1,Q$15:Q$20*X$15:X$20,1,0),0)=1,IFERROR(CHOOSE(X18,-2,1,2),3),IFERROR(CHOOSE(X18,-2,-1,0),2))*U18</f>
        <v>2</v>
      </c>
      <c r="AA18"/>
      <c r="AB18" s="16"/>
      <c r="AC18" s="16"/>
      <c r="AD18" s="16"/>
      <c r="AE18" s="16"/>
      <c r="AF18" s="11">
        <f t="shared" si="27"/>
        <v>10</v>
      </c>
      <c r="AG18" s="11" cm="1">
        <f t="array" ref="AG18">IF(IFERROR(VLOOKUP(1,X$15:X$20*AE$15:AE$20,1,0),0)=1,IFERROR(CHOOSE(AE18,-2,1,2),3),IFERROR(CHOOSE(AE18,-2,-1,0),2))*AB18</f>
        <v>0</v>
      </c>
      <c r="AH18"/>
    </row>
    <row r="19" spans="1:34" s="7" customFormat="1" ht="16" customHeight="1">
      <c r="A19" s="13">
        <v>10</v>
      </c>
      <c r="B19" s="13">
        <v>5</v>
      </c>
      <c r="C19" s="14" t="s">
        <v>17</v>
      </c>
      <c r="D19" s="14" t="s">
        <v>10</v>
      </c>
      <c r="E19" s="15">
        <v>40179</v>
      </c>
      <c r="G19" s="16">
        <v>1</v>
      </c>
      <c r="H19" s="16"/>
      <c r="I19" s="16"/>
      <c r="J19" s="16">
        <v>2</v>
      </c>
      <c r="K19" s="11">
        <v>0</v>
      </c>
      <c r="L19" s="11">
        <f t="shared" si="24"/>
        <v>2</v>
      </c>
      <c r="M19"/>
      <c r="N19" s="16">
        <v>1</v>
      </c>
      <c r="O19" s="16"/>
      <c r="P19" s="16"/>
      <c r="Q19" s="16"/>
      <c r="R19" s="11">
        <f t="shared" si="25"/>
        <v>2</v>
      </c>
      <c r="S19" s="11" cm="1">
        <f t="array" ref="S19">IF(IFERROR(VLOOKUP(1,J$15:J$20*Q$15:Q$20,1,0),0)=1,IFERROR(CHOOSE(Q19,-2,1,2),3),IFERROR(CHOOSE(Q19,-2,-1,0),2))*N19</f>
        <v>2</v>
      </c>
      <c r="T19"/>
      <c r="U19" s="16">
        <v>1</v>
      </c>
      <c r="V19" s="16"/>
      <c r="W19" s="16"/>
      <c r="X19" s="16"/>
      <c r="Y19" s="11">
        <f t="shared" si="26"/>
        <v>4</v>
      </c>
      <c r="Z19" s="11" cm="1">
        <f t="array" ref="Z19">IF(IFERROR(VLOOKUP(1,Q$15:Q$20*X$15:X$20,1,0),0)=1,IFERROR(CHOOSE(X19,-2,1,2),3),IFERROR(CHOOSE(X19,-2,-1,0),2))*U19</f>
        <v>3</v>
      </c>
      <c r="AA19"/>
      <c r="AB19" s="16"/>
      <c r="AC19" s="16"/>
      <c r="AD19" s="16"/>
      <c r="AE19" s="16"/>
      <c r="AF19" s="11">
        <f t="shared" si="27"/>
        <v>7</v>
      </c>
      <c r="AG19" s="11" cm="1">
        <f t="array" ref="AG19">IF(IFERROR(VLOOKUP(1,X$15:X$20*AE$15:AE$20,1,0),0)=1,IFERROR(CHOOSE(AE19,-2,1,2),3),IFERROR(CHOOSE(AE19,-2,-1,0),2))*AB19</f>
        <v>0</v>
      </c>
      <c r="AH19"/>
    </row>
    <row r="20" spans="1:34" s="7" customFormat="1" ht="16" customHeight="1">
      <c r="A20" s="13">
        <v>10</v>
      </c>
      <c r="B20" s="13">
        <v>6</v>
      </c>
      <c r="C20" s="14" t="s">
        <v>18</v>
      </c>
      <c r="D20" s="14" t="s">
        <v>19</v>
      </c>
      <c r="E20" s="15">
        <v>40179</v>
      </c>
      <c r="G20" s="16">
        <v>1</v>
      </c>
      <c r="H20" s="16"/>
      <c r="I20" s="16"/>
      <c r="J20" s="16"/>
      <c r="K20" s="11">
        <v>0</v>
      </c>
      <c r="L20" s="11">
        <f t="shared" si="24"/>
        <v>8</v>
      </c>
      <c r="M20"/>
      <c r="N20" s="16">
        <v>1</v>
      </c>
      <c r="O20" s="16"/>
      <c r="P20" s="16"/>
      <c r="Q20" s="16">
        <v>3</v>
      </c>
      <c r="R20" s="11">
        <f t="shared" si="25"/>
        <v>8</v>
      </c>
      <c r="S20" s="11" cm="1">
        <f t="array" ref="S20">IF(IFERROR(VLOOKUP(1,J$15:J$20*Q$15:Q$20,1,0),0)=1,IFERROR(CHOOSE(Q20,-2,1,2),3),IFERROR(CHOOSE(Q20,-2,-1,0),2))*N20</f>
        <v>0</v>
      </c>
      <c r="T20"/>
      <c r="U20" s="16">
        <v>1</v>
      </c>
      <c r="V20" s="16"/>
      <c r="W20" s="16"/>
      <c r="X20" s="16"/>
      <c r="Y20" s="11">
        <f t="shared" si="26"/>
        <v>8</v>
      </c>
      <c r="Z20" s="11" cm="1">
        <f t="array" ref="Z20">IF(IFERROR(VLOOKUP(1,Q$15:Q$20*X$15:X$20,1,0),0)=1,IFERROR(CHOOSE(X20,-2,1,2),3),IFERROR(CHOOSE(X20,-2,-1,0),2))*U20</f>
        <v>3</v>
      </c>
      <c r="AA20"/>
      <c r="AB20" s="16"/>
      <c r="AC20" s="16"/>
      <c r="AD20" s="16"/>
      <c r="AE20" s="16"/>
      <c r="AF20" s="11">
        <f t="shared" si="27"/>
        <v>11</v>
      </c>
      <c r="AG20" s="11" cm="1">
        <f t="array" ref="AG20">IF(IFERROR(VLOOKUP(1,X$15:X$20*AE$15:AE$20,1,0),0)=1,IFERROR(CHOOSE(AE20,-2,1,2),3),IFERROR(CHOOSE(AE20,-2,-1,0),2))*AB20</f>
        <v>0</v>
      </c>
      <c r="AH20"/>
    </row>
    <row r="23" spans="1:34" ht="16" customHeight="1">
      <c r="Q23" s="17" t="s">
        <v>25</v>
      </c>
      <c r="R23" s="18">
        <f>IFERROR(VLOOKUP(1,_xlfn.ANCHORARRAY(S23),1,0),0)</f>
        <v>0</v>
      </c>
      <c r="S23" s="18" cm="1">
        <f t="array" ref="S23:S28">J$15:J$20*Q$15:Q$20</f>
        <v>0</v>
      </c>
      <c r="Y23" s="18">
        <f>IFERROR(VLOOKUP(1,_xlfn.ANCHORARRAY(Z23),1,0),0)</f>
        <v>1</v>
      </c>
      <c r="Z23" s="18" cm="1">
        <f t="array" ref="Z23:Z28">Q$15:Q$20*X$15:X$20</f>
        <v>0</v>
      </c>
    </row>
    <row r="24" spans="1:34" ht="16" customHeight="1">
      <c r="R24" s="18"/>
      <c r="S24" s="18">
        <v>0</v>
      </c>
      <c r="Y24" s="18"/>
      <c r="Z24" s="18">
        <v>1</v>
      </c>
    </row>
    <row r="25" spans="1:34" ht="16" customHeight="1">
      <c r="R25" s="18"/>
      <c r="S25" s="18">
        <v>0</v>
      </c>
      <c r="Y25" s="18"/>
      <c r="Z25" s="18">
        <v>0</v>
      </c>
    </row>
    <row r="26" spans="1:34" ht="16" customHeight="1">
      <c r="R26" s="18"/>
      <c r="S26" s="18">
        <v>0</v>
      </c>
      <c r="Y26" s="18"/>
      <c r="Z26" s="18">
        <v>6</v>
      </c>
    </row>
    <row r="27" spans="1:34" ht="16" customHeight="1">
      <c r="R27" s="18"/>
      <c r="S27" s="18">
        <v>0</v>
      </c>
      <c r="Y27" s="18"/>
      <c r="Z27" s="18">
        <v>0</v>
      </c>
    </row>
    <row r="28" spans="1:34" ht="16" customHeight="1">
      <c r="R28" s="18"/>
      <c r="S28" s="18">
        <v>0</v>
      </c>
      <c r="Y28" s="18"/>
      <c r="Z28" s="18">
        <v>0</v>
      </c>
    </row>
  </sheetData>
  <conditionalFormatting sqref="H4:I4">
    <cfRule type="cellIs" dxfId="83" priority="358" operator="equal">
      <formula>5</formula>
    </cfRule>
  </conditionalFormatting>
  <conditionalFormatting sqref="H4:I4">
    <cfRule type="cellIs" dxfId="82" priority="359" operator="equal">
      <formula>3</formula>
    </cfRule>
  </conditionalFormatting>
  <conditionalFormatting sqref="H4:I4">
    <cfRule type="cellIs" dxfId="81" priority="360" operator="equal">
      <formula>1</formula>
    </cfRule>
  </conditionalFormatting>
  <conditionalFormatting sqref="H3:J3 J4:J8">
    <cfRule type="cellIs" dxfId="80" priority="361" operator="equal">
      <formula>5</formula>
    </cfRule>
  </conditionalFormatting>
  <conditionalFormatting sqref="H3:J3 J4:J8">
    <cfRule type="cellIs" dxfId="79" priority="362" operator="equal">
      <formula>3</formula>
    </cfRule>
  </conditionalFormatting>
  <conditionalFormatting sqref="H3:J3 J4:J8">
    <cfRule type="cellIs" dxfId="78" priority="363" operator="equal">
      <formula>1</formula>
    </cfRule>
  </conditionalFormatting>
  <conditionalFormatting sqref="H8:I8">
    <cfRule type="cellIs" dxfId="77" priority="346" operator="equal">
      <formula>5</formula>
    </cfRule>
  </conditionalFormatting>
  <conditionalFormatting sqref="H8:I8">
    <cfRule type="cellIs" dxfId="76" priority="347" operator="equal">
      <formula>3</formula>
    </cfRule>
  </conditionalFormatting>
  <conditionalFormatting sqref="H8:I8">
    <cfRule type="cellIs" dxfId="75" priority="348" operator="equal">
      <formula>1</formula>
    </cfRule>
  </conditionalFormatting>
  <conditionalFormatting sqref="H5:I5">
    <cfRule type="cellIs" dxfId="74" priority="355" operator="equal">
      <formula>5</formula>
    </cfRule>
  </conditionalFormatting>
  <conditionalFormatting sqref="H5:I5">
    <cfRule type="cellIs" dxfId="73" priority="356" operator="equal">
      <formula>3</formula>
    </cfRule>
  </conditionalFormatting>
  <conditionalFormatting sqref="H5:I5">
    <cfRule type="cellIs" dxfId="72" priority="357" operator="equal">
      <formula>1</formula>
    </cfRule>
  </conditionalFormatting>
  <conditionalFormatting sqref="H6:I6">
    <cfRule type="cellIs" dxfId="71" priority="352" operator="equal">
      <formula>5</formula>
    </cfRule>
  </conditionalFormatting>
  <conditionalFormatting sqref="H6:I6">
    <cfRule type="cellIs" dxfId="70" priority="353" operator="equal">
      <formula>3</formula>
    </cfRule>
  </conditionalFormatting>
  <conditionalFormatting sqref="H6:I6">
    <cfRule type="cellIs" dxfId="69" priority="354" operator="equal">
      <formula>1</formula>
    </cfRule>
  </conditionalFormatting>
  <conditionalFormatting sqref="H7:I7">
    <cfRule type="cellIs" dxfId="68" priority="349" operator="equal">
      <formula>5</formula>
    </cfRule>
  </conditionalFormatting>
  <conditionalFormatting sqref="H7:I7">
    <cfRule type="cellIs" dxfId="67" priority="350" operator="equal">
      <formula>3</formula>
    </cfRule>
  </conditionalFormatting>
  <conditionalFormatting sqref="H7:I7">
    <cfRule type="cellIs" dxfId="66" priority="351" operator="equal">
      <formula>1</formula>
    </cfRule>
  </conditionalFormatting>
  <conditionalFormatting sqref="H15:K20">
    <cfRule type="cellIs" dxfId="65" priority="343" operator="equal">
      <formula>1</formula>
    </cfRule>
  </conditionalFormatting>
  <conditionalFormatting sqref="H15:K20">
    <cfRule type="cellIs" dxfId="64" priority="344" operator="equal">
      <formula>2</formula>
    </cfRule>
  </conditionalFormatting>
  <conditionalFormatting sqref="H15:K20">
    <cfRule type="cellIs" dxfId="63" priority="345" operator="equal">
      <formula>3</formula>
    </cfRule>
  </conditionalFormatting>
  <conditionalFormatting sqref="O4:P4">
    <cfRule type="cellIs" dxfId="62" priority="58" operator="equal">
      <formula>5</formula>
    </cfRule>
  </conditionalFormatting>
  <conditionalFormatting sqref="O4:P4">
    <cfRule type="cellIs" dxfId="61" priority="59" operator="equal">
      <formula>3</formula>
    </cfRule>
  </conditionalFormatting>
  <conditionalFormatting sqref="O4:P4">
    <cfRule type="cellIs" dxfId="60" priority="60" operator="equal">
      <formula>1</formula>
    </cfRule>
  </conditionalFormatting>
  <conditionalFormatting sqref="O3:Q3 Q4:Q8">
    <cfRule type="cellIs" dxfId="59" priority="61" operator="equal">
      <formula>5</formula>
    </cfRule>
  </conditionalFormatting>
  <conditionalFormatting sqref="O3:Q3 Q4:Q8">
    <cfRule type="cellIs" dxfId="58" priority="62" operator="equal">
      <formula>3</formula>
    </cfRule>
  </conditionalFormatting>
  <conditionalFormatting sqref="O3:Q3 Q4:Q8">
    <cfRule type="cellIs" dxfId="57" priority="63" operator="equal">
      <formula>1</formula>
    </cfRule>
  </conditionalFormatting>
  <conditionalFormatting sqref="O8:P8">
    <cfRule type="cellIs" dxfId="56" priority="46" operator="equal">
      <formula>5</formula>
    </cfRule>
  </conditionalFormatting>
  <conditionalFormatting sqref="O8:P8">
    <cfRule type="cellIs" dxfId="55" priority="47" operator="equal">
      <formula>3</formula>
    </cfRule>
  </conditionalFormatting>
  <conditionalFormatting sqref="O8:P8">
    <cfRule type="cellIs" dxfId="54" priority="48" operator="equal">
      <formula>1</formula>
    </cfRule>
  </conditionalFormatting>
  <conditionalFormatting sqref="O5:P5">
    <cfRule type="cellIs" dxfId="53" priority="55" operator="equal">
      <formula>5</formula>
    </cfRule>
  </conditionalFormatting>
  <conditionalFormatting sqref="O5:P5">
    <cfRule type="cellIs" dxfId="52" priority="56" operator="equal">
      <formula>3</formula>
    </cfRule>
  </conditionalFormatting>
  <conditionalFormatting sqref="O5:P5">
    <cfRule type="cellIs" dxfId="51" priority="57" operator="equal">
      <formula>1</formula>
    </cfRule>
  </conditionalFormatting>
  <conditionalFormatting sqref="O6:P6">
    <cfRule type="cellIs" dxfId="50" priority="52" operator="equal">
      <formula>5</formula>
    </cfRule>
  </conditionalFormatting>
  <conditionalFormatting sqref="O6:P6">
    <cfRule type="cellIs" dxfId="49" priority="53" operator="equal">
      <formula>3</formula>
    </cfRule>
  </conditionalFormatting>
  <conditionalFormatting sqref="O6:P6">
    <cfRule type="cellIs" dxfId="48" priority="54" operator="equal">
      <formula>1</formula>
    </cfRule>
  </conditionalFormatting>
  <conditionalFormatting sqref="O7:P7">
    <cfRule type="cellIs" dxfId="47" priority="49" operator="equal">
      <formula>5</formula>
    </cfRule>
  </conditionalFormatting>
  <conditionalFormatting sqref="O7:P7">
    <cfRule type="cellIs" dxfId="46" priority="50" operator="equal">
      <formula>3</formula>
    </cfRule>
  </conditionalFormatting>
  <conditionalFormatting sqref="O7:P7">
    <cfRule type="cellIs" dxfId="45" priority="51" operator="equal">
      <formula>1</formula>
    </cfRule>
  </conditionalFormatting>
  <conditionalFormatting sqref="O15:Q20">
    <cfRule type="cellIs" dxfId="44" priority="43" operator="equal">
      <formula>1</formula>
    </cfRule>
  </conditionalFormatting>
  <conditionalFormatting sqref="O15:Q20">
    <cfRule type="cellIs" dxfId="43" priority="44" operator="equal">
      <formula>2</formula>
    </cfRule>
  </conditionalFormatting>
  <conditionalFormatting sqref="O15:Q20">
    <cfRule type="cellIs" dxfId="42" priority="45" operator="equal">
      <formula>3</formula>
    </cfRule>
  </conditionalFormatting>
  <conditionalFormatting sqref="V4:W4">
    <cfRule type="cellIs" dxfId="41" priority="37" operator="equal">
      <formula>5</formula>
    </cfRule>
  </conditionalFormatting>
  <conditionalFormatting sqref="V4:W4">
    <cfRule type="cellIs" dxfId="40" priority="38" operator="equal">
      <formula>3</formula>
    </cfRule>
  </conditionalFormatting>
  <conditionalFormatting sqref="V4:W4">
    <cfRule type="cellIs" dxfId="39" priority="39" operator="equal">
      <formula>1</formula>
    </cfRule>
  </conditionalFormatting>
  <conditionalFormatting sqref="V3:X3 X4:X8">
    <cfRule type="cellIs" dxfId="38" priority="40" operator="equal">
      <formula>5</formula>
    </cfRule>
  </conditionalFormatting>
  <conditionalFormatting sqref="V3:X3 X4:X8">
    <cfRule type="cellIs" dxfId="37" priority="41" operator="equal">
      <formula>3</formula>
    </cfRule>
  </conditionalFormatting>
  <conditionalFormatting sqref="V3:X3 X4:X8">
    <cfRule type="cellIs" dxfId="36" priority="42" operator="equal">
      <formula>1</formula>
    </cfRule>
  </conditionalFormatting>
  <conditionalFormatting sqref="V8:W8">
    <cfRule type="cellIs" dxfId="35" priority="25" operator="equal">
      <formula>5</formula>
    </cfRule>
  </conditionalFormatting>
  <conditionalFormatting sqref="V8:W8">
    <cfRule type="cellIs" dxfId="34" priority="26" operator="equal">
      <formula>3</formula>
    </cfRule>
  </conditionalFormatting>
  <conditionalFormatting sqref="V8:W8">
    <cfRule type="cellIs" dxfId="33" priority="27" operator="equal">
      <formula>1</formula>
    </cfRule>
  </conditionalFormatting>
  <conditionalFormatting sqref="V5:W5">
    <cfRule type="cellIs" dxfId="32" priority="34" operator="equal">
      <formula>5</formula>
    </cfRule>
  </conditionalFormatting>
  <conditionalFormatting sqref="V5:W5">
    <cfRule type="cellIs" dxfId="31" priority="35" operator="equal">
      <formula>3</formula>
    </cfRule>
  </conditionalFormatting>
  <conditionalFormatting sqref="V5:W5">
    <cfRule type="cellIs" dxfId="30" priority="36" operator="equal">
      <formula>1</formula>
    </cfRule>
  </conditionalFormatting>
  <conditionalFormatting sqref="V6:W6">
    <cfRule type="cellIs" dxfId="29" priority="31" operator="equal">
      <formula>5</formula>
    </cfRule>
  </conditionalFormatting>
  <conditionalFormatting sqref="V6:W6">
    <cfRule type="cellIs" dxfId="28" priority="32" operator="equal">
      <formula>3</formula>
    </cfRule>
  </conditionalFormatting>
  <conditionalFormatting sqref="V6:W6">
    <cfRule type="cellIs" dxfId="27" priority="33" operator="equal">
      <formula>1</formula>
    </cfRule>
  </conditionalFormatting>
  <conditionalFormatting sqref="V7:W7">
    <cfRule type="cellIs" dxfId="26" priority="28" operator="equal">
      <formula>5</formula>
    </cfRule>
  </conditionalFormatting>
  <conditionalFormatting sqref="V7:W7">
    <cfRule type="cellIs" dxfId="25" priority="29" operator="equal">
      <formula>3</formula>
    </cfRule>
  </conditionalFormatting>
  <conditionalFormatting sqref="V7:W7">
    <cfRule type="cellIs" dxfId="24" priority="30" operator="equal">
      <formula>1</formula>
    </cfRule>
  </conditionalFormatting>
  <conditionalFormatting sqref="V15:X20">
    <cfRule type="cellIs" dxfId="23" priority="22" operator="equal">
      <formula>1</formula>
    </cfRule>
  </conditionalFormatting>
  <conditionalFormatting sqref="V15:X20">
    <cfRule type="cellIs" dxfId="22" priority="23" operator="equal">
      <formula>2</formula>
    </cfRule>
  </conditionalFormatting>
  <conditionalFormatting sqref="V15:X20">
    <cfRule type="cellIs" dxfId="21" priority="24" operator="equal">
      <formula>3</formula>
    </cfRule>
  </conditionalFormatting>
  <conditionalFormatting sqref="AC4:AD4">
    <cfRule type="cellIs" dxfId="20" priority="16" operator="equal">
      <formula>5</formula>
    </cfRule>
  </conditionalFormatting>
  <conditionalFormatting sqref="AC4:AD4">
    <cfRule type="cellIs" dxfId="19" priority="17" operator="equal">
      <formula>3</formula>
    </cfRule>
  </conditionalFormatting>
  <conditionalFormatting sqref="AC4:AD4">
    <cfRule type="cellIs" dxfId="18" priority="18" operator="equal">
      <formula>1</formula>
    </cfRule>
  </conditionalFormatting>
  <conditionalFormatting sqref="AC3:AE3 AE4:AE8">
    <cfRule type="cellIs" dxfId="17" priority="19" operator="equal">
      <formula>5</formula>
    </cfRule>
  </conditionalFormatting>
  <conditionalFormatting sqref="AC3:AE3 AE4:AE8">
    <cfRule type="cellIs" dxfId="16" priority="20" operator="equal">
      <formula>3</formula>
    </cfRule>
  </conditionalFormatting>
  <conditionalFormatting sqref="AC3:AE3 AE4:AE8">
    <cfRule type="cellIs" dxfId="15" priority="21" operator="equal">
      <formula>1</formula>
    </cfRule>
  </conditionalFormatting>
  <conditionalFormatting sqref="AC8:AD8">
    <cfRule type="cellIs" dxfId="14" priority="4" operator="equal">
      <formula>5</formula>
    </cfRule>
  </conditionalFormatting>
  <conditionalFormatting sqref="AC8:AD8">
    <cfRule type="cellIs" dxfId="13" priority="5" operator="equal">
      <formula>3</formula>
    </cfRule>
  </conditionalFormatting>
  <conditionalFormatting sqref="AC8:AD8">
    <cfRule type="cellIs" dxfId="12" priority="6" operator="equal">
      <formula>1</formula>
    </cfRule>
  </conditionalFormatting>
  <conditionalFormatting sqref="AC5:AD5">
    <cfRule type="cellIs" dxfId="11" priority="13" operator="equal">
      <formula>5</formula>
    </cfRule>
  </conditionalFormatting>
  <conditionalFormatting sqref="AC5:AD5">
    <cfRule type="cellIs" dxfId="10" priority="14" operator="equal">
      <formula>3</formula>
    </cfRule>
  </conditionalFormatting>
  <conditionalFormatting sqref="AC5:AD5">
    <cfRule type="cellIs" dxfId="9" priority="15" operator="equal">
      <formula>1</formula>
    </cfRule>
  </conditionalFormatting>
  <conditionalFormatting sqref="AC6:AD6">
    <cfRule type="cellIs" dxfId="8" priority="10" operator="equal">
      <formula>5</formula>
    </cfRule>
  </conditionalFormatting>
  <conditionalFormatting sqref="AC6:AD6">
    <cfRule type="cellIs" dxfId="7" priority="11" operator="equal">
      <formula>3</formula>
    </cfRule>
  </conditionalFormatting>
  <conditionalFormatting sqref="AC6:AD6">
    <cfRule type="cellIs" dxfId="6" priority="12" operator="equal">
      <formula>1</formula>
    </cfRule>
  </conditionalFormatting>
  <conditionalFormatting sqref="AC7:AD7">
    <cfRule type="cellIs" dxfId="5" priority="7" operator="equal">
      <formula>5</formula>
    </cfRule>
  </conditionalFormatting>
  <conditionalFormatting sqref="AC7:AD7">
    <cfRule type="cellIs" dxfId="4" priority="8" operator="equal">
      <formula>3</formula>
    </cfRule>
  </conditionalFormatting>
  <conditionalFormatting sqref="AC7:AD7">
    <cfRule type="cellIs" dxfId="3" priority="9" operator="equal">
      <formula>1</formula>
    </cfRule>
  </conditionalFormatting>
  <conditionalFormatting sqref="AC15:AE20">
    <cfRule type="cellIs" dxfId="2" priority="1" operator="equal">
      <formula>1</formula>
    </cfRule>
  </conditionalFormatting>
  <conditionalFormatting sqref="AC15:AE20">
    <cfRule type="cellIs" dxfId="1" priority="2" operator="equal">
      <formula>2</formula>
    </cfRule>
  </conditionalFormatting>
  <conditionalFormatting sqref="AC15:AE20">
    <cfRule type="cellIs" dxfId="0" priority="3" operator="equal">
      <formula>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64" id="{9CF00C9F-9443-E144-B5A3-12528A55AF0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G3:G8</xm:sqref>
        </x14:conditionalFormatting>
        <x14:conditionalFormatting xmlns:xm="http://schemas.microsoft.com/office/excel/2006/main">
          <x14:cfRule type="iconSet" priority="312" id="{D3E1CF0A-AD3A-CB40-A626-B006E2C8A149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N15:N20</xm:sqref>
        </x14:conditionalFormatting>
        <x14:conditionalFormatting xmlns:xm="http://schemas.microsoft.com/office/excel/2006/main">
          <x14:cfRule type="iconSet" priority="311" id="{A35FE7D0-B3FC-3242-B5AB-F1C2F186BFF4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N3:N8</xm:sqref>
        </x14:conditionalFormatting>
        <x14:conditionalFormatting xmlns:xm="http://schemas.microsoft.com/office/excel/2006/main">
          <x14:cfRule type="iconSet" priority="368" id="{BE4293D6-01B8-FC4C-9711-57C102E08B6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G15:G20</xm:sqref>
        </x14:conditionalFormatting>
        <x14:conditionalFormatting xmlns:xm="http://schemas.microsoft.com/office/excel/2006/main">
          <x14:cfRule type="iconSet" priority="172" id="{4C915B1C-A36D-F04E-8EDD-D30C5624291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U15:U20</xm:sqref>
        </x14:conditionalFormatting>
        <x14:conditionalFormatting xmlns:xm="http://schemas.microsoft.com/office/excel/2006/main">
          <x14:cfRule type="iconSet" priority="171" id="{410C7D10-B98A-2146-BC2C-94C9DE53FBF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U3:U8</xm:sqref>
        </x14:conditionalFormatting>
        <x14:conditionalFormatting xmlns:xm="http://schemas.microsoft.com/office/excel/2006/main">
          <x14:cfRule type="iconSet" priority="68" id="{F32C13F8-4BC6-D44D-9D67-0C33A54E29B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AB15:AB20</xm:sqref>
        </x14:conditionalFormatting>
        <x14:conditionalFormatting xmlns:xm="http://schemas.microsoft.com/office/excel/2006/main">
          <x14:cfRule type="iconSet" priority="67" id="{996E36B8-FDAA-EA41-B265-258EBE6D463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2" iconId="0"/>
              <x14:cfIcon iconSet="3Symbols2" iconId="2"/>
            </x14:iconSet>
          </x14:cfRule>
          <xm:sqref>AB3:AB8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2020-10-30T06:53:34Z</dcterms:created>
  <dcterms:modified xsi:type="dcterms:W3CDTF">2020-11-02T04:55:14Z</dcterms:modified>
</cp:coreProperties>
</file>