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4" documentId="8_{46CA45EB-17F0-4A47-9A02-60ADE3A43F0C}" xr6:coauthVersionLast="45" xr6:coauthVersionMax="45" xr10:uidLastSave="{1C888B66-592A-D642-AF68-67BECE0E30D0}"/>
  <bookViews>
    <workbookView xWindow="1720" yWindow="680" windowWidth="28800" windowHeight="11780" activeTab="1" xr2:uid="{A834B78A-BC36-4D1A-800D-9D0FC38B5E4D}"/>
  </bookViews>
  <sheets>
    <sheet name="Master" sheetId="1" r:id="rId1"/>
    <sheet name="Indiv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4" l="1"/>
  <c r="P2" i="1" a="1"/>
  <c r="P2" i="1" s="1"/>
  <c r="B10" i="4"/>
  <c r="B8" i="4"/>
  <c r="B7" i="4"/>
  <c r="B6" i="4"/>
  <c r="B4" i="4"/>
  <c r="B3" i="4"/>
  <c r="B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<sst xmlns="http://schemas.openxmlformats.org/spreadsheetml/2006/main" count="59" uniqueCount="54">
  <si>
    <t>Account Information</t>
  </si>
  <si>
    <t>Response</t>
  </si>
  <si>
    <t>Account Type</t>
  </si>
  <si>
    <t>Administrator</t>
  </si>
  <si>
    <t>Alternative Investment Officer</t>
  </si>
  <si>
    <t>Date Account Opened</t>
  </si>
  <si>
    <t>Street</t>
  </si>
  <si>
    <t>Street2</t>
  </si>
  <si>
    <t>City</t>
  </si>
  <si>
    <t>State</t>
  </si>
  <si>
    <t>Zip</t>
  </si>
  <si>
    <t>Acct Type</t>
  </si>
  <si>
    <t>Admkn</t>
  </si>
  <si>
    <t>Alt Officer</t>
  </si>
  <si>
    <t>DateOpen</t>
  </si>
  <si>
    <t>DateClosed</t>
  </si>
  <si>
    <t>FirstName</t>
  </si>
  <si>
    <t>LastName</t>
  </si>
  <si>
    <t>AcctNo</t>
  </si>
  <si>
    <t>John</t>
  </si>
  <si>
    <t>Smith</t>
  </si>
  <si>
    <t>123 Main St</t>
  </si>
  <si>
    <t xml:space="preserve">Anytown </t>
  </si>
  <si>
    <t>NJ</t>
  </si>
  <si>
    <t>Checking</t>
  </si>
  <si>
    <t>Jones, Joe</t>
  </si>
  <si>
    <t>Miller, Mary</t>
  </si>
  <si>
    <t>Jane</t>
  </si>
  <si>
    <t>Doe</t>
  </si>
  <si>
    <t>432 Elm St</t>
  </si>
  <si>
    <t>Middletown</t>
  </si>
  <si>
    <t>NY</t>
  </si>
  <si>
    <t>Savings</t>
  </si>
  <si>
    <t>Miller, Maureen</t>
  </si>
  <si>
    <t>David, Gred</t>
  </si>
  <si>
    <t>12=3456=78</t>
  </si>
  <si>
    <t>12=3567=98</t>
  </si>
  <si>
    <t>13=3421=55</t>
  </si>
  <si>
    <t>Mary</t>
  </si>
  <si>
    <t>Smth</t>
  </si>
  <si>
    <t>Grand Old Home</t>
  </si>
  <si>
    <t>Central City</t>
  </si>
  <si>
    <t>OK</t>
  </si>
  <si>
    <t>Investment</t>
  </si>
  <si>
    <t>44=5432=00</t>
  </si>
  <si>
    <t>Trial</t>
  </si>
  <si>
    <t>Name</t>
  </si>
  <si>
    <t>whatever</t>
  </si>
  <si>
    <t>sfss</t>
  </si>
  <si>
    <t>ss</t>
  </si>
  <si>
    <t>NA</t>
  </si>
  <si>
    <t>AcctOpenVal</t>
  </si>
  <si>
    <t>Acct Opening Value</t>
  </si>
  <si>
    <t>fields below used for data validation on the entry cell in the INDIV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</si>
</sst>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5">
    <xf numFmtId="0" fontId="0" fillId="0" borderId="0" xfId="0"/>
    <xf numFmtId="0" fontId="3" fillId="2" borderId="1" xfId="0" applyFont="1" applyFill="1" applyBorder="1" applyAlignment="1"/>
    <xf numFmtId="0" fontId="1" fillId="2" borderId="2" xfId="0" applyFont="1" applyFill="1" applyBorder="1" applyAlignment="1"/>
    <xf numFmtId="0" fontId="2" fillId="2" borderId="3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3" fillId="2" borderId="1" xfId="0" applyFont="1" applyFill="1" applyBorder="1"/>
    <xf numFmtId="0" fontId="3" fillId="2" borderId="0" xfId="0" applyFont="1" applyFill="1" applyBorder="1" applyAlignment="1"/>
    <xf numFmtId="14" fontId="0" fillId="0" borderId="0" xfId="0" applyNumberFormat="1"/>
    <xf numFmtId="0" fontId="0" fillId="4" borderId="0" xfId="0" applyFill="1"/>
    <xf numFmtId="0" fontId="0" fillId="0" borderId="0" xfId="0" applyAlignment="1">
      <alignment horizontal="left"/>
    </xf>
    <xf numFmtId="14" fontId="1" fillId="3" borderId="1" xfId="0" applyNumberFormat="1" applyFont="1" applyFill="1" applyBorder="1" applyAlignment="1" applyProtection="1">
      <alignment horizontal="center"/>
    </xf>
    <xf numFmtId="0" fontId="3" fillId="2" borderId="0" xfId="0" applyFont="1" applyFill="1" applyAlignment="1"/>
    <xf numFmtId="43" fontId="0" fillId="0" borderId="0" xfId="1" applyFont="1"/>
    <xf numFmtId="43" fontId="1" fillId="3" borderId="1" xfId="1" applyFont="1" applyFill="1" applyBorder="1" applyAlignment="1" applyProtection="1">
      <alignment horizontal="center"/>
    </xf>
    <xf numFmtId="0" fontId="0" fillId="5" borderId="0" xfId="0" applyFill="1" applyAlignment="1">
      <alignment wrapText="1"/>
    </xf>
  </cellXfs>
  <cellStyles count="2">
    <cellStyle name="Comma" xfId="1" builtinId="3"/>
    <cellStyle name="Normal" xfId="0" builtinId="0"/>
  </cellStyles>
  <dxfs count="3">
    <dxf>
      <numFmt numFmtId="19" formatCode="m/d/yy"/>
    </dxf>
    <dxf>
      <numFmt numFmtId="19" formatCode="m/d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0</xdr:row>
      <xdr:rowOff>25400</xdr:rowOff>
    </xdr:from>
    <xdr:to>
      <xdr:col>6</xdr:col>
      <xdr:colOff>190500</xdr:colOff>
      <xdr:row>4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1AFE76A-0A0F-0948-A944-17D2779755CA}"/>
            </a:ext>
          </a:extLst>
        </xdr:cNvPr>
        <xdr:cNvSpPr txBox="1"/>
      </xdr:nvSpPr>
      <xdr:spPr>
        <a:xfrm>
          <a:off x="6248400" y="25400"/>
          <a:ext cx="240030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numbers below are used in the VLOOKUP formula.</a:t>
          </a:r>
          <a:r>
            <a:rPr lang="en-US" sz="1100" baseline="0"/>
            <a:t> They can be hidden; I left them visible for transparency.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C9D050-5A22-BF4F-9477-B2CFDA14F9F5}" name="Table1" displayName="Table1" ref="A8:N12" totalsRowShown="0">
  <autoFilter ref="A8:N12" xr:uid="{510D6B03-380E-224E-9655-D5F82C155242}"/>
  <tableColumns count="14">
    <tableColumn id="1" xr3:uid="{3AAA273F-8293-514F-856B-7C7B6BC9DC15}" name="AcctNo" dataDxfId="2"/>
    <tableColumn id="2" xr3:uid="{72C0258D-C814-264F-BB22-C1DA6E16C306}" name="FirstName"/>
    <tableColumn id="3" xr3:uid="{CF0D2A35-5613-6045-A96C-AF35E66A4884}" name="LastName"/>
    <tableColumn id="4" xr3:uid="{945846B9-7639-1448-9975-30956F92C832}" name="Street"/>
    <tableColumn id="5" xr3:uid="{111D10A5-E15E-424C-A6EB-2AB05FAE93A9}" name="Street2"/>
    <tableColumn id="6" xr3:uid="{F958A3EC-AE3D-7049-B387-1CAE7F6D1B25}" name="City"/>
    <tableColumn id="7" xr3:uid="{B74C5C9B-2C77-444A-8314-F68CBC9F3390}" name="State"/>
    <tableColumn id="8" xr3:uid="{D25BEC94-E2E6-7B48-9BEF-C6954AC22B2B}" name="Zip"/>
    <tableColumn id="9" xr3:uid="{0D0E9BE9-045E-3241-A490-444171473DAB}" name="Acct Type"/>
    <tableColumn id="10" xr3:uid="{83798D74-54EF-FC40-9018-D067EF0E114B}" name="Admkn"/>
    <tableColumn id="11" xr3:uid="{4B2D4BE8-910D-454E-B933-CA50E2C73BB9}" name="Alt Officer"/>
    <tableColumn id="12" xr3:uid="{ADADBD53-543E-CB48-A93E-0B61F44337C1}" name="DateOpen" dataDxfId="1"/>
    <tableColumn id="14" xr3:uid="{6A4CFC11-7FDD-9E46-9192-9C617899492D}" name="AcctOpenVal" dataDxfId="0"/>
    <tableColumn id="13" xr3:uid="{8A2094F0-8E25-3E4D-80A7-580F978873B8}" name="DateClo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59326-6AE2-403A-9221-DEF63E6A3289}">
  <dimension ref="A1:P12"/>
  <sheetViews>
    <sheetView topLeftCell="D1" workbookViewId="0">
      <selection activeCell="I13" sqref="I13"/>
    </sheetView>
  </sheetViews>
  <sheetFormatPr baseColWidth="10" defaultColWidth="8.83203125" defaultRowHeight="15" x14ac:dyDescent="0.2"/>
  <cols>
    <col min="1" max="1" width="38.1640625" bestFit="1" customWidth="1"/>
    <col min="2" max="2" width="25" bestFit="1" customWidth="1"/>
    <col min="3" max="3" width="27.1640625" bestFit="1" customWidth="1"/>
    <col min="4" max="4" width="23.1640625" customWidth="1"/>
    <col min="5" max="5" width="29.33203125" customWidth="1"/>
    <col min="9" max="9" width="11" customWidth="1"/>
    <col min="10" max="10" width="9" customWidth="1"/>
    <col min="11" max="13" width="11.33203125" customWidth="1"/>
    <col min="14" max="14" width="12.33203125" customWidth="1"/>
    <col min="16" max="16" width="13.6640625" customWidth="1"/>
  </cols>
  <sheetData>
    <row r="1" spans="1:16" ht="79" customHeight="1" x14ac:dyDescent="0.2">
      <c r="P1" s="14" t="s">
        <v>53</v>
      </c>
    </row>
    <row r="2" spans="1:16" x14ac:dyDescent="0.2">
      <c r="P2" t="str" cm="1">
        <f t="array" ref="P2:P5">_xlfn._xlws.SORT(_xlfn.UNIQUE(Table1[AcctNo]))</f>
        <v>12=3456=78</v>
      </c>
    </row>
    <row r="3" spans="1:16" x14ac:dyDescent="0.2">
      <c r="P3" t="str">
        <v>12=3567=98</v>
      </c>
    </row>
    <row r="4" spans="1:16" x14ac:dyDescent="0.2">
      <c r="P4" t="str">
        <v>13=3421=55</v>
      </c>
    </row>
    <row r="5" spans="1:16" x14ac:dyDescent="0.2">
      <c r="P5" t="str">
        <v>44=5432=00</v>
      </c>
    </row>
    <row r="8" spans="1:16" x14ac:dyDescent="0.2">
      <c r="A8" s="6" t="s">
        <v>18</v>
      </c>
      <c r="B8" s="6" t="s">
        <v>16</v>
      </c>
      <c r="C8" t="s">
        <v>17</v>
      </c>
      <c r="D8" t="s">
        <v>6</v>
      </c>
      <c r="E8" t="s">
        <v>7</v>
      </c>
      <c r="F8" t="s">
        <v>8</v>
      </c>
      <c r="G8" t="s">
        <v>9</v>
      </c>
      <c r="H8" t="s">
        <v>10</v>
      </c>
      <c r="I8" t="s">
        <v>11</v>
      </c>
      <c r="J8" t="s">
        <v>12</v>
      </c>
      <c r="K8" t="s">
        <v>13</v>
      </c>
      <c r="L8" t="s">
        <v>14</v>
      </c>
      <c r="M8" t="s">
        <v>51</v>
      </c>
      <c r="N8" t="s">
        <v>15</v>
      </c>
    </row>
    <row r="9" spans="1:16" x14ac:dyDescent="0.2">
      <c r="A9" s="6" t="s">
        <v>35</v>
      </c>
      <c r="B9" t="s">
        <v>19</v>
      </c>
      <c r="C9" t="s">
        <v>20</v>
      </c>
      <c r="D9" t="s">
        <v>21</v>
      </c>
      <c r="F9" t="s">
        <v>22</v>
      </c>
      <c r="G9" t="s">
        <v>23</v>
      </c>
      <c r="H9">
        <v>12345</v>
      </c>
      <c r="I9" t="s">
        <v>24</v>
      </c>
      <c r="J9" t="s">
        <v>25</v>
      </c>
      <c r="K9" t="s">
        <v>26</v>
      </c>
      <c r="L9" s="7">
        <v>42591</v>
      </c>
      <c r="M9" s="12">
        <v>5000</v>
      </c>
      <c r="N9" s="7">
        <v>43847</v>
      </c>
    </row>
    <row r="10" spans="1:16" x14ac:dyDescent="0.2">
      <c r="A10" s="6" t="s">
        <v>36</v>
      </c>
      <c r="B10" t="s">
        <v>27</v>
      </c>
      <c r="C10" t="s">
        <v>28</v>
      </c>
      <c r="D10" t="s">
        <v>29</v>
      </c>
      <c r="F10" t="s">
        <v>30</v>
      </c>
      <c r="G10" t="s">
        <v>31</v>
      </c>
      <c r="H10">
        <v>23456</v>
      </c>
      <c r="I10" t="s">
        <v>32</v>
      </c>
      <c r="J10" t="s">
        <v>33</v>
      </c>
      <c r="K10" t="s">
        <v>34</v>
      </c>
      <c r="L10" s="7">
        <v>43571</v>
      </c>
      <c r="M10" s="12">
        <v>5000</v>
      </c>
    </row>
    <row r="11" spans="1:16" x14ac:dyDescent="0.2">
      <c r="A11" s="11" t="s">
        <v>37</v>
      </c>
      <c r="B11" t="s">
        <v>38</v>
      </c>
      <c r="C11" t="s">
        <v>39</v>
      </c>
      <c r="D11" t="s">
        <v>40</v>
      </c>
      <c r="F11" t="s">
        <v>41</v>
      </c>
      <c r="G11" t="s">
        <v>42</v>
      </c>
      <c r="H11">
        <v>87654</v>
      </c>
      <c r="I11" t="s">
        <v>43</v>
      </c>
      <c r="J11" t="s">
        <v>25</v>
      </c>
      <c r="K11" t="s">
        <v>26</v>
      </c>
      <c r="L11" s="7">
        <v>44013</v>
      </c>
      <c r="M11" s="12">
        <v>1000</v>
      </c>
    </row>
    <row r="12" spans="1:16" x14ac:dyDescent="0.2">
      <c r="A12" s="11" t="s">
        <v>44</v>
      </c>
      <c r="B12" t="s">
        <v>45</v>
      </c>
      <c r="C12" t="s">
        <v>46</v>
      </c>
      <c r="D12" t="s">
        <v>47</v>
      </c>
      <c r="F12" t="s">
        <v>48</v>
      </c>
      <c r="G12" t="s">
        <v>49</v>
      </c>
      <c r="H12">
        <v>65432</v>
      </c>
      <c r="I12" t="s">
        <v>24</v>
      </c>
      <c r="J12" t="s">
        <v>50</v>
      </c>
      <c r="K12" t="s">
        <v>50</v>
      </c>
      <c r="L12" s="7">
        <v>43941</v>
      </c>
      <c r="M12" s="12">
        <v>500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45960-DA74-F245-B9BC-9BEF2DB9C498}">
  <dimension ref="A2:D10"/>
  <sheetViews>
    <sheetView tabSelected="1" workbookViewId="0">
      <selection activeCell="H5" sqref="H5"/>
    </sheetView>
  </sheetViews>
  <sheetFormatPr baseColWidth="10" defaultRowHeight="15" x14ac:dyDescent="0.2"/>
  <cols>
    <col min="1" max="1" width="25.5" bestFit="1" customWidth="1"/>
    <col min="2" max="2" width="28.83203125" customWidth="1"/>
    <col min="3" max="3" width="24.1640625" bestFit="1" customWidth="1"/>
  </cols>
  <sheetData>
    <row r="2" spans="1:4" x14ac:dyDescent="0.2">
      <c r="A2" s="8" t="s">
        <v>35</v>
      </c>
      <c r="B2" t="str">
        <f>VLOOKUP(A2,Table1[],2,0)&amp;" "&amp;VLOOKUP(A2,Table1[],3,0)</f>
        <v>John Smith</v>
      </c>
    </row>
    <row r="3" spans="1:4" x14ac:dyDescent="0.2">
      <c r="B3" t="str">
        <f>VLOOKUP(A2,Table1[],4,0)</f>
        <v>123 Main St</v>
      </c>
    </row>
    <row r="4" spans="1:4" x14ac:dyDescent="0.2">
      <c r="B4" s="9" t="str">
        <f>VLOOKUP(A2,Table1[],6,0)&amp;" "&amp;VLOOKUP(A2,Table1[],7,0)&amp;" "&amp;VLOOKUP(A2,Table1[],8,0)</f>
        <v>Anytown  NJ 12345</v>
      </c>
    </row>
    <row r="5" spans="1:4" x14ac:dyDescent="0.2">
      <c r="A5" s="2" t="s">
        <v>0</v>
      </c>
      <c r="B5" s="3" t="s">
        <v>1</v>
      </c>
    </row>
    <row r="6" spans="1:4" x14ac:dyDescent="0.2">
      <c r="A6" s="1" t="s">
        <v>2</v>
      </c>
      <c r="B6" s="4" t="str">
        <f>VLOOKUP($A$2,Table1[],D6,0)</f>
        <v>Checking</v>
      </c>
      <c r="D6">
        <v>9</v>
      </c>
    </row>
    <row r="7" spans="1:4" x14ac:dyDescent="0.2">
      <c r="A7" s="5" t="s">
        <v>3</v>
      </c>
      <c r="B7" s="4" t="str">
        <f>VLOOKUP($A$2,Table1[],D7,0)</f>
        <v>Jones, Joe</v>
      </c>
      <c r="D7">
        <v>10</v>
      </c>
    </row>
    <row r="8" spans="1:4" x14ac:dyDescent="0.2">
      <c r="A8" s="1" t="s">
        <v>4</v>
      </c>
      <c r="B8" s="4" t="str">
        <f>VLOOKUP($A$2,Table1[],D8,0)</f>
        <v>Miller, Mary</v>
      </c>
      <c r="D8">
        <v>11</v>
      </c>
    </row>
    <row r="9" spans="1:4" x14ac:dyDescent="0.2">
      <c r="A9" s="1" t="s">
        <v>52</v>
      </c>
      <c r="B9" s="13">
        <f>VLOOKUP($A$2,Table1[],D9,0)</f>
        <v>5000</v>
      </c>
      <c r="D9">
        <v>13</v>
      </c>
    </row>
    <row r="10" spans="1:4" x14ac:dyDescent="0.2">
      <c r="A10" s="1" t="s">
        <v>5</v>
      </c>
      <c r="B10" s="10">
        <f>VLOOKUP($A$2,Table1[],D10,0)</f>
        <v>42591</v>
      </c>
      <c r="D10">
        <v>12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C8FA25-DB26-6E40-BC02-2FCC652B1731}">
          <x14:formula1>
            <xm:f>_xlfn.ANCHORARRAY(Master!$P$2)</xm:f>
          </x14:formula1>
          <xm:sqref>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</vt:lpstr>
      <vt:lpstr>Indiv </vt:lpstr>
    </vt:vector>
  </TitlesOfParts>
  <Company>Treliant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Lucas</dc:creator>
  <cp:lastModifiedBy>John Alsdorf</cp:lastModifiedBy>
  <dcterms:created xsi:type="dcterms:W3CDTF">2020-07-01T17:58:16Z</dcterms:created>
  <dcterms:modified xsi:type="dcterms:W3CDTF">2020-07-01T22:07:03Z</dcterms:modified>
</cp:coreProperties>
</file>