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kjamesimac/Dropbox/My Stuff/Documents/Excel Files/"/>
    </mc:Choice>
  </mc:AlternateContent>
  <xr:revisionPtr revIDLastSave="0" documentId="8_{1D4D29C2-6128-E149-BC8E-57EDB760B6BA}" xr6:coauthVersionLast="36" xr6:coauthVersionMax="36" xr10:uidLastSave="{00000000-0000-0000-0000-000000000000}"/>
  <bookViews>
    <workbookView xWindow="0" yWindow="460" windowWidth="30660" windowHeight="22260" xr2:uid="{A53CE157-C153-C940-AD96-1E2917489839}"/>
  </bookViews>
  <sheets>
    <sheet name="Widgets" sheetId="1" r:id="rId1"/>
    <sheet name="Sheet2" sheetId="3" r:id="rId2"/>
    <sheet name="Chart1" sheetId="2" r:id="rId3"/>
  </sheets>
  <externalReferences>
    <externalReference r:id="rId4"/>
  </externalReferences>
  <definedNames>
    <definedName name="ChartEndRow">Widgets!$H$105</definedName>
    <definedName name="ChartStartRow">Widgets!$H$104</definedName>
    <definedName name="George">Sheet2!$B$4</definedName>
    <definedName name="XRange">Widgets!$J$104</definedName>
    <definedName name="YRange">Widgets!$J$105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7" i="1" l="1"/>
  <c r="J98" i="1"/>
  <c r="J99" i="1"/>
  <c r="J100" i="1"/>
  <c r="J101" i="1"/>
  <c r="B105" i="1" a="1"/>
  <c r="B105" i="1" s="1"/>
  <c r="E105" i="1" a="1"/>
  <c r="E105" i="1" s="1"/>
  <c r="H104" i="1" a="1"/>
  <c r="H104" i="1" s="1"/>
  <c r="H105" i="1" a="1"/>
  <c r="H105" i="1" s="1"/>
  <c r="H101" i="1"/>
  <c r="F101" i="1"/>
  <c r="C101" i="1"/>
  <c r="H100" i="1"/>
  <c r="I100" i="1" s="1"/>
  <c r="F100" i="1"/>
  <c r="C100" i="1"/>
  <c r="H99" i="1"/>
  <c r="F99" i="1"/>
  <c r="C99" i="1"/>
  <c r="H98" i="1"/>
  <c r="F98" i="1"/>
  <c r="C98" i="1"/>
  <c r="H97" i="1"/>
  <c r="I97" i="1" s="1"/>
  <c r="F97" i="1"/>
  <c r="C97" i="1"/>
  <c r="H96" i="1"/>
  <c r="F96" i="1"/>
  <c r="C96" i="1"/>
  <c r="H95" i="1"/>
  <c r="F95" i="1"/>
  <c r="C95" i="1"/>
  <c r="H94" i="1"/>
  <c r="F94" i="1"/>
  <c r="C94" i="1"/>
  <c r="H93" i="1"/>
  <c r="F93" i="1"/>
  <c r="C93" i="1"/>
  <c r="H92" i="1"/>
  <c r="F92" i="1"/>
  <c r="C92" i="1"/>
  <c r="H91" i="1"/>
  <c r="F91" i="1"/>
  <c r="C91" i="1"/>
  <c r="H90" i="1"/>
  <c r="I90" i="1" s="1"/>
  <c r="F90" i="1"/>
  <c r="C90" i="1"/>
  <c r="H89" i="1"/>
  <c r="F89" i="1"/>
  <c r="C89" i="1"/>
  <c r="H88" i="1"/>
  <c r="I88" i="1" s="1"/>
  <c r="F88" i="1"/>
  <c r="C88" i="1"/>
  <c r="H87" i="1"/>
  <c r="F87" i="1"/>
  <c r="C87" i="1"/>
  <c r="H86" i="1"/>
  <c r="F86" i="1"/>
  <c r="C86" i="1"/>
  <c r="H85" i="1"/>
  <c r="F85" i="1"/>
  <c r="C85" i="1"/>
  <c r="H84" i="1"/>
  <c r="F84" i="1"/>
  <c r="C84" i="1"/>
  <c r="H83" i="1"/>
  <c r="F83" i="1"/>
  <c r="C83" i="1"/>
  <c r="H82" i="1"/>
  <c r="F82" i="1"/>
  <c r="C82" i="1"/>
  <c r="H81" i="1"/>
  <c r="F81" i="1"/>
  <c r="C81" i="1"/>
  <c r="H80" i="1"/>
  <c r="I80" i="1" s="1"/>
  <c r="F80" i="1"/>
  <c r="C80" i="1"/>
  <c r="H79" i="1"/>
  <c r="F79" i="1"/>
  <c r="C79" i="1"/>
  <c r="H78" i="1"/>
  <c r="I78" i="1" s="1"/>
  <c r="F78" i="1"/>
  <c r="C78" i="1"/>
  <c r="H77" i="1"/>
  <c r="F77" i="1"/>
  <c r="C77" i="1"/>
  <c r="H76" i="1"/>
  <c r="F76" i="1"/>
  <c r="C76" i="1"/>
  <c r="H75" i="1"/>
  <c r="F75" i="1"/>
  <c r="C75" i="1"/>
  <c r="H74" i="1"/>
  <c r="I74" i="1" s="1"/>
  <c r="F74" i="1"/>
  <c r="C74" i="1"/>
  <c r="H73" i="1"/>
  <c r="F73" i="1"/>
  <c r="C73" i="1"/>
  <c r="H72" i="1"/>
  <c r="I72" i="1" s="1"/>
  <c r="F72" i="1"/>
  <c r="C72" i="1"/>
  <c r="H71" i="1"/>
  <c r="F71" i="1"/>
  <c r="C71" i="1"/>
  <c r="H70" i="1"/>
  <c r="F70" i="1"/>
  <c r="C70" i="1"/>
  <c r="H69" i="1"/>
  <c r="I69" i="1" s="1"/>
  <c r="F69" i="1"/>
  <c r="C69" i="1"/>
  <c r="H68" i="1"/>
  <c r="F68" i="1"/>
  <c r="C68" i="1"/>
  <c r="H67" i="1"/>
  <c r="F67" i="1"/>
  <c r="C67" i="1"/>
  <c r="H66" i="1"/>
  <c r="I66" i="1" s="1"/>
  <c r="F66" i="1"/>
  <c r="C66" i="1"/>
  <c r="H65" i="1"/>
  <c r="F65" i="1"/>
  <c r="C65" i="1"/>
  <c r="H64" i="1"/>
  <c r="I64" i="1" s="1"/>
  <c r="F64" i="1"/>
  <c r="C64" i="1"/>
  <c r="H63" i="1"/>
  <c r="F63" i="1"/>
  <c r="C63" i="1"/>
  <c r="H62" i="1"/>
  <c r="F62" i="1"/>
  <c r="C62" i="1"/>
  <c r="H61" i="1"/>
  <c r="F61" i="1"/>
  <c r="C61" i="1"/>
  <c r="H60" i="1"/>
  <c r="F60" i="1"/>
  <c r="C60" i="1"/>
  <c r="H59" i="1"/>
  <c r="F59" i="1"/>
  <c r="C59" i="1"/>
  <c r="H58" i="1"/>
  <c r="F58" i="1"/>
  <c r="C58" i="1"/>
  <c r="H57" i="1"/>
  <c r="I57" i="1" s="1"/>
  <c r="F57" i="1"/>
  <c r="C57" i="1"/>
  <c r="H56" i="1"/>
  <c r="I56" i="1" s="1"/>
  <c r="F56" i="1"/>
  <c r="C56" i="1"/>
  <c r="H55" i="1"/>
  <c r="F55" i="1"/>
  <c r="C55" i="1"/>
  <c r="H54" i="1"/>
  <c r="F54" i="1"/>
  <c r="C54" i="1"/>
  <c r="H53" i="1"/>
  <c r="F53" i="1"/>
  <c r="C53" i="1"/>
  <c r="H52" i="1"/>
  <c r="I52" i="1" s="1"/>
  <c r="F52" i="1"/>
  <c r="C52" i="1"/>
  <c r="H51" i="1"/>
  <c r="I51" i="1" s="1"/>
  <c r="F51" i="1"/>
  <c r="C51" i="1"/>
  <c r="H50" i="1"/>
  <c r="F50" i="1"/>
  <c r="C50" i="1"/>
  <c r="H49" i="1"/>
  <c r="F49" i="1"/>
  <c r="C49" i="1"/>
  <c r="H48" i="1"/>
  <c r="I48" i="1" s="1"/>
  <c r="F48" i="1"/>
  <c r="C48" i="1"/>
  <c r="H47" i="1"/>
  <c r="F47" i="1"/>
  <c r="C47" i="1"/>
  <c r="H46" i="1"/>
  <c r="I46" i="1" s="1"/>
  <c r="F46" i="1"/>
  <c r="C46" i="1"/>
  <c r="H45" i="1"/>
  <c r="F45" i="1"/>
  <c r="C45" i="1"/>
  <c r="H44" i="1"/>
  <c r="F44" i="1"/>
  <c r="C44" i="1"/>
  <c r="H43" i="1"/>
  <c r="I43" i="1" s="1"/>
  <c r="F43" i="1"/>
  <c r="C43" i="1"/>
  <c r="H42" i="1"/>
  <c r="F42" i="1"/>
  <c r="C42" i="1"/>
  <c r="H41" i="1"/>
  <c r="I41" i="1" s="1"/>
  <c r="F41" i="1"/>
  <c r="C41" i="1"/>
  <c r="H40" i="1"/>
  <c r="I40" i="1" s="1"/>
  <c r="F40" i="1"/>
  <c r="C40" i="1"/>
  <c r="H39" i="1"/>
  <c r="F39" i="1"/>
  <c r="C39" i="1"/>
  <c r="H38" i="1"/>
  <c r="F38" i="1"/>
  <c r="C38" i="1"/>
  <c r="H37" i="1"/>
  <c r="F37" i="1"/>
  <c r="C37" i="1"/>
  <c r="H36" i="1"/>
  <c r="F36" i="1"/>
  <c r="C36" i="1"/>
  <c r="H35" i="1"/>
  <c r="I35" i="1" s="1"/>
  <c r="F35" i="1"/>
  <c r="C35" i="1"/>
  <c r="H34" i="1"/>
  <c r="F34" i="1"/>
  <c r="C34" i="1"/>
  <c r="H33" i="1"/>
  <c r="I33" i="1" s="1"/>
  <c r="F33" i="1"/>
  <c r="C33" i="1"/>
  <c r="H32" i="1"/>
  <c r="I32" i="1" s="1"/>
  <c r="F32" i="1"/>
  <c r="C32" i="1"/>
  <c r="H31" i="1"/>
  <c r="F31" i="1"/>
  <c r="C31" i="1"/>
  <c r="H30" i="1"/>
  <c r="F30" i="1"/>
  <c r="C30" i="1"/>
  <c r="H29" i="1"/>
  <c r="F29" i="1"/>
  <c r="C29" i="1"/>
  <c r="H28" i="1"/>
  <c r="F28" i="1"/>
  <c r="C28" i="1"/>
  <c r="H27" i="1"/>
  <c r="I27" i="1" s="1"/>
  <c r="F27" i="1"/>
  <c r="C27" i="1"/>
  <c r="H26" i="1"/>
  <c r="I26" i="1" s="1"/>
  <c r="F26" i="1"/>
  <c r="C26" i="1"/>
  <c r="H25" i="1"/>
  <c r="I25" i="1" s="1"/>
  <c r="F25" i="1"/>
  <c r="C25" i="1"/>
  <c r="H24" i="1"/>
  <c r="I24" i="1" s="1"/>
  <c r="F24" i="1"/>
  <c r="C24" i="1"/>
  <c r="H23" i="1"/>
  <c r="F23" i="1"/>
  <c r="C23" i="1"/>
  <c r="H22" i="1"/>
  <c r="F22" i="1"/>
  <c r="C22" i="1"/>
  <c r="H21" i="1"/>
  <c r="F21" i="1"/>
  <c r="C21" i="1"/>
  <c r="H20" i="1"/>
  <c r="F20" i="1"/>
  <c r="C20" i="1"/>
  <c r="H19" i="1"/>
  <c r="I19" i="1" s="1"/>
  <c r="F19" i="1"/>
  <c r="C19" i="1"/>
  <c r="H18" i="1"/>
  <c r="F18" i="1"/>
  <c r="C18" i="1"/>
  <c r="H17" i="1"/>
  <c r="F17" i="1"/>
  <c r="C17" i="1"/>
  <c r="H16" i="1"/>
  <c r="I16" i="1" s="1"/>
  <c r="F16" i="1"/>
  <c r="C16" i="1"/>
  <c r="H15" i="1"/>
  <c r="F15" i="1"/>
  <c r="C15" i="1"/>
  <c r="H14" i="1"/>
  <c r="F14" i="1"/>
  <c r="C14" i="1"/>
  <c r="H13" i="1"/>
  <c r="F13" i="1"/>
  <c r="C13" i="1"/>
  <c r="H12" i="1"/>
  <c r="F12" i="1"/>
  <c r="C12" i="1"/>
  <c r="H11" i="1"/>
  <c r="I11" i="1" s="1"/>
  <c r="F11" i="1"/>
  <c r="C11" i="1"/>
  <c r="H10" i="1"/>
  <c r="I10" i="1" s="1"/>
  <c r="F10" i="1"/>
  <c r="C10" i="1"/>
  <c r="H9" i="1"/>
  <c r="F9" i="1"/>
  <c r="C9" i="1"/>
  <c r="H8" i="1"/>
  <c r="I8" i="1" s="1"/>
  <c r="F8" i="1"/>
  <c r="C8" i="1"/>
  <c r="H7" i="1"/>
  <c r="F7" i="1"/>
  <c r="C7" i="1"/>
  <c r="H6" i="1"/>
  <c r="F6" i="1"/>
  <c r="C6" i="1"/>
  <c r="H5" i="1"/>
  <c r="F5" i="1"/>
  <c r="C5" i="1"/>
  <c r="H4" i="1"/>
  <c r="F4" i="1"/>
  <c r="C4" i="1"/>
  <c r="H3" i="1"/>
  <c r="I3" i="1" s="1"/>
  <c r="F3" i="1"/>
  <c r="C3" i="1"/>
  <c r="C102" i="1"/>
  <c r="D9" i="3"/>
  <c r="D10" i="3"/>
  <c r="D8" i="3"/>
  <c r="D7" i="3"/>
  <c r="J105" i="1" l="1" a="1"/>
  <c r="J105" i="1" s="1"/>
  <c r="J104" i="1" a="1"/>
  <c r="J104" i="1" s="1"/>
  <c r="I59" i="1"/>
  <c r="I67" i="1"/>
  <c r="I75" i="1"/>
  <c r="I83" i="1"/>
  <c r="I96" i="1"/>
  <c r="I34" i="1"/>
  <c r="I4" i="1"/>
  <c r="I12" i="1"/>
  <c r="I20" i="1"/>
  <c r="I28" i="1"/>
  <c r="I36" i="1"/>
  <c r="I44" i="1"/>
  <c r="I60" i="1"/>
  <c r="I68" i="1"/>
  <c r="I91" i="1"/>
  <c r="I98" i="1"/>
  <c r="I76" i="1"/>
  <c r="I84" i="1"/>
  <c r="I42" i="1"/>
  <c r="I50" i="1"/>
  <c r="I85" i="1"/>
  <c r="I45" i="1"/>
  <c r="I37" i="1"/>
  <c r="I21" i="1"/>
  <c r="I13" i="1"/>
  <c r="I58" i="1"/>
  <c r="I81" i="1"/>
  <c r="I18" i="1"/>
  <c r="I89" i="1"/>
  <c r="I82" i="1"/>
  <c r="I49" i="1"/>
  <c r="I92" i="1"/>
  <c r="I65" i="1"/>
  <c r="I77" i="1"/>
  <c r="I53" i="1"/>
  <c r="I9" i="1"/>
  <c r="I73" i="1"/>
  <c r="I61" i="1"/>
  <c r="I17" i="1"/>
  <c r="I71" i="1"/>
  <c r="I39" i="1"/>
  <c r="I7" i="1"/>
  <c r="I94" i="1"/>
  <c r="I30" i="1"/>
  <c r="I5" i="1"/>
  <c r="I63" i="1"/>
  <c r="G102" i="1"/>
  <c r="I15" i="1"/>
  <c r="I55" i="1"/>
  <c r="I70" i="1"/>
  <c r="I79" i="1"/>
  <c r="I22" i="1"/>
  <c r="I86" i="1"/>
  <c r="I31" i="1"/>
  <c r="I95" i="1"/>
  <c r="I62" i="1"/>
  <c r="I14" i="1"/>
  <c r="I23" i="1"/>
  <c r="I29" i="1"/>
  <c r="I38" i="1"/>
  <c r="I47" i="1"/>
  <c r="I87" i="1"/>
  <c r="I93" i="1"/>
  <c r="I101" i="1"/>
  <c r="I6" i="1"/>
  <c r="I54" i="1"/>
  <c r="I99" i="1"/>
  <c r="H102" i="1"/>
  <c r="J37" i="1" l="1"/>
  <c r="J30" i="1"/>
  <c r="J93" i="1"/>
  <c r="J52" i="1"/>
  <c r="J60" i="1"/>
  <c r="J72" i="1"/>
  <c r="J28" i="1"/>
  <c r="J45" i="1"/>
  <c r="J70" i="1"/>
  <c r="J46" i="1"/>
  <c r="J84" i="1"/>
  <c r="J61" i="1"/>
  <c r="J36" i="1"/>
  <c r="J62" i="1"/>
  <c r="J27" i="1"/>
  <c r="J56" i="1"/>
  <c r="J9" i="1"/>
  <c r="J54" i="1"/>
  <c r="J95" i="1"/>
  <c r="J34" i="1"/>
  <c r="J10" i="1"/>
  <c r="J73" i="1"/>
  <c r="J55" i="1"/>
  <c r="J23" i="1"/>
  <c r="J57" i="1"/>
  <c r="J77" i="1"/>
  <c r="J25" i="1"/>
  <c r="J96" i="1"/>
  <c r="J58" i="1"/>
  <c r="J31" i="1"/>
  <c r="J26" i="1"/>
  <c r="J53" i="1"/>
  <c r="J94" i="1"/>
  <c r="J50" i="1"/>
  <c r="J88" i="1"/>
  <c r="J59" i="1"/>
  <c r="J74" i="1"/>
  <c r="J4" i="1"/>
  <c r="J22" i="1"/>
  <c r="J16" i="1"/>
  <c r="J5" i="1"/>
  <c r="J71" i="1"/>
  <c r="J13" i="1"/>
  <c r="J85" i="1"/>
  <c r="J75" i="1"/>
  <c r="J11" i="1"/>
  <c r="J47" i="1"/>
  <c r="J51" i="1"/>
  <c r="J49" i="1"/>
  <c r="J76" i="1"/>
  <c r="J48" i="1"/>
  <c r="J80" i="1"/>
  <c r="J35" i="1"/>
  <c r="J8" i="1"/>
  <c r="J78" i="1"/>
  <c r="J12" i="1"/>
  <c r="J14" i="1"/>
  <c r="J79" i="1"/>
  <c r="J33" i="1"/>
  <c r="J82" i="1"/>
  <c r="J91" i="1"/>
  <c r="J90" i="1"/>
  <c r="J29" i="1"/>
  <c r="J89" i="1"/>
  <c r="J83" i="1"/>
  <c r="J87" i="1"/>
  <c r="J17" i="1"/>
  <c r="J7" i="1"/>
  <c r="J81" i="1"/>
  <c r="J92" i="1"/>
  <c r="J6" i="1"/>
  <c r="J86" i="1"/>
  <c r="J41" i="1"/>
  <c r="J39" i="1"/>
  <c r="J21" i="1"/>
  <c r="J67" i="1"/>
  <c r="J32" i="1"/>
  <c r="J3" i="1"/>
  <c r="J63" i="1"/>
  <c r="J24" i="1"/>
  <c r="J18" i="1"/>
  <c r="J66" i="1"/>
  <c r="J69" i="1"/>
  <c r="J20" i="1"/>
  <c r="J43" i="1"/>
  <c r="J65" i="1"/>
  <c r="J64" i="1"/>
  <c r="J19" i="1"/>
  <c r="J15" i="1"/>
  <c r="J44" i="1"/>
  <c r="J40" i="1"/>
  <c r="J68" i="1"/>
  <c r="J42" i="1"/>
  <c r="J38" i="1"/>
  <c r="I102" i="1"/>
  <c r="H1" i="1"/>
  <c r="D1" i="1"/>
  <c r="J10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Ak Seeker</author>
  </authors>
  <commentList>
    <comment ref="G55" authorId="0" shapeId="0" xr:uid="{24D15B08-1EA0-0B4B-929D-D92996419982}">
      <text>
        <r>
          <rPr>
            <b/>
            <sz val="9"/>
            <color indexed="81"/>
            <rFont val="Calibri"/>
            <family val="2"/>
            <charset val="134"/>
          </rPr>
          <t>Gave one to Charlie</t>
        </r>
      </text>
    </comment>
  </commentList>
</comments>
</file>

<file path=xl/sharedStrings.xml><?xml version="1.0" encoding="utf-8"?>
<sst xmlns="http://schemas.openxmlformats.org/spreadsheetml/2006/main" count="39" uniqueCount="37">
  <si>
    <t xml:space="preserve">Use/day Max: </t>
  </si>
  <si>
    <t xml:space="preserve">Use/day Min: </t>
  </si>
  <si>
    <t>StartTime</t>
  </si>
  <si>
    <t>EndTime</t>
  </si>
  <si>
    <t>use/day</t>
  </si>
  <si>
    <t>7  Day avg.</t>
  </si>
  <si>
    <t>Total</t>
  </si>
  <si>
    <t>Widgets</t>
  </si>
  <si>
    <t>EndDate+Time</t>
  </si>
  <si>
    <t>DateStart</t>
  </si>
  <si>
    <t>DateEnd</t>
  </si>
  <si>
    <t>WidgetCount</t>
  </si>
  <si>
    <t>SpanDays</t>
  </si>
  <si>
    <t>StartDate+Time</t>
  </si>
  <si>
    <t>=MAX(ROW(Table16[StartTime])-1)</t>
  </si>
  <si>
    <t>Formula:</t>
  </si>
  <si>
    <t>Result:</t>
  </si>
  <si>
    <t xml:space="preserve">ChartStartRow = </t>
  </si>
  <si>
    <t xml:space="preserve">ChartEndRow = </t>
  </si>
  <si>
    <t>B2</t>
  </si>
  <si>
    <t>B3</t>
  </si>
  <si>
    <t>George</t>
  </si>
  <si>
    <t>Formula</t>
  </si>
  <si>
    <t>Description</t>
  </si>
  <si>
    <t>Result</t>
  </si>
  <si>
    <t>'=INDIRECT(A2)</t>
  </si>
  <si>
    <t>Value of the reference in cell A2. The reference is to cell B2, which contains the value 1.333.</t>
  </si>
  <si>
    <t>'=INDIRECT(A3)</t>
  </si>
  <si>
    <t>Value of the reference in cell A3. The reference is to cell B3, which contains the value 45.</t>
  </si>
  <si>
    <t>'=INDIRECT(A4)</t>
  </si>
  <si>
    <t>Because cell B4 has the defined name "George," the reference to that defined name is to cell B4, which contains the value 10.</t>
  </si>
  <si>
    <t>Combines "B" with the value in A5, which is 5. This, in turn, refers to cell B5, which contains the value 62.</t>
  </si>
  <si>
    <t>Data</t>
  </si>
  <si>
    <t>=INDIRECT("B"&amp;A5)</t>
  </si>
  <si>
    <t xml:space="preserve">XRange = </t>
  </si>
  <si>
    <t xml:space="preserve">YRange = </t>
  </si>
  <si>
    <t>=MIN(ROW(Table16[StartTime]))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</si>
</sst>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d\ mm/dd/yy;@"/>
    <numFmt numFmtId="165" formatCode="0.0"/>
    <numFmt numFmtId="166" formatCode="mm/dd/yy;@"/>
    <numFmt numFmtId="167" formatCode="hh:mm;@"/>
    <numFmt numFmtId="168" formatCode="mm/dd/yy\ hh:mm;@"/>
    <numFmt numFmtId="169" formatCode="_(* #,##0_);_(* \(#,##0\);_(* &quot;-&quot;??_);_(@_)"/>
    <numFmt numFmtId="170" formatCode="mm/dd\ h:mm;@"/>
  </numFmts>
  <fonts count="8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indexed="81"/>
      <name val="Calibri"/>
      <family val="2"/>
      <charset val="134"/>
    </font>
    <font>
      <sz val="10"/>
      <color rgb="FF000000"/>
      <name val="Menlo"/>
      <family val="2"/>
    </font>
    <font>
      <sz val="10"/>
      <color rgb="FF363636"/>
      <name val="Segoe UI Symbol"/>
      <family val="2"/>
    </font>
    <font>
      <sz val="19.2"/>
      <color rgb="FF1E1E1E"/>
      <name val="Helvetica Neue"/>
      <family val="2"/>
    </font>
    <font>
      <b/>
      <sz val="19.2"/>
      <color rgb="FF1E1E1E"/>
      <name val="Helvetica Neue"/>
      <family val="2"/>
    </font>
    <font>
      <b/>
      <sz val="19.2"/>
      <color rgb="FF393939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left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right"/>
    </xf>
    <xf numFmtId="168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9" fontId="0" fillId="0" borderId="0" xfId="0" applyNumberFormat="1"/>
    <xf numFmtId="0" fontId="0" fillId="0" borderId="0" xfId="0" quotePrefix="1"/>
    <xf numFmtId="164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70" fontId="1" fillId="2" borderId="2" xfId="0" applyNumberFormat="1" applyFont="1" applyFill="1" applyBorder="1" applyAlignment="1">
      <alignment horizontal="center"/>
    </xf>
    <xf numFmtId="169" fontId="0" fillId="2" borderId="2" xfId="0" applyNumberFormat="1" applyFont="1" applyFill="1" applyBorder="1" applyAlignment="1">
      <alignment horizontal="center"/>
    </xf>
    <xf numFmtId="2" fontId="0" fillId="2" borderId="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wrapText="1"/>
    </xf>
    <xf numFmtId="0" fontId="5" fillId="0" borderId="0" xfId="0" quotePrefix="1" applyFont="1"/>
    <xf numFmtId="0" fontId="7" fillId="0" borderId="0" xfId="0" applyFont="1"/>
  </cellXfs>
  <cellStyles count="1">
    <cellStyle name="Normal" xfId="0" builtinId="0"/>
  </cellStyles>
  <dxfs count="12">
    <dxf>
      <numFmt numFmtId="165" formatCode="0.0"/>
      <alignment horizontal="center" vertical="bottom" textRotation="0" wrapText="0" indent="0" justifyLastLine="0" shrinkToFit="0" readingOrder="0"/>
    </dxf>
    <dxf>
      <numFmt numFmtId="165" formatCode="0.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8" formatCode="mm/dd/yy\ hh:mm;@"/>
      <alignment horizontal="center" vertical="bottom" textRotation="0" wrapText="0" indent="0" justifyLastLine="0" shrinkToFit="0" readingOrder="0"/>
    </dxf>
    <dxf>
      <numFmt numFmtId="167" formatCode="hh:mm;@"/>
      <alignment horizontal="center" vertical="bottom" textRotation="0" wrapText="0" indent="0" justifyLastLine="0" shrinkToFit="0" readingOrder="0"/>
    </dxf>
    <dxf>
      <numFmt numFmtId="166" formatCode="mm/dd/yy;@"/>
      <alignment horizontal="center" vertical="bottom" textRotation="0" wrapText="0" indent="0" justifyLastLine="0" shrinkToFit="0" readingOrder="0"/>
    </dxf>
    <dxf>
      <numFmt numFmtId="168" formatCode="mm/dd/yy\ hh:mm;@"/>
      <alignment horizontal="center" vertical="bottom" textRotation="0" wrapText="0" indent="0" justifyLastLine="0" shrinkToFit="0" readingOrder="0"/>
    </dxf>
    <dxf>
      <numFmt numFmtId="167" formatCode="hh:mm;@"/>
      <alignment horizontal="center" vertical="bottom" textRotation="0" wrapText="0" indent="0" justifyLastLine="0" shrinkToFit="0" readingOrder="0"/>
    </dxf>
    <dxf>
      <numFmt numFmtId="164" formatCode="ddd\ mm/dd/yy;@"/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66086045016604E-2"/>
          <c:y val="0.12916666666666668"/>
          <c:w val="0.95203238050781869"/>
          <c:h val="0.60618901002759273"/>
        </c:manualLayout>
      </c:layout>
      <c:lineChart>
        <c:grouping val="standard"/>
        <c:varyColors val="0"/>
        <c:ser>
          <c:idx val="0"/>
          <c:order val="0"/>
          <c:tx>
            <c:strRef>
              <c:f>Widgets!$A$1</c:f>
              <c:strCache>
                <c:ptCount val="1"/>
                <c:pt idx="0">
                  <c:v>Widgets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Widgets!$A$73:$A$101</c:f>
              <c:numCache>
                <c:formatCode>ddd\ mm/dd/yy;@</c:formatCode>
                <c:ptCount val="29"/>
                <c:pt idx="0">
                  <c:v>43864</c:v>
                </c:pt>
                <c:pt idx="1">
                  <c:v>43866</c:v>
                </c:pt>
                <c:pt idx="2">
                  <c:v>43868</c:v>
                </c:pt>
                <c:pt idx="3">
                  <c:v>43870</c:v>
                </c:pt>
                <c:pt idx="4">
                  <c:v>43873</c:v>
                </c:pt>
                <c:pt idx="5">
                  <c:v>43875</c:v>
                </c:pt>
                <c:pt idx="6">
                  <c:v>43877</c:v>
                </c:pt>
                <c:pt idx="7">
                  <c:v>43880</c:v>
                </c:pt>
                <c:pt idx="8">
                  <c:v>43882</c:v>
                </c:pt>
                <c:pt idx="9">
                  <c:v>43884</c:v>
                </c:pt>
                <c:pt idx="10">
                  <c:v>43887</c:v>
                </c:pt>
                <c:pt idx="11">
                  <c:v>43889</c:v>
                </c:pt>
                <c:pt idx="12">
                  <c:v>43891</c:v>
                </c:pt>
                <c:pt idx="13">
                  <c:v>43894</c:v>
                </c:pt>
                <c:pt idx="14">
                  <c:v>43896</c:v>
                </c:pt>
                <c:pt idx="15">
                  <c:v>43899</c:v>
                </c:pt>
                <c:pt idx="16">
                  <c:v>43901</c:v>
                </c:pt>
                <c:pt idx="17">
                  <c:v>43903</c:v>
                </c:pt>
                <c:pt idx="18">
                  <c:v>43905</c:v>
                </c:pt>
                <c:pt idx="19">
                  <c:v>43907</c:v>
                </c:pt>
                <c:pt idx="20">
                  <c:v>43909</c:v>
                </c:pt>
                <c:pt idx="21">
                  <c:v>43910</c:v>
                </c:pt>
                <c:pt idx="22">
                  <c:v>43913</c:v>
                </c:pt>
                <c:pt idx="23">
                  <c:v>43915</c:v>
                </c:pt>
                <c:pt idx="24">
                  <c:v>43918</c:v>
                </c:pt>
                <c:pt idx="25">
                  <c:v>43920</c:v>
                </c:pt>
                <c:pt idx="26">
                  <c:v>43922</c:v>
                </c:pt>
                <c:pt idx="27">
                  <c:v>43923</c:v>
                </c:pt>
                <c:pt idx="28">
                  <c:v>43925</c:v>
                </c:pt>
              </c:numCache>
            </c:numRef>
          </c:cat>
          <c:val>
            <c:numRef>
              <c:f>Widgets!$I$73:$I$101</c:f>
              <c:numCache>
                <c:formatCode>0.0</c:formatCode>
                <c:ptCount val="29"/>
                <c:pt idx="0">
                  <c:v>7.7485131690616544</c:v>
                </c:pt>
                <c:pt idx="1">
                  <c:v>4.5728802794585288</c:v>
                </c:pt>
                <c:pt idx="2">
                  <c:v>11.482421167117627</c:v>
                </c:pt>
                <c:pt idx="3">
                  <c:v>9.8920510304197222</c:v>
                </c:pt>
                <c:pt idx="4">
                  <c:v>6.4440619621161748</c:v>
                </c:pt>
                <c:pt idx="5">
                  <c:v>6.5774877650997157</c:v>
                </c:pt>
                <c:pt idx="6">
                  <c:v>9.1139240506295529</c:v>
                </c:pt>
                <c:pt idx="7">
                  <c:v>5.5481611208361059</c:v>
                </c:pt>
                <c:pt idx="8">
                  <c:v>5.2036793692505876</c:v>
                </c:pt>
                <c:pt idx="9">
                  <c:v>8.3333333333282802</c:v>
                </c:pt>
                <c:pt idx="10">
                  <c:v>9.5232846514185123</c:v>
                </c:pt>
                <c:pt idx="11">
                  <c:v>10.262390670540004</c:v>
                </c:pt>
                <c:pt idx="12">
                  <c:v>6.5158371040596492</c:v>
                </c:pt>
                <c:pt idx="13">
                  <c:v>6.9565217391345771</c:v>
                </c:pt>
                <c:pt idx="14">
                  <c:v>9.7497792169608157</c:v>
                </c:pt>
                <c:pt idx="15">
                  <c:v>6.1172472387510366</c:v>
                </c:pt>
                <c:pt idx="16">
                  <c:v>8.5810055866145021</c:v>
                </c:pt>
                <c:pt idx="17">
                  <c:v>10.140845070401751</c:v>
                </c:pt>
                <c:pt idx="18">
                  <c:v>8.8343558282512937</c:v>
                </c:pt>
                <c:pt idx="19">
                  <c:v>13.33333333338037</c:v>
                </c:pt>
                <c:pt idx="20">
                  <c:v>7.2150313152365761</c:v>
                </c:pt>
                <c:pt idx="21">
                  <c:v>11.566265060257187</c:v>
                </c:pt>
                <c:pt idx="22">
                  <c:v>9.269216205995658</c:v>
                </c:pt>
                <c:pt idx="23">
                  <c:v>9.8669891172969706</c:v>
                </c:pt>
                <c:pt idx="24">
                  <c:v>12.753623188416556</c:v>
                </c:pt>
                <c:pt idx="25">
                  <c:v>9.1071428571333914</c:v>
                </c:pt>
                <c:pt idx="26">
                  <c:v>13.909506863246811</c:v>
                </c:pt>
                <c:pt idx="27">
                  <c:v>12.005265467308996</c:v>
                </c:pt>
                <c:pt idx="28">
                  <c:v>7.7268292683014588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2-CE46-9205-F57F9002A6E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2132511768"/>
        <c:axId val="-2132508040"/>
      </c:lineChart>
      <c:dateAx>
        <c:axId val="-2132511768"/>
        <c:scaling>
          <c:orientation val="minMax"/>
        </c:scaling>
        <c:delete val="0"/>
        <c:axPos val="b"/>
        <c:numFmt formatCode="ddd\ mm/dd/yy;@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32508040"/>
        <c:crosses val="autoZero"/>
        <c:auto val="1"/>
        <c:lblOffset val="100"/>
        <c:baseTimeUnit val="days"/>
      </c:dateAx>
      <c:valAx>
        <c:axId val="-213250804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32511768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784581713678198E-2"/>
          <c:y val="5.1901335390508598E-2"/>
          <c:w val="0.92992414491029596"/>
          <c:h val="0.68779111259128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Widgets!$A$3:$A$101</c:f>
              <c:numCache>
                <c:formatCode>ddd\ mm/dd/yy;@</c:formatCode>
                <c:ptCount val="99"/>
                <c:pt idx="0">
                  <c:v>43733</c:v>
                </c:pt>
                <c:pt idx="1">
                  <c:v>43734</c:v>
                </c:pt>
                <c:pt idx="2">
                  <c:v>43736</c:v>
                </c:pt>
                <c:pt idx="3">
                  <c:v>43738</c:v>
                </c:pt>
                <c:pt idx="4">
                  <c:v>43739</c:v>
                </c:pt>
                <c:pt idx="5">
                  <c:v>43741</c:v>
                </c:pt>
                <c:pt idx="6">
                  <c:v>43743</c:v>
                </c:pt>
                <c:pt idx="7">
                  <c:v>43744</c:v>
                </c:pt>
                <c:pt idx="8">
                  <c:v>43746</c:v>
                </c:pt>
                <c:pt idx="9">
                  <c:v>43748</c:v>
                </c:pt>
                <c:pt idx="10">
                  <c:v>43750</c:v>
                </c:pt>
                <c:pt idx="11">
                  <c:v>43751</c:v>
                </c:pt>
                <c:pt idx="12">
                  <c:v>43752</c:v>
                </c:pt>
                <c:pt idx="13">
                  <c:v>43754</c:v>
                </c:pt>
                <c:pt idx="14">
                  <c:v>43756</c:v>
                </c:pt>
                <c:pt idx="15">
                  <c:v>43757</c:v>
                </c:pt>
                <c:pt idx="16">
                  <c:v>43759</c:v>
                </c:pt>
                <c:pt idx="17">
                  <c:v>43761</c:v>
                </c:pt>
                <c:pt idx="18">
                  <c:v>43762</c:v>
                </c:pt>
                <c:pt idx="19">
                  <c:v>43764</c:v>
                </c:pt>
                <c:pt idx="20">
                  <c:v>43765</c:v>
                </c:pt>
                <c:pt idx="21">
                  <c:v>43767</c:v>
                </c:pt>
                <c:pt idx="22">
                  <c:v>43768</c:v>
                </c:pt>
                <c:pt idx="23">
                  <c:v>43769</c:v>
                </c:pt>
                <c:pt idx="24">
                  <c:v>43771</c:v>
                </c:pt>
                <c:pt idx="25">
                  <c:v>43773</c:v>
                </c:pt>
                <c:pt idx="26">
                  <c:v>43774</c:v>
                </c:pt>
                <c:pt idx="27">
                  <c:v>43776</c:v>
                </c:pt>
                <c:pt idx="28">
                  <c:v>43778</c:v>
                </c:pt>
                <c:pt idx="29">
                  <c:v>43779</c:v>
                </c:pt>
                <c:pt idx="30">
                  <c:v>43781</c:v>
                </c:pt>
                <c:pt idx="31">
                  <c:v>43783</c:v>
                </c:pt>
                <c:pt idx="32">
                  <c:v>43784</c:v>
                </c:pt>
                <c:pt idx="33">
                  <c:v>43786</c:v>
                </c:pt>
                <c:pt idx="34">
                  <c:v>43788</c:v>
                </c:pt>
                <c:pt idx="35">
                  <c:v>43789</c:v>
                </c:pt>
                <c:pt idx="36">
                  <c:v>43791</c:v>
                </c:pt>
                <c:pt idx="37">
                  <c:v>43793</c:v>
                </c:pt>
                <c:pt idx="38">
                  <c:v>43794</c:v>
                </c:pt>
                <c:pt idx="39">
                  <c:v>43796</c:v>
                </c:pt>
                <c:pt idx="40">
                  <c:v>43798</c:v>
                </c:pt>
                <c:pt idx="41">
                  <c:v>43800</c:v>
                </c:pt>
                <c:pt idx="42">
                  <c:v>43801</c:v>
                </c:pt>
                <c:pt idx="43">
                  <c:v>43803</c:v>
                </c:pt>
                <c:pt idx="44">
                  <c:v>43806</c:v>
                </c:pt>
                <c:pt idx="45">
                  <c:v>43808</c:v>
                </c:pt>
                <c:pt idx="46">
                  <c:v>43810</c:v>
                </c:pt>
                <c:pt idx="47">
                  <c:v>43813</c:v>
                </c:pt>
                <c:pt idx="48">
                  <c:v>43814</c:v>
                </c:pt>
                <c:pt idx="49">
                  <c:v>43816</c:v>
                </c:pt>
                <c:pt idx="50">
                  <c:v>43818</c:v>
                </c:pt>
                <c:pt idx="51">
                  <c:v>43820</c:v>
                </c:pt>
                <c:pt idx="52">
                  <c:v>43822</c:v>
                </c:pt>
                <c:pt idx="53">
                  <c:v>43824</c:v>
                </c:pt>
                <c:pt idx="54">
                  <c:v>43826</c:v>
                </c:pt>
                <c:pt idx="55">
                  <c:v>43828</c:v>
                </c:pt>
                <c:pt idx="56">
                  <c:v>43830</c:v>
                </c:pt>
                <c:pt idx="57">
                  <c:v>43832</c:v>
                </c:pt>
                <c:pt idx="58">
                  <c:v>43834</c:v>
                </c:pt>
                <c:pt idx="59">
                  <c:v>43837</c:v>
                </c:pt>
                <c:pt idx="60">
                  <c:v>43839</c:v>
                </c:pt>
                <c:pt idx="61">
                  <c:v>43841</c:v>
                </c:pt>
                <c:pt idx="62">
                  <c:v>43844</c:v>
                </c:pt>
                <c:pt idx="63">
                  <c:v>43846</c:v>
                </c:pt>
                <c:pt idx="64">
                  <c:v>43849</c:v>
                </c:pt>
                <c:pt idx="65">
                  <c:v>43851</c:v>
                </c:pt>
                <c:pt idx="66">
                  <c:v>43853</c:v>
                </c:pt>
                <c:pt idx="67">
                  <c:v>43856</c:v>
                </c:pt>
                <c:pt idx="68">
                  <c:v>43858</c:v>
                </c:pt>
                <c:pt idx="69">
                  <c:v>43861</c:v>
                </c:pt>
                <c:pt idx="70">
                  <c:v>43864</c:v>
                </c:pt>
                <c:pt idx="71">
                  <c:v>43866</c:v>
                </c:pt>
                <c:pt idx="72">
                  <c:v>43868</c:v>
                </c:pt>
                <c:pt idx="73">
                  <c:v>43870</c:v>
                </c:pt>
                <c:pt idx="74">
                  <c:v>43873</c:v>
                </c:pt>
                <c:pt idx="75">
                  <c:v>43875</c:v>
                </c:pt>
                <c:pt idx="76">
                  <c:v>43877</c:v>
                </c:pt>
                <c:pt idx="77">
                  <c:v>43880</c:v>
                </c:pt>
                <c:pt idx="78">
                  <c:v>43882</c:v>
                </c:pt>
                <c:pt idx="79">
                  <c:v>43884</c:v>
                </c:pt>
                <c:pt idx="80">
                  <c:v>43887</c:v>
                </c:pt>
                <c:pt idx="81">
                  <c:v>43889</c:v>
                </c:pt>
                <c:pt idx="82">
                  <c:v>43891</c:v>
                </c:pt>
                <c:pt idx="83">
                  <c:v>43894</c:v>
                </c:pt>
                <c:pt idx="84">
                  <c:v>43896</c:v>
                </c:pt>
                <c:pt idx="85">
                  <c:v>43899</c:v>
                </c:pt>
                <c:pt idx="86">
                  <c:v>43901</c:v>
                </c:pt>
                <c:pt idx="87">
                  <c:v>43903</c:v>
                </c:pt>
                <c:pt idx="88">
                  <c:v>43905</c:v>
                </c:pt>
                <c:pt idx="89">
                  <c:v>43907</c:v>
                </c:pt>
                <c:pt idx="90">
                  <c:v>43909</c:v>
                </c:pt>
                <c:pt idx="91">
                  <c:v>43910</c:v>
                </c:pt>
                <c:pt idx="92">
                  <c:v>43913</c:v>
                </c:pt>
                <c:pt idx="93">
                  <c:v>43915</c:v>
                </c:pt>
                <c:pt idx="94">
                  <c:v>43918</c:v>
                </c:pt>
                <c:pt idx="95">
                  <c:v>43920</c:v>
                </c:pt>
                <c:pt idx="96">
                  <c:v>43922</c:v>
                </c:pt>
                <c:pt idx="97">
                  <c:v>43923</c:v>
                </c:pt>
                <c:pt idx="98">
                  <c:v>43925</c:v>
                </c:pt>
              </c:numCache>
            </c:numRef>
          </c:cat>
          <c:val>
            <c:numRef>
              <c:f>Widgets!$I$3:$I$101</c:f>
              <c:numCache>
                <c:formatCode>0.0</c:formatCode>
                <c:ptCount val="99"/>
                <c:pt idx="0">
                  <c:v>12.99527288354364</c:v>
                </c:pt>
                <c:pt idx="1">
                  <c:v>9.7133220910643008</c:v>
                </c:pt>
                <c:pt idx="2">
                  <c:v>8.008898776416169</c:v>
                </c:pt>
                <c:pt idx="3">
                  <c:v>10.987124463497356</c:v>
                </c:pt>
                <c:pt idx="4">
                  <c:v>5.4732041048914546</c:v>
                </c:pt>
                <c:pt idx="5">
                  <c:v>14.442122858305902</c:v>
                </c:pt>
                <c:pt idx="6">
                  <c:v>13.005519317608602</c:v>
                </c:pt>
                <c:pt idx="7">
                  <c:v>10.128956623675595</c:v>
                </c:pt>
                <c:pt idx="8">
                  <c:v>10.973751058432635</c:v>
                </c:pt>
                <c:pt idx="9">
                  <c:v>11.918208373903225</c:v>
                </c:pt>
                <c:pt idx="10">
                  <c:v>7.4018691588865577</c:v>
                </c:pt>
                <c:pt idx="11">
                  <c:v>16.624518966473602</c:v>
                </c:pt>
                <c:pt idx="12">
                  <c:v>10.115702479299914</c:v>
                </c:pt>
                <c:pt idx="13">
                  <c:v>9.180327868887499</c:v>
                </c:pt>
                <c:pt idx="14">
                  <c:v>5.6692913385774801</c:v>
                </c:pt>
                <c:pt idx="15">
                  <c:v>8.9182493806574072</c:v>
                </c:pt>
                <c:pt idx="16">
                  <c:v>6.0782808902592356</c:v>
                </c:pt>
                <c:pt idx="17">
                  <c:v>15.911602209965219</c:v>
                </c:pt>
                <c:pt idx="18">
                  <c:v>10.341113105933241</c:v>
                </c:pt>
                <c:pt idx="19">
                  <c:v>14.475524475536259</c:v>
                </c:pt>
                <c:pt idx="20">
                  <c:v>17.552056881705255</c:v>
                </c:pt>
                <c:pt idx="21">
                  <c:v>8.5842026825514246</c:v>
                </c:pt>
                <c:pt idx="22">
                  <c:v>12.487804878048781</c:v>
                </c:pt>
                <c:pt idx="23">
                  <c:v>9.1486658195463271</c:v>
                </c:pt>
                <c:pt idx="24">
                  <c:v>14.517522803645338</c:v>
                </c:pt>
                <c:pt idx="25">
                  <c:v>12.626544439985478</c:v>
                </c:pt>
                <c:pt idx="26">
                  <c:v>12.00500208418311</c:v>
                </c:pt>
                <c:pt idx="27">
                  <c:v>17.211155378422195</c:v>
                </c:pt>
                <c:pt idx="28">
                  <c:v>7.4805194805065556</c:v>
                </c:pt>
                <c:pt idx="29">
                  <c:v>6.8750000000062528</c:v>
                </c:pt>
                <c:pt idx="30">
                  <c:v>14.457831325245438</c:v>
                </c:pt>
                <c:pt idx="31">
                  <c:v>10.470487596218373</c:v>
                </c:pt>
                <c:pt idx="32">
                  <c:v>8.4245716673451092</c:v>
                </c:pt>
                <c:pt idx="33">
                  <c:v>14.264487369975271</c:v>
                </c:pt>
                <c:pt idx="34">
                  <c:v>12.903225806427384</c:v>
                </c:pt>
                <c:pt idx="35">
                  <c:v>13.565708902463737</c:v>
                </c:pt>
                <c:pt idx="36">
                  <c:v>7.5989445910126845</c:v>
                </c:pt>
                <c:pt idx="37">
                  <c:v>13.096320793683638</c:v>
                </c:pt>
                <c:pt idx="38">
                  <c:v>11.2315270936025</c:v>
                </c:pt>
                <c:pt idx="39">
                  <c:v>8.3720930232305317</c:v>
                </c:pt>
                <c:pt idx="40">
                  <c:v>9.5624999999826059</c:v>
                </c:pt>
                <c:pt idx="41">
                  <c:v>10.447400241843852</c:v>
                </c:pt>
                <c:pt idx="42">
                  <c:v>13.568209750077827</c:v>
                </c:pt>
                <c:pt idx="43">
                  <c:v>7.8497880072860342</c:v>
                </c:pt>
                <c:pt idx="44">
                  <c:v>4.3361620585759075</c:v>
                </c:pt>
                <c:pt idx="45">
                  <c:v>10.883996056533993</c:v>
                </c:pt>
                <c:pt idx="46">
                  <c:v>9.3964110929674725</c:v>
                </c:pt>
                <c:pt idx="47">
                  <c:v>15.437392795847913</c:v>
                </c:pt>
                <c:pt idx="48">
                  <c:v>6.2190812720745727</c:v>
                </c:pt>
                <c:pt idx="49">
                  <c:v>12.515692901960021</c:v>
                </c:pt>
                <c:pt idx="50">
                  <c:v>7.3684210526259353</c:v>
                </c:pt>
                <c:pt idx="51">
                  <c:v>10.699088145926943</c:v>
                </c:pt>
                <c:pt idx="52">
                  <c:v>6.6644628099147907</c:v>
                </c:pt>
                <c:pt idx="53">
                  <c:v>8.1763527053974698</c:v>
                </c:pt>
                <c:pt idx="54">
                  <c:v>6.6382978723322044</c:v>
                </c:pt>
                <c:pt idx="55">
                  <c:v>6.2135922330050271</c:v>
                </c:pt>
                <c:pt idx="56">
                  <c:v>5.9937565036434917</c:v>
                </c:pt>
                <c:pt idx="57">
                  <c:v>11.849731663660474</c:v>
                </c:pt>
                <c:pt idx="58">
                  <c:v>6.0977198697045285</c:v>
                </c:pt>
                <c:pt idx="59">
                  <c:v>9.6133518775953366</c:v>
                </c:pt>
                <c:pt idx="60">
                  <c:v>8.3692307692307697</c:v>
                </c:pt>
                <c:pt idx="61">
                  <c:v>9.0219282979193451</c:v>
                </c:pt>
                <c:pt idx="62">
                  <c:v>4.7642679900826996</c:v>
                </c:pt>
                <c:pt idx="63">
                  <c:v>8.3916083915896049</c:v>
                </c:pt>
                <c:pt idx="64">
                  <c:v>7.1186440677948548</c:v>
                </c:pt>
                <c:pt idx="65">
                  <c:v>5.5026455026556711</c:v>
                </c:pt>
                <c:pt idx="66">
                  <c:v>4.3409153192625052</c:v>
                </c:pt>
                <c:pt idx="67">
                  <c:v>7.7669902912709148</c:v>
                </c:pt>
                <c:pt idx="68">
                  <c:v>7.5742574257300248</c:v>
                </c:pt>
                <c:pt idx="69">
                  <c:v>5.6093489148559161</c:v>
                </c:pt>
                <c:pt idx="70">
                  <c:v>7.7485131690616544</c:v>
                </c:pt>
                <c:pt idx="71">
                  <c:v>4.5728802794585288</c:v>
                </c:pt>
                <c:pt idx="72">
                  <c:v>11.482421167117627</c:v>
                </c:pt>
                <c:pt idx="73">
                  <c:v>9.8920510304197222</c:v>
                </c:pt>
                <c:pt idx="74">
                  <c:v>6.4440619621161748</c:v>
                </c:pt>
                <c:pt idx="75">
                  <c:v>6.5774877650997157</c:v>
                </c:pt>
                <c:pt idx="76">
                  <c:v>9.1139240506295529</c:v>
                </c:pt>
                <c:pt idx="77">
                  <c:v>5.5481611208361059</c:v>
                </c:pt>
                <c:pt idx="78">
                  <c:v>5.2036793692505876</c:v>
                </c:pt>
                <c:pt idx="79">
                  <c:v>8.3333333333282802</c:v>
                </c:pt>
                <c:pt idx="80">
                  <c:v>9.5232846514185123</c:v>
                </c:pt>
                <c:pt idx="81">
                  <c:v>10.262390670540004</c:v>
                </c:pt>
                <c:pt idx="82">
                  <c:v>6.5158371040596492</c:v>
                </c:pt>
                <c:pt idx="83">
                  <c:v>6.9565217391345771</c:v>
                </c:pt>
                <c:pt idx="84">
                  <c:v>9.7497792169608157</c:v>
                </c:pt>
                <c:pt idx="85">
                  <c:v>6.1172472387510366</c:v>
                </c:pt>
                <c:pt idx="86">
                  <c:v>8.5810055866145021</c:v>
                </c:pt>
                <c:pt idx="87">
                  <c:v>10.140845070401751</c:v>
                </c:pt>
                <c:pt idx="88">
                  <c:v>8.8343558282512937</c:v>
                </c:pt>
                <c:pt idx="89">
                  <c:v>13.33333333338037</c:v>
                </c:pt>
                <c:pt idx="90">
                  <c:v>7.2150313152365761</c:v>
                </c:pt>
                <c:pt idx="91">
                  <c:v>11.566265060257187</c:v>
                </c:pt>
                <c:pt idx="92">
                  <c:v>9.269216205995658</c:v>
                </c:pt>
                <c:pt idx="93">
                  <c:v>9.8669891172969706</c:v>
                </c:pt>
                <c:pt idx="94">
                  <c:v>12.753623188416556</c:v>
                </c:pt>
                <c:pt idx="95">
                  <c:v>9.1071428571333914</c:v>
                </c:pt>
                <c:pt idx="96">
                  <c:v>13.909506863246811</c:v>
                </c:pt>
                <c:pt idx="97">
                  <c:v>12.005265467308996</c:v>
                </c:pt>
                <c:pt idx="98">
                  <c:v>7.7268292683014588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2-B913-7A49-8C24-C8615F4A8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2576568"/>
        <c:axId val="-2132573224"/>
      </c:lineChart>
      <c:lineChart>
        <c:grouping val="standard"/>
        <c:varyColors val="0"/>
        <c:ser>
          <c:idx val="1"/>
          <c:order val="1"/>
          <c:spPr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Widgets!$A$3:$A$101</c:f>
              <c:numCache>
                <c:formatCode>ddd\ mm/dd/yy;@</c:formatCode>
                <c:ptCount val="99"/>
                <c:pt idx="0">
                  <c:v>43733</c:v>
                </c:pt>
                <c:pt idx="1">
                  <c:v>43734</c:v>
                </c:pt>
                <c:pt idx="2">
                  <c:v>43736</c:v>
                </c:pt>
                <c:pt idx="3">
                  <c:v>43738</c:v>
                </c:pt>
                <c:pt idx="4">
                  <c:v>43739</c:v>
                </c:pt>
                <c:pt idx="5">
                  <c:v>43741</c:v>
                </c:pt>
                <c:pt idx="6">
                  <c:v>43743</c:v>
                </c:pt>
                <c:pt idx="7">
                  <c:v>43744</c:v>
                </c:pt>
                <c:pt idx="8">
                  <c:v>43746</c:v>
                </c:pt>
                <c:pt idx="9">
                  <c:v>43748</c:v>
                </c:pt>
                <c:pt idx="10">
                  <c:v>43750</c:v>
                </c:pt>
                <c:pt idx="11">
                  <c:v>43751</c:v>
                </c:pt>
                <c:pt idx="12">
                  <c:v>43752</c:v>
                </c:pt>
                <c:pt idx="13">
                  <c:v>43754</c:v>
                </c:pt>
                <c:pt idx="14">
                  <c:v>43756</c:v>
                </c:pt>
                <c:pt idx="15">
                  <c:v>43757</c:v>
                </c:pt>
                <c:pt idx="16">
                  <c:v>43759</c:v>
                </c:pt>
                <c:pt idx="17">
                  <c:v>43761</c:v>
                </c:pt>
                <c:pt idx="18">
                  <c:v>43762</c:v>
                </c:pt>
                <c:pt idx="19">
                  <c:v>43764</c:v>
                </c:pt>
                <c:pt idx="20">
                  <c:v>43765</c:v>
                </c:pt>
                <c:pt idx="21">
                  <c:v>43767</c:v>
                </c:pt>
                <c:pt idx="22">
                  <c:v>43768</c:v>
                </c:pt>
                <c:pt idx="23">
                  <c:v>43769</c:v>
                </c:pt>
                <c:pt idx="24">
                  <c:v>43771</c:v>
                </c:pt>
                <c:pt idx="25">
                  <c:v>43773</c:v>
                </c:pt>
                <c:pt idx="26">
                  <c:v>43774</c:v>
                </c:pt>
                <c:pt idx="27">
                  <c:v>43776</c:v>
                </c:pt>
                <c:pt idx="28">
                  <c:v>43778</c:v>
                </c:pt>
                <c:pt idx="29">
                  <c:v>43779</c:v>
                </c:pt>
                <c:pt idx="30">
                  <c:v>43781</c:v>
                </c:pt>
                <c:pt idx="31">
                  <c:v>43783</c:v>
                </c:pt>
                <c:pt idx="32">
                  <c:v>43784</c:v>
                </c:pt>
                <c:pt idx="33">
                  <c:v>43786</c:v>
                </c:pt>
                <c:pt idx="34">
                  <c:v>43788</c:v>
                </c:pt>
                <c:pt idx="35">
                  <c:v>43789</c:v>
                </c:pt>
                <c:pt idx="36">
                  <c:v>43791</c:v>
                </c:pt>
                <c:pt idx="37">
                  <c:v>43793</c:v>
                </c:pt>
                <c:pt idx="38">
                  <c:v>43794</c:v>
                </c:pt>
                <c:pt idx="39">
                  <c:v>43796</c:v>
                </c:pt>
                <c:pt idx="40">
                  <c:v>43798</c:v>
                </c:pt>
                <c:pt idx="41">
                  <c:v>43800</c:v>
                </c:pt>
                <c:pt idx="42">
                  <c:v>43801</c:v>
                </c:pt>
                <c:pt idx="43">
                  <c:v>43803</c:v>
                </c:pt>
                <c:pt idx="44">
                  <c:v>43806</c:v>
                </c:pt>
                <c:pt idx="45">
                  <c:v>43808</c:v>
                </c:pt>
                <c:pt idx="46">
                  <c:v>43810</c:v>
                </c:pt>
                <c:pt idx="47">
                  <c:v>43813</c:v>
                </c:pt>
                <c:pt idx="48">
                  <c:v>43814</c:v>
                </c:pt>
                <c:pt idx="49">
                  <c:v>43816</c:v>
                </c:pt>
                <c:pt idx="50">
                  <c:v>43818</c:v>
                </c:pt>
                <c:pt idx="51">
                  <c:v>43820</c:v>
                </c:pt>
                <c:pt idx="52">
                  <c:v>43822</c:v>
                </c:pt>
                <c:pt idx="53">
                  <c:v>43824</c:v>
                </c:pt>
                <c:pt idx="54">
                  <c:v>43826</c:v>
                </c:pt>
                <c:pt idx="55">
                  <c:v>43828</c:v>
                </c:pt>
                <c:pt idx="56">
                  <c:v>43830</c:v>
                </c:pt>
                <c:pt idx="57">
                  <c:v>43832</c:v>
                </c:pt>
                <c:pt idx="58">
                  <c:v>43834</c:v>
                </c:pt>
                <c:pt idx="59">
                  <c:v>43837</c:v>
                </c:pt>
                <c:pt idx="60">
                  <c:v>43839</c:v>
                </c:pt>
                <c:pt idx="61">
                  <c:v>43841</c:v>
                </c:pt>
                <c:pt idx="62">
                  <c:v>43844</c:v>
                </c:pt>
                <c:pt idx="63">
                  <c:v>43846</c:v>
                </c:pt>
                <c:pt idx="64">
                  <c:v>43849</c:v>
                </c:pt>
                <c:pt idx="65">
                  <c:v>43851</c:v>
                </c:pt>
                <c:pt idx="66">
                  <c:v>43853</c:v>
                </c:pt>
                <c:pt idx="67">
                  <c:v>43856</c:v>
                </c:pt>
                <c:pt idx="68">
                  <c:v>43858</c:v>
                </c:pt>
                <c:pt idx="69">
                  <c:v>43861</c:v>
                </c:pt>
                <c:pt idx="70">
                  <c:v>43864</c:v>
                </c:pt>
                <c:pt idx="71">
                  <c:v>43866</c:v>
                </c:pt>
                <c:pt idx="72">
                  <c:v>43868</c:v>
                </c:pt>
                <c:pt idx="73">
                  <c:v>43870</c:v>
                </c:pt>
                <c:pt idx="74">
                  <c:v>43873</c:v>
                </c:pt>
                <c:pt idx="75">
                  <c:v>43875</c:v>
                </c:pt>
                <c:pt idx="76">
                  <c:v>43877</c:v>
                </c:pt>
                <c:pt idx="77">
                  <c:v>43880</c:v>
                </c:pt>
                <c:pt idx="78">
                  <c:v>43882</c:v>
                </c:pt>
                <c:pt idx="79">
                  <c:v>43884</c:v>
                </c:pt>
                <c:pt idx="80">
                  <c:v>43887</c:v>
                </c:pt>
                <c:pt idx="81">
                  <c:v>43889</c:v>
                </c:pt>
                <c:pt idx="82">
                  <c:v>43891</c:v>
                </c:pt>
                <c:pt idx="83">
                  <c:v>43894</c:v>
                </c:pt>
                <c:pt idx="84">
                  <c:v>43896</c:v>
                </c:pt>
                <c:pt idx="85">
                  <c:v>43899</c:v>
                </c:pt>
                <c:pt idx="86">
                  <c:v>43901</c:v>
                </c:pt>
                <c:pt idx="87">
                  <c:v>43903</c:v>
                </c:pt>
                <c:pt idx="88">
                  <c:v>43905</c:v>
                </c:pt>
                <c:pt idx="89">
                  <c:v>43907</c:v>
                </c:pt>
                <c:pt idx="90">
                  <c:v>43909</c:v>
                </c:pt>
                <c:pt idx="91">
                  <c:v>43910</c:v>
                </c:pt>
                <c:pt idx="92">
                  <c:v>43913</c:v>
                </c:pt>
                <c:pt idx="93">
                  <c:v>43915</c:v>
                </c:pt>
                <c:pt idx="94">
                  <c:v>43918</c:v>
                </c:pt>
                <c:pt idx="95">
                  <c:v>43920</c:v>
                </c:pt>
                <c:pt idx="96">
                  <c:v>43922</c:v>
                </c:pt>
                <c:pt idx="97">
                  <c:v>43923</c:v>
                </c:pt>
                <c:pt idx="98">
                  <c:v>43925</c:v>
                </c:pt>
              </c:numCache>
            </c:numRef>
          </c:cat>
          <c:val>
            <c:numRef>
              <c:f>Widgets!$J$3:$J$101</c:f>
              <c:numCache>
                <c:formatCode>0.0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10.66078064218963</c:v>
                </c:pt>
                <c:pt idx="7">
                  <c:v>10.251306890779912</c:v>
                </c:pt>
                <c:pt idx="8">
                  <c:v>10.431368171832531</c:v>
                </c:pt>
                <c:pt idx="9">
                  <c:v>10.989840971473539</c:v>
                </c:pt>
                <c:pt idx="10">
                  <c:v>10.477661642243422</c:v>
                </c:pt>
                <c:pt idx="11">
                  <c:v>12.070706622469446</c:v>
                </c:pt>
                <c:pt idx="12">
                  <c:v>11.452646568325733</c:v>
                </c:pt>
                <c:pt idx="13">
                  <c:v>10.906190647079862</c:v>
                </c:pt>
                <c:pt idx="14">
                  <c:v>10.269095606351559</c:v>
                </c:pt>
                <c:pt idx="15">
                  <c:v>9.9754525095265283</c:v>
                </c:pt>
                <c:pt idx="16">
                  <c:v>9.1411771547202427</c:v>
                </c:pt>
                <c:pt idx="17">
                  <c:v>10.356853304874337</c:v>
                </c:pt>
                <c:pt idx="18">
                  <c:v>9.4592238962257138</c:v>
                </c:pt>
                <c:pt idx="19">
                  <c:v>10.082055609973763</c:v>
                </c:pt>
                <c:pt idx="20">
                  <c:v>11.278016897519157</c:v>
                </c:pt>
                <c:pt idx="21">
                  <c:v>11.694432803801147</c:v>
                </c:pt>
                <c:pt idx="22">
                  <c:v>12.204369303428487</c:v>
                </c:pt>
                <c:pt idx="23">
                  <c:v>12.642995721898071</c:v>
                </c:pt>
                <c:pt idx="24">
                  <c:v>12.443841520995232</c:v>
                </c:pt>
                <c:pt idx="25">
                  <c:v>12.770331711574121</c:v>
                </c:pt>
                <c:pt idx="26">
                  <c:v>12.417399941380816</c:v>
                </c:pt>
                <c:pt idx="27">
                  <c:v>12.368699726626092</c:v>
                </c:pt>
                <c:pt idx="28">
                  <c:v>12.211030697762542</c:v>
                </c:pt>
                <c:pt idx="29">
                  <c:v>11.409201429470752</c:v>
                </c:pt>
                <c:pt idx="30">
                  <c:v>12.167653644570624</c:v>
                </c:pt>
                <c:pt idx="31">
                  <c:v>11.589505757795346</c:v>
                </c:pt>
                <c:pt idx="32">
                  <c:v>10.989223933132433</c:v>
                </c:pt>
                <c:pt idx="33">
                  <c:v>11.312007545388456</c:v>
                </c:pt>
                <c:pt idx="34">
                  <c:v>10.696589035103484</c:v>
                </c:pt>
                <c:pt idx="35">
                  <c:v>11.565901809668796</c:v>
                </c:pt>
                <c:pt idx="36">
                  <c:v>11.669322465526857</c:v>
                </c:pt>
                <c:pt idx="37">
                  <c:v>11.474820961018029</c:v>
                </c:pt>
                <c:pt idx="38">
                  <c:v>11.583540889215758</c:v>
                </c:pt>
                <c:pt idx="39">
                  <c:v>11.576043940056536</c:v>
                </c:pt>
                <c:pt idx="40">
                  <c:v>10.904331458629011</c:v>
                </c:pt>
                <c:pt idx="41">
                  <c:v>10.553499235117078</c:v>
                </c:pt>
                <c:pt idx="42">
                  <c:v>10.553856499061949</c:v>
                </c:pt>
                <c:pt idx="43">
                  <c:v>10.589691272815285</c:v>
                </c:pt>
                <c:pt idx="44">
                  <c:v>9.3382400249427508</c:v>
                </c:pt>
                <c:pt idx="45">
                  <c:v>9.2885927339329637</c:v>
                </c:pt>
                <c:pt idx="46">
                  <c:v>9.4349238867525287</c:v>
                </c:pt>
                <c:pt idx="47">
                  <c:v>10.274194286161856</c:v>
                </c:pt>
                <c:pt idx="48">
                  <c:v>9.6701487190519604</c:v>
                </c:pt>
                <c:pt idx="49">
                  <c:v>9.5197891693208447</c:v>
                </c:pt>
                <c:pt idx="50">
                  <c:v>9.4510224615122613</c:v>
                </c:pt>
                <c:pt idx="51">
                  <c:v>10.360011902562407</c:v>
                </c:pt>
                <c:pt idx="52">
                  <c:v>9.7572214387596627</c:v>
                </c:pt>
                <c:pt idx="53">
                  <c:v>9.5829273833925193</c:v>
                </c:pt>
                <c:pt idx="54">
                  <c:v>8.3259138228902767</c:v>
                </c:pt>
                <c:pt idx="55">
                  <c:v>8.3251296744517695</c:v>
                </c:pt>
                <c:pt idx="56">
                  <c:v>7.3934244746922664</c:v>
                </c:pt>
                <c:pt idx="57">
                  <c:v>8.033611704840057</c:v>
                </c:pt>
                <c:pt idx="58">
                  <c:v>7.3762733796654274</c:v>
                </c:pt>
                <c:pt idx="59">
                  <c:v>7.7975432464769332</c:v>
                </c:pt>
                <c:pt idx="60">
                  <c:v>7.8250972555959759</c:v>
                </c:pt>
                <c:pt idx="61">
                  <c:v>8.1656158878227103</c:v>
                </c:pt>
                <c:pt idx="62">
                  <c:v>7.9585695674052346</c:v>
                </c:pt>
                <c:pt idx="63">
                  <c:v>8.3011198371118233</c:v>
                </c:pt>
                <c:pt idx="64">
                  <c:v>7.6252501805595916</c:v>
                </c:pt>
                <c:pt idx="65">
                  <c:v>7.5402395566954681</c:v>
                </c:pt>
                <c:pt idx="66">
                  <c:v>6.7870343340764929</c:v>
                </c:pt>
                <c:pt idx="67">
                  <c:v>6.7009999800822282</c:v>
                </c:pt>
                <c:pt idx="68">
                  <c:v>6.4941898554837536</c:v>
                </c:pt>
                <c:pt idx="69">
                  <c:v>6.6149157018799274</c:v>
                </c:pt>
                <c:pt idx="70">
                  <c:v>6.5230449558045054</c:v>
                </c:pt>
                <c:pt idx="71">
                  <c:v>6.1593644146136013</c:v>
                </c:pt>
                <c:pt idx="72">
                  <c:v>7.0136180809653101</c:v>
                </c:pt>
                <c:pt idx="73">
                  <c:v>7.8066374682734843</c:v>
                </c:pt>
                <c:pt idx="74">
                  <c:v>7.6176477069656636</c:v>
                </c:pt>
                <c:pt idx="75">
                  <c:v>7.4752520411613341</c:v>
                </c:pt>
                <c:pt idx="76">
                  <c:v>7.975905631986139</c:v>
                </c:pt>
                <c:pt idx="77">
                  <c:v>7.6615696250967753</c:v>
                </c:pt>
                <c:pt idx="78">
                  <c:v>7.751683780781355</c:v>
                </c:pt>
                <c:pt idx="79">
                  <c:v>7.3018140902400193</c:v>
                </c:pt>
                <c:pt idx="80">
                  <c:v>7.2491331789541338</c:v>
                </c:pt>
                <c:pt idx="81">
                  <c:v>7.7946087087289664</c:v>
                </c:pt>
                <c:pt idx="82">
                  <c:v>7.7858014714375283</c:v>
                </c:pt>
                <c:pt idx="83">
                  <c:v>7.4776011412239587</c:v>
                </c:pt>
                <c:pt idx="84">
                  <c:v>8.0778322978132042</c:v>
                </c:pt>
                <c:pt idx="85">
                  <c:v>8.2083419934561253</c:v>
                </c:pt>
                <c:pt idx="86">
                  <c:v>8.2437237439255853</c:v>
                </c:pt>
                <c:pt idx="87">
                  <c:v>8.3319466609231903</c:v>
                </c:pt>
                <c:pt idx="88">
                  <c:v>8.1279416834533738</c:v>
                </c:pt>
                <c:pt idx="89">
                  <c:v>9.1018697162134767</c:v>
                </c:pt>
                <c:pt idx="90">
                  <c:v>9.1387996556566211</c:v>
                </c:pt>
                <c:pt idx="91">
                  <c:v>9.3982976332703867</c:v>
                </c:pt>
                <c:pt idx="92">
                  <c:v>9.8485789143053335</c:v>
                </c:pt>
                <c:pt idx="93">
                  <c:v>10.03229084725997</c:v>
                </c:pt>
                <c:pt idx="94">
                  <c:v>10.40554486411923</c:v>
                </c:pt>
                <c:pt idx="95">
                  <c:v>10.444514439673815</c:v>
                </c:pt>
                <c:pt idx="96">
                  <c:v>10.526824943940451</c:v>
                </c:pt>
                <c:pt idx="97">
                  <c:v>11.211144108522223</c:v>
                </c:pt>
                <c:pt idx="98">
                  <c:v>10.662653281099978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B913-7A49-8C24-C8615F4A839E}"/>
            </c:ext>
          </c:extLst>
        </c:ser>
        <c:ser>
          <c:idx val="2"/>
          <c:order val="2"/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8-B913-7A49-8C24-C8615F4A8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2566648"/>
        <c:axId val="-2132569704"/>
      </c:lineChart>
      <c:dateAx>
        <c:axId val="-2132576568"/>
        <c:scaling>
          <c:orientation val="minMax"/>
        </c:scaling>
        <c:delete val="0"/>
        <c:axPos val="b"/>
        <c:numFmt formatCode="mm/yy;@" sourceLinked="0"/>
        <c:majorTickMark val="in"/>
        <c:minorTickMark val="none"/>
        <c:tickLblPos val="nextTo"/>
        <c:crossAx val="-2132573224"/>
        <c:crosses val="autoZero"/>
        <c:auto val="0"/>
        <c:lblOffset val="100"/>
        <c:baseTimeUnit val="days"/>
        <c:minorUnit val="5"/>
      </c:dateAx>
      <c:valAx>
        <c:axId val="-2132573224"/>
        <c:scaling>
          <c:orientation val="minMax"/>
          <c:max val="22"/>
          <c:min val="5"/>
        </c:scaling>
        <c:delete val="0"/>
        <c:axPos val="l"/>
        <c:majorGridlines/>
        <c:min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en-US"/>
          </a:p>
        </c:txPr>
        <c:crossAx val="-2132576568"/>
        <c:crosses val="autoZero"/>
        <c:crossBetween val="between"/>
      </c:valAx>
      <c:valAx>
        <c:axId val="-2132569704"/>
        <c:scaling>
          <c:orientation val="minMax"/>
          <c:max val="17"/>
          <c:min val="0"/>
        </c:scaling>
        <c:delete val="0"/>
        <c:axPos val="r"/>
        <c:minorGridlines>
          <c:spPr>
            <a:ln>
              <a:noFill/>
            </a:ln>
          </c:spPr>
        </c:minorGridlines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rgbClr val="C00000"/>
                </a:solidFill>
              </a:defRPr>
            </a:pPr>
            <a:endParaRPr lang="en-US"/>
          </a:p>
        </c:txPr>
        <c:crossAx val="-2132566648"/>
        <c:crosses val="max"/>
        <c:crossBetween val="between"/>
      </c:valAx>
      <c:dateAx>
        <c:axId val="-2132566648"/>
        <c:scaling>
          <c:orientation val="minMax"/>
        </c:scaling>
        <c:delete val="1"/>
        <c:axPos val="b"/>
        <c:numFmt formatCode="ddd\ mm/dd/yy;@" sourceLinked="1"/>
        <c:majorTickMark val="out"/>
        <c:minorTickMark val="none"/>
        <c:tickLblPos val="nextTo"/>
        <c:crossAx val="-2132569704"/>
        <c:crosses val="autoZero"/>
        <c:auto val="1"/>
        <c:lblOffset val="100"/>
        <c:baseTimeUnit val="days"/>
      </c:dateAx>
      <c:spPr>
        <a:gradFill flip="none" rotWithShape="1">
          <a:gsLst>
            <a:gs pos="0">
              <a:schemeClr val="accent1">
                <a:lumMod val="20000"/>
                <a:lumOff val="80000"/>
                <a:shade val="30000"/>
                <a:satMod val="115000"/>
              </a:schemeClr>
            </a:gs>
            <a:gs pos="50000">
              <a:schemeClr val="accent1">
                <a:lumMod val="20000"/>
                <a:lumOff val="80000"/>
                <a:shade val="67500"/>
                <a:satMod val="115000"/>
              </a:schemeClr>
            </a:gs>
            <a:gs pos="100000">
              <a:schemeClr val="accent1">
                <a:lumMod val="20000"/>
                <a:lumOff val="80000"/>
                <a:shade val="100000"/>
                <a:satMod val="115000"/>
              </a:schemeClr>
            </a:gs>
          </a:gsLst>
          <a:lin ang="16200000" scaled="1"/>
          <a:tileRect/>
        </a:gradFill>
      </c:spPr>
    </c:plotArea>
    <c:legend>
      <c:legendPos val="b"/>
      <c:overlay val="0"/>
    </c:legend>
    <c:plotVisOnly val="1"/>
    <c:dispBlanksAs val="gap"/>
    <c:showDLblsOverMax val="0"/>
  </c:chart>
  <c:spPr>
    <a:gradFill flip="none" rotWithShape="1">
      <a:gsLst>
        <a:gs pos="0">
          <a:schemeClr val="accent1">
            <a:lumMod val="20000"/>
            <a:lumOff val="80000"/>
            <a:shade val="30000"/>
            <a:satMod val="115000"/>
          </a:schemeClr>
        </a:gs>
        <a:gs pos="50000">
          <a:schemeClr val="accent1">
            <a:lumMod val="20000"/>
            <a:lumOff val="80000"/>
            <a:shade val="67500"/>
            <a:satMod val="115000"/>
          </a:schemeClr>
        </a:gs>
        <a:gs pos="100000">
          <a:schemeClr val="accent1">
            <a:lumMod val="20000"/>
            <a:lumOff val="80000"/>
            <a:shade val="100000"/>
            <a:satMod val="115000"/>
          </a:schemeClr>
        </a:gs>
      </a:gsLst>
      <a:lin ang="16200000" scaled="1"/>
      <a:tileRect/>
    </a:gradFill>
    <a:ln>
      <a:noFill/>
    </a:ln>
    <a:effectLst/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4F41563-FC9C-1B47-8FD6-5D6118A2C5AB}">
  <sheetPr/>
  <sheetViews>
    <sheetView zoomScale="17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106</xdr:row>
      <xdr:rowOff>0</xdr:rowOff>
    </xdr:from>
    <xdr:to>
      <xdr:col>10</xdr:col>
      <xdr:colOff>10160</xdr:colOff>
      <xdr:row>116</xdr:row>
      <xdr:rowOff>91440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56D9B7-9FD2-164D-B774-A93F4111B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7151" cy="628614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EE0CBD-583B-7747-816E-3E20519DD74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sum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d dates"/>
      <sheetName val="Tissues"/>
      <sheetName val="TP"/>
      <sheetName val="Q-Tips"/>
      <sheetName val="Floss"/>
      <sheetName val="Coffee"/>
      <sheetName val="Water Filters"/>
      <sheetName val="Smokes"/>
      <sheetName val="Smokes_Chart"/>
      <sheetName val="Doorbell"/>
      <sheetName val="Bath Radio"/>
      <sheetName val="Handsoap"/>
      <sheetName val="Soap Miracle II"/>
      <sheetName val="Soap Miracle II (2)"/>
      <sheetName val="Cat Water"/>
      <sheetName val="Dry Cat food"/>
      <sheetName val="Dry Cat food bag"/>
      <sheetName val="Kitty Lit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use/day</v>
          </cell>
          <cell r="J2" t="str">
            <v>7  Day avg.</v>
          </cell>
          <cell r="K2" t="str">
            <v>$/day</v>
          </cell>
        </row>
        <row r="3">
          <cell r="A3">
            <v>42797</v>
          </cell>
          <cell r="I3">
            <v>11.8</v>
          </cell>
          <cell r="J3" t="str">
            <v/>
          </cell>
          <cell r="K3">
            <v>4.78</v>
          </cell>
        </row>
        <row r="4">
          <cell r="A4">
            <v>42799</v>
          </cell>
          <cell r="I4">
            <v>15.409309791291951</v>
          </cell>
          <cell r="J4" t="str">
            <v/>
          </cell>
          <cell r="K4">
            <v>6.6414125200468312</v>
          </cell>
        </row>
        <row r="5">
          <cell r="A5">
            <v>42800</v>
          </cell>
          <cell r="I5">
            <v>17.18377088311696</v>
          </cell>
          <cell r="J5" t="str">
            <v/>
          </cell>
          <cell r="K5">
            <v>7.40620525062341</v>
          </cell>
        </row>
        <row r="6">
          <cell r="A6">
            <v>42801</v>
          </cell>
          <cell r="I6">
            <v>12.565445026174181</v>
          </cell>
          <cell r="J6" t="str">
            <v/>
          </cell>
          <cell r="K6">
            <v>5.4157068062810723</v>
          </cell>
        </row>
        <row r="7">
          <cell r="A7">
            <v>42803</v>
          </cell>
          <cell r="I7">
            <v>16.216216216165193</v>
          </cell>
          <cell r="J7" t="str">
            <v/>
          </cell>
          <cell r="K7">
            <v>6.989189189167198</v>
          </cell>
        </row>
        <row r="8">
          <cell r="A8">
            <v>42804</v>
          </cell>
          <cell r="I8">
            <v>17.454545454508509</v>
          </cell>
          <cell r="J8" t="str">
            <v/>
          </cell>
          <cell r="K8">
            <v>7.5229090908931671</v>
          </cell>
        </row>
        <row r="9">
          <cell r="A9">
            <v>42805</v>
          </cell>
          <cell r="I9">
            <v>21.238938053119227</v>
          </cell>
          <cell r="J9">
            <v>15.981175060625144</v>
          </cell>
          <cell r="K9">
            <v>9.1539823008943877</v>
          </cell>
        </row>
        <row r="10">
          <cell r="A10">
            <v>42806</v>
          </cell>
          <cell r="I10">
            <v>15.601300108314813</v>
          </cell>
          <cell r="J10">
            <v>16.524217933241548</v>
          </cell>
          <cell r="K10">
            <v>6.7241603466836848</v>
          </cell>
        </row>
        <row r="11">
          <cell r="A11">
            <v>42807</v>
          </cell>
          <cell r="I11">
            <v>11.659919028318098</v>
          </cell>
          <cell r="J11">
            <v>15.988590681388141</v>
          </cell>
          <cell r="K11">
            <v>5.0254251012051006</v>
          </cell>
        </row>
        <row r="12">
          <cell r="A12">
            <v>42809</v>
          </cell>
          <cell r="I12">
            <v>12.020033388959444</v>
          </cell>
          <cell r="J12">
            <v>15.250913896508496</v>
          </cell>
          <cell r="K12">
            <v>5.1806343906415204</v>
          </cell>
        </row>
        <row r="13">
          <cell r="A13">
            <v>42811</v>
          </cell>
          <cell r="I13">
            <v>15.754923413592827</v>
          </cell>
          <cell r="J13">
            <v>15.706553666139731</v>
          </cell>
          <cell r="K13">
            <v>6.7903719912585085</v>
          </cell>
        </row>
        <row r="14">
          <cell r="A14">
            <v>42812</v>
          </cell>
          <cell r="I14">
            <v>15.286624203895334</v>
          </cell>
          <cell r="J14">
            <v>15.573754807244034</v>
          </cell>
          <cell r="K14">
            <v>6.5885350318788891</v>
          </cell>
        </row>
        <row r="15">
          <cell r="A15">
            <v>42814</v>
          </cell>
          <cell r="I15">
            <v>13.370473537595785</v>
          </cell>
          <cell r="J15">
            <v>14.990315961970792</v>
          </cell>
          <cell r="K15">
            <v>5.7626740947037831</v>
          </cell>
        </row>
        <row r="16">
          <cell r="A16">
            <v>42815</v>
          </cell>
          <cell r="I16">
            <v>14.048780487820833</v>
          </cell>
          <cell r="J16">
            <v>13.96315059549959</v>
          </cell>
          <cell r="K16">
            <v>6.0550243902507788</v>
          </cell>
        </row>
        <row r="17">
          <cell r="A17">
            <v>42816</v>
          </cell>
          <cell r="I17">
            <v>8.791208791203168</v>
          </cell>
          <cell r="J17">
            <v>12.990280407340785</v>
          </cell>
          <cell r="K17">
            <v>3.7890109890085655</v>
          </cell>
        </row>
        <row r="18">
          <cell r="A18">
            <v>42818</v>
          </cell>
          <cell r="I18">
            <v>15.806805707936416</v>
          </cell>
          <cell r="J18">
            <v>13.582692790143399</v>
          </cell>
          <cell r="K18">
            <v>6.812733260120595</v>
          </cell>
        </row>
        <row r="19">
          <cell r="A19">
            <v>42820</v>
          </cell>
          <cell r="I19">
            <v>16.317280453247029</v>
          </cell>
          <cell r="J19">
            <v>14.196585227898769</v>
          </cell>
          <cell r="K19">
            <v>7.0327478753494699</v>
          </cell>
        </row>
        <row r="20">
          <cell r="A20">
            <v>42821</v>
          </cell>
          <cell r="I20">
            <v>11.374407582903872</v>
          </cell>
          <cell r="J20">
            <v>13.570797252086063</v>
          </cell>
          <cell r="K20">
            <v>4.9023696682315689</v>
          </cell>
        </row>
        <row r="21">
          <cell r="A21">
            <v>42823</v>
          </cell>
          <cell r="I21">
            <v>12.360515021465403</v>
          </cell>
          <cell r="J21">
            <v>13.152781654596071</v>
          </cell>
          <cell r="K21">
            <v>5.3273819742515887</v>
          </cell>
        </row>
        <row r="22">
          <cell r="A22">
            <v>42825</v>
          </cell>
          <cell r="I22">
            <v>14.545454545454545</v>
          </cell>
          <cell r="J22">
            <v>13.320636084290182</v>
          </cell>
          <cell r="K22">
            <v>6.2690909090909086</v>
          </cell>
        </row>
        <row r="23">
          <cell r="A23">
            <v>42826</v>
          </cell>
          <cell r="I23">
            <v>14.814814814830784</v>
          </cell>
          <cell r="J23">
            <v>13.430069559577317</v>
          </cell>
          <cell r="K23">
            <v>6.3851851851920678</v>
          </cell>
        </row>
        <row r="24">
          <cell r="A24">
            <v>42828</v>
          </cell>
          <cell r="I24">
            <v>13.565708902463737</v>
          </cell>
          <cell r="J24">
            <v>14.112141004043112</v>
          </cell>
          <cell r="K24">
            <v>5.8468205369618707</v>
          </cell>
        </row>
        <row r="25">
          <cell r="A25">
            <v>42829</v>
          </cell>
          <cell r="I25">
            <v>15.876515986736965</v>
          </cell>
          <cell r="J25">
            <v>14.122099615300334</v>
          </cell>
          <cell r="K25">
            <v>6.8427783902836321</v>
          </cell>
        </row>
        <row r="26">
          <cell r="A26">
            <v>42830</v>
          </cell>
          <cell r="I26">
            <v>16.06246514223643</v>
          </cell>
          <cell r="J26">
            <v>14.085697428013106</v>
          </cell>
          <cell r="K26">
            <v>6.922922476303901</v>
          </cell>
        </row>
        <row r="27">
          <cell r="A27">
            <v>42832</v>
          </cell>
          <cell r="I27">
            <v>17.422867513692598</v>
          </cell>
          <cell r="J27">
            <v>14.949763132411494</v>
          </cell>
          <cell r="K27">
            <v>7.5092558984015092</v>
          </cell>
        </row>
        <row r="28">
          <cell r="A28">
            <v>42833</v>
          </cell>
          <cell r="I28">
            <v>14.845360824777902</v>
          </cell>
          <cell r="J28">
            <v>15.30474110431328</v>
          </cell>
          <cell r="K28">
            <v>6.3983505154792759</v>
          </cell>
        </row>
        <row r="29">
          <cell r="A29">
            <v>42835</v>
          </cell>
          <cell r="I29">
            <v>13.714285714262907</v>
          </cell>
          <cell r="J29">
            <v>15.186002699857331</v>
          </cell>
          <cell r="K29">
            <v>5.9108571428473127</v>
          </cell>
        </row>
        <row r="30">
          <cell r="A30">
            <v>42836</v>
          </cell>
          <cell r="I30">
            <v>15.575987019989242</v>
          </cell>
          <cell r="J30">
            <v>15.294741586308541</v>
          </cell>
          <cell r="K30">
            <v>6.713250405615363</v>
          </cell>
        </row>
        <row r="31">
          <cell r="A31">
            <v>42837</v>
          </cell>
          <cell r="I31">
            <v>12.862885216639974</v>
          </cell>
          <cell r="J31">
            <v>15.194338202619431</v>
          </cell>
          <cell r="K31">
            <v>5.5439035283718283</v>
          </cell>
        </row>
        <row r="32">
          <cell r="A32">
            <v>42839</v>
          </cell>
          <cell r="I32">
            <v>16.289592760176706</v>
          </cell>
          <cell r="J32">
            <v>15.25334917025368</v>
          </cell>
          <cell r="K32">
            <v>7.0208144796361607</v>
          </cell>
        </row>
        <row r="33">
          <cell r="A33">
            <v>42840</v>
          </cell>
          <cell r="I33">
            <v>12.598425196896587</v>
          </cell>
          <cell r="J33">
            <v>14.758486320919417</v>
          </cell>
          <cell r="K33">
            <v>5.4299212598624287</v>
          </cell>
        </row>
        <row r="34">
          <cell r="A34">
            <v>42842</v>
          </cell>
          <cell r="I34">
            <v>17.23518850978067</v>
          </cell>
          <cell r="J34">
            <v>14.731675034646285</v>
          </cell>
          <cell r="K34">
            <v>7.4283662477154691</v>
          </cell>
        </row>
        <row r="35">
          <cell r="A35">
            <v>42843</v>
          </cell>
          <cell r="I35">
            <v>16.941176470599835</v>
          </cell>
          <cell r="J35">
            <v>15.031077269763703</v>
          </cell>
          <cell r="K35">
            <v>7.3016470588285287</v>
          </cell>
        </row>
        <row r="36">
          <cell r="A36">
            <v>42844</v>
          </cell>
          <cell r="I36">
            <v>15.51724137927336</v>
          </cell>
          <cell r="J36">
            <v>15.288642364765197</v>
          </cell>
          <cell r="K36">
            <v>6.6879310344668177</v>
          </cell>
        </row>
        <row r="37">
          <cell r="A37">
            <v>42846</v>
          </cell>
          <cell r="I37">
            <v>16.52323580031775</v>
          </cell>
          <cell r="J37">
            <v>15.423963619097842</v>
          </cell>
          <cell r="K37">
            <v>7.1215146299369501</v>
          </cell>
        </row>
        <row r="38">
          <cell r="A38">
            <v>42847</v>
          </cell>
          <cell r="I38">
            <v>16.382252559733473</v>
          </cell>
          <cell r="J38">
            <v>15.926730382396912</v>
          </cell>
          <cell r="K38">
            <v>7.0607508532451266</v>
          </cell>
        </row>
        <row r="39">
          <cell r="A39">
            <v>42849</v>
          </cell>
          <cell r="I39">
            <v>13.994169096262159</v>
          </cell>
          <cell r="J39">
            <v>15.598812716123403</v>
          </cell>
          <cell r="K39">
            <v>6.0314868804889903</v>
          </cell>
        </row>
        <row r="40">
          <cell r="A40">
            <v>42850</v>
          </cell>
          <cell r="I40">
            <v>16.09837898271169</v>
          </cell>
          <cell r="J40">
            <v>16.098806114096991</v>
          </cell>
          <cell r="K40">
            <v>6.9384013415487384</v>
          </cell>
        </row>
        <row r="41">
          <cell r="A41">
            <v>42851</v>
          </cell>
          <cell r="I41">
            <v>12.834224598922491</v>
          </cell>
          <cell r="J41">
            <v>15.470096983974392</v>
          </cell>
          <cell r="K41">
            <v>5.5315508021355937</v>
          </cell>
        </row>
        <row r="42">
          <cell r="A42">
            <v>42853</v>
          </cell>
          <cell r="I42">
            <v>15.078534031395233</v>
          </cell>
          <cell r="J42">
            <v>15.204005206945165</v>
          </cell>
          <cell r="K42">
            <v>6.498848167531345</v>
          </cell>
        </row>
        <row r="43">
          <cell r="A43">
            <v>42854</v>
          </cell>
          <cell r="I43">
            <v>12.500000000011369</v>
          </cell>
          <cell r="J43">
            <v>14.772970724193453</v>
          </cell>
          <cell r="K43">
            <v>5.3875000000049003</v>
          </cell>
        </row>
        <row r="44">
          <cell r="A44">
            <v>42856</v>
          </cell>
          <cell r="I44">
            <v>16.589861751143175</v>
          </cell>
          <cell r="J44">
            <v>14.782488717168514</v>
          </cell>
          <cell r="K44">
            <v>7.1502304147427083</v>
          </cell>
        </row>
        <row r="45">
          <cell r="A45">
            <v>42857</v>
          </cell>
          <cell r="I45">
            <v>19.238476953809073</v>
          </cell>
          <cell r="J45">
            <v>15.190520773465026</v>
          </cell>
          <cell r="K45">
            <v>8.291783567091711</v>
          </cell>
        </row>
        <row r="46">
          <cell r="A46">
            <v>42858</v>
          </cell>
          <cell r="I46">
            <v>13.370473537660821</v>
          </cell>
          <cell r="J46">
            <v>15.101421407950552</v>
          </cell>
          <cell r="K46">
            <v>5.762674094731814</v>
          </cell>
        </row>
        <row r="47">
          <cell r="A47">
            <v>42860</v>
          </cell>
          <cell r="I47">
            <v>16.354344122670554</v>
          </cell>
          <cell r="J47">
            <v>15.137987856516103</v>
          </cell>
          <cell r="K47">
            <v>7.0487223168710083</v>
          </cell>
        </row>
        <row r="48">
          <cell r="A48">
            <v>42861</v>
          </cell>
          <cell r="I48">
            <v>12.592916484447995</v>
          </cell>
          <cell r="J48">
            <v>15.10351526873403</v>
          </cell>
          <cell r="K48">
            <v>5.427547004797086</v>
          </cell>
        </row>
        <row r="49">
          <cell r="A49">
            <v>42863</v>
          </cell>
          <cell r="I49">
            <v>14.784394250509813</v>
          </cell>
          <cell r="J49">
            <v>15.061495300036114</v>
          </cell>
          <cell r="K49">
            <v>6.3720739219697293</v>
          </cell>
        </row>
        <row r="50">
          <cell r="A50">
            <v>42864</v>
          </cell>
          <cell r="I50">
            <v>17.854928704182385</v>
          </cell>
          <cell r="J50">
            <v>15.826485114917688</v>
          </cell>
          <cell r="K50">
            <v>7.6954742715026079</v>
          </cell>
        </row>
        <row r="51">
          <cell r="A51">
            <v>42865</v>
          </cell>
          <cell r="I51">
            <v>17.12247324610474</v>
          </cell>
          <cell r="J51">
            <v>15.90257247134077</v>
          </cell>
          <cell r="K51">
            <v>7.3797859690711425</v>
          </cell>
        </row>
        <row r="52">
          <cell r="A52">
            <v>42867</v>
          </cell>
          <cell r="I52">
            <v>19.862068965501294</v>
          </cell>
          <cell r="J52">
            <v>15.991657044439657</v>
          </cell>
          <cell r="K52">
            <v>8.5605517241310576</v>
          </cell>
        </row>
        <row r="53">
          <cell r="A53">
            <v>42868</v>
          </cell>
          <cell r="I53">
            <v>15.542363734441656</v>
          </cell>
          <cell r="J53">
            <v>16.301927072551205</v>
          </cell>
          <cell r="K53">
            <v>6.6987587695443533</v>
          </cell>
        </row>
        <row r="54">
          <cell r="A54">
            <v>42869</v>
          </cell>
          <cell r="I54">
            <v>15.92920353977788</v>
          </cell>
          <cell r="J54">
            <v>16.241192703566536</v>
          </cell>
          <cell r="K54">
            <v>6.8654867256442662</v>
          </cell>
        </row>
        <row r="55">
          <cell r="A55">
            <v>42871</v>
          </cell>
          <cell r="I55">
            <v>14.523449319218429</v>
          </cell>
          <cell r="J55">
            <v>16.51698310853374</v>
          </cell>
          <cell r="K55">
            <v>6.2596066565831432</v>
          </cell>
        </row>
        <row r="56">
          <cell r="A56">
            <v>42872</v>
          </cell>
          <cell r="I56">
            <v>16.188870151821508</v>
          </cell>
          <cell r="J56">
            <v>16.717622523006842</v>
          </cell>
          <cell r="K56">
            <v>6.9774030354350698</v>
          </cell>
        </row>
        <row r="57">
          <cell r="A57">
            <v>42873</v>
          </cell>
          <cell r="I57">
            <v>17.194029850734317</v>
          </cell>
          <cell r="J57">
            <v>16.623208401085691</v>
          </cell>
          <cell r="K57">
            <v>7.4106268656664902</v>
          </cell>
        </row>
        <row r="58">
          <cell r="A58">
            <v>42875</v>
          </cell>
          <cell r="I58">
            <v>20.824295010803919</v>
          </cell>
          <cell r="J58">
            <v>17.152040081757001</v>
          </cell>
          <cell r="K58">
            <v>8.9752711496564892</v>
          </cell>
        </row>
        <row r="59">
          <cell r="A59">
            <v>42876</v>
          </cell>
          <cell r="I59">
            <v>13.502109704667879</v>
          </cell>
          <cell r="J59">
            <v>16.243474473066509</v>
          </cell>
          <cell r="K59">
            <v>5.819409282711856</v>
          </cell>
        </row>
        <row r="60">
          <cell r="A60">
            <v>42877</v>
          </cell>
          <cell r="I60">
            <v>17.031342400936804</v>
          </cell>
          <cell r="J60">
            <v>16.456185711137248</v>
          </cell>
          <cell r="K60">
            <v>7.3405085748037626</v>
          </cell>
        </row>
        <row r="61">
          <cell r="A61">
            <v>42878</v>
          </cell>
          <cell r="I61">
            <v>16.676317313230761</v>
          </cell>
          <cell r="J61">
            <v>16.562916250201944</v>
          </cell>
          <cell r="K61">
            <v>7.1874927620024582</v>
          </cell>
        </row>
        <row r="62">
          <cell r="A62">
            <v>42880</v>
          </cell>
          <cell r="I62">
            <v>13.559322033911682</v>
          </cell>
          <cell r="J62">
            <v>16.425183780872409</v>
          </cell>
          <cell r="K62">
            <v>5.8440677966159349</v>
          </cell>
        </row>
        <row r="63">
          <cell r="A63">
            <v>42881</v>
          </cell>
          <cell r="I63">
            <v>17.921593030496794</v>
          </cell>
          <cell r="J63">
            <v>16.672715620683167</v>
          </cell>
          <cell r="K63">
            <v>7.7242065961441178</v>
          </cell>
        </row>
        <row r="64">
          <cell r="A64">
            <v>42882</v>
          </cell>
          <cell r="I64">
            <v>15.53398058254183</v>
          </cell>
          <cell r="J64">
            <v>16.435565725227097</v>
          </cell>
          <cell r="K64">
            <v>6.6951456310755288</v>
          </cell>
        </row>
        <row r="65">
          <cell r="A65">
            <v>42885</v>
          </cell>
          <cell r="I65">
            <v>18.239392020236409</v>
          </cell>
          <cell r="J65">
            <v>16.066293869431739</v>
          </cell>
          <cell r="K65">
            <v>7.8611779607218919</v>
          </cell>
        </row>
        <row r="66">
          <cell r="A66">
            <v>42887</v>
          </cell>
          <cell r="I66">
            <v>13.464235624158595</v>
          </cell>
          <cell r="J66">
            <v>16.060883286501838</v>
          </cell>
          <cell r="K66">
            <v>5.8030855540123545</v>
          </cell>
        </row>
        <row r="67">
          <cell r="A67">
            <v>42888</v>
          </cell>
          <cell r="I67">
            <v>18.204804045490576</v>
          </cell>
          <cell r="J67">
            <v>16.228520664295235</v>
          </cell>
          <cell r="K67">
            <v>7.8462705436064377</v>
          </cell>
        </row>
        <row r="68">
          <cell r="A68">
            <v>42889</v>
          </cell>
          <cell r="I68">
            <v>14.746543778833487</v>
          </cell>
          <cell r="J68">
            <v>15.95283873080991</v>
          </cell>
          <cell r="K68">
            <v>6.3557603686772328</v>
          </cell>
        </row>
        <row r="69">
          <cell r="A69">
            <v>42891</v>
          </cell>
          <cell r="I69">
            <v>15.110178384052213</v>
          </cell>
          <cell r="J69">
            <v>16.174389637972844</v>
          </cell>
          <cell r="K69">
            <v>6.5124868835265035</v>
          </cell>
        </row>
        <row r="70">
          <cell r="A70">
            <v>42893</v>
          </cell>
          <cell r="I70">
            <v>13.642823306506367</v>
          </cell>
          <cell r="J70">
            <v>15.563136820259928</v>
          </cell>
          <cell r="K70">
            <v>5.8800568451042441</v>
          </cell>
        </row>
        <row r="71">
          <cell r="A71">
            <v>42894</v>
          </cell>
          <cell r="I71">
            <v>16.143497757845427</v>
          </cell>
          <cell r="J71">
            <v>15.650210702446156</v>
          </cell>
          <cell r="K71">
            <v>6.9578475336313792</v>
          </cell>
        </row>
        <row r="72">
          <cell r="A72">
            <v>42895</v>
          </cell>
          <cell r="I72">
            <v>11.76951369021838</v>
          </cell>
          <cell r="J72">
            <v>14.725942369586434</v>
          </cell>
          <cell r="K72">
            <v>5.0726604004841214</v>
          </cell>
        </row>
        <row r="73">
          <cell r="A73">
            <v>42898</v>
          </cell>
          <cell r="I73">
            <v>12.419146183673686</v>
          </cell>
          <cell r="J73">
            <v>14.576643878088589</v>
          </cell>
          <cell r="K73">
            <v>5.3526520051633586</v>
          </cell>
        </row>
        <row r="74">
          <cell r="A74">
            <v>42900</v>
          </cell>
          <cell r="I74">
            <v>16.52323580031775</v>
          </cell>
          <cell r="J74">
            <v>14.336419843063902</v>
          </cell>
          <cell r="K74">
            <v>7.1215146299369501</v>
          </cell>
        </row>
        <row r="75">
          <cell r="A75">
            <v>42901</v>
          </cell>
          <cell r="I75">
            <v>17.173524150296949</v>
          </cell>
          <cell r="J75">
            <v>14.68313132470154</v>
          </cell>
          <cell r="K75">
            <v>7.4017889087779851</v>
          </cell>
        </row>
        <row r="76">
          <cell r="A76">
            <v>42903</v>
          </cell>
          <cell r="I76">
            <v>13.126709206954454</v>
          </cell>
          <cell r="J76">
            <v>14.399778585116144</v>
          </cell>
          <cell r="K76">
            <v>5.6576116681973696</v>
          </cell>
        </row>
        <row r="77">
          <cell r="A77">
            <v>42904</v>
          </cell>
          <cell r="I77">
            <v>14.516129032239325</v>
          </cell>
          <cell r="J77">
            <v>14.524536545935138</v>
          </cell>
          <cell r="K77">
            <v>6.2564516128951491</v>
          </cell>
        </row>
        <row r="78">
          <cell r="A78">
            <v>42906</v>
          </cell>
          <cell r="I78">
            <v>13.967022308402136</v>
          </cell>
          <cell r="J78">
            <v>14.213611481728952</v>
          </cell>
          <cell r="K78">
            <v>6.0197866149213208</v>
          </cell>
        </row>
        <row r="79">
          <cell r="A79">
            <v>42907</v>
          </cell>
          <cell r="I79">
            <v>19.59183673464733</v>
          </cell>
          <cell r="J79">
            <v>15.331086202361661</v>
          </cell>
          <cell r="K79">
            <v>8.444081632632999</v>
          </cell>
        </row>
        <row r="80">
          <cell r="A80">
            <v>42908</v>
          </cell>
          <cell r="I80">
            <v>11.8665018541375</v>
          </cell>
          <cell r="J80">
            <v>15.252137012427919</v>
          </cell>
          <cell r="K80">
            <v>5.1144622991332627</v>
          </cell>
        </row>
        <row r="81">
          <cell r="A81">
            <v>42910</v>
          </cell>
          <cell r="I81">
            <v>17.647058823559622</v>
          </cell>
          <cell r="J81">
            <v>15.412683158605331</v>
          </cell>
          <cell r="K81">
            <v>7.6058823529541968</v>
          </cell>
        </row>
        <row r="82">
          <cell r="A82">
            <v>42911</v>
          </cell>
          <cell r="I82">
            <v>12.510860121623239</v>
          </cell>
          <cell r="J82">
            <v>14.746588297366229</v>
          </cell>
          <cell r="K82">
            <v>5.3921807124196155</v>
          </cell>
        </row>
        <row r="83">
          <cell r="A83">
            <v>42913</v>
          </cell>
          <cell r="I83">
            <v>15.157894736916404</v>
          </cell>
          <cell r="J83">
            <v>15.036757658789366</v>
          </cell>
          <cell r="K83">
            <v>6.5330526316109703</v>
          </cell>
        </row>
        <row r="84">
          <cell r="A84">
            <v>42914</v>
          </cell>
          <cell r="I84">
            <v>11.950207468891213</v>
          </cell>
          <cell r="J84">
            <v>14.670197435453918</v>
          </cell>
          <cell r="K84">
            <v>5.1505394190921123</v>
          </cell>
        </row>
        <row r="85">
          <cell r="A85">
            <v>42916</v>
          </cell>
          <cell r="I85">
            <v>17.061611374391109</v>
          </cell>
          <cell r="J85">
            <v>15.112281587738057</v>
          </cell>
          <cell r="K85">
            <v>7.3535545023625684</v>
          </cell>
        </row>
        <row r="86">
          <cell r="A86">
            <v>42917</v>
          </cell>
          <cell r="I86">
            <v>14.450577019565113</v>
          </cell>
          <cell r="J86">
            <v>14.377815914154885</v>
          </cell>
          <cell r="K86">
            <v>6.2281986954325639</v>
          </cell>
        </row>
        <row r="87">
          <cell r="A87">
            <v>42919</v>
          </cell>
          <cell r="I87">
            <v>11.827515400433295</v>
          </cell>
          <cell r="J87">
            <v>14.372246420768573</v>
          </cell>
          <cell r="K87">
            <v>5.0976591375867502</v>
          </cell>
        </row>
        <row r="88">
          <cell r="A88">
            <v>42920</v>
          </cell>
          <cell r="I88">
            <v>13.333333333333334</v>
          </cell>
          <cell r="J88">
            <v>13.755999922164817</v>
          </cell>
          <cell r="K88">
            <v>5.746666666666667</v>
          </cell>
        </row>
        <row r="89">
          <cell r="A89">
            <v>42922</v>
          </cell>
          <cell r="I89">
            <v>14.708886618986735</v>
          </cell>
          <cell r="J89">
            <v>14.07000370750246</v>
          </cell>
          <cell r="K89">
            <v>6.3395301327832829</v>
          </cell>
        </row>
        <row r="90">
          <cell r="A90">
            <v>42923</v>
          </cell>
          <cell r="I90">
            <v>12.31295425397184</v>
          </cell>
          <cell r="J90">
            <v>13.663583638510376</v>
          </cell>
          <cell r="K90">
            <v>5.3068832834618629</v>
          </cell>
        </row>
        <row r="91">
          <cell r="A91">
            <v>42925</v>
          </cell>
          <cell r="I91">
            <v>14.876033057906699</v>
          </cell>
          <cell r="J91">
            <v>14.081558722655446</v>
          </cell>
          <cell r="K91">
            <v>6.411570247957787</v>
          </cell>
        </row>
        <row r="92">
          <cell r="A92">
            <v>42927</v>
          </cell>
          <cell r="I92">
            <v>13.090909090881382</v>
          </cell>
          <cell r="J92">
            <v>13.514315539296915</v>
          </cell>
          <cell r="K92">
            <v>5.6421818181698757</v>
          </cell>
        </row>
        <row r="93">
          <cell r="A93">
            <v>42929</v>
          </cell>
          <cell r="I93">
            <v>11.60822249088859</v>
          </cell>
          <cell r="J93">
            <v>13.108264892343126</v>
          </cell>
          <cell r="K93">
            <v>5.0031438935729824</v>
          </cell>
        </row>
        <row r="94">
          <cell r="A94">
            <v>42931</v>
          </cell>
          <cell r="I94">
            <v>13.675213675200068</v>
          </cell>
          <cell r="J94">
            <v>13.372221788738377</v>
          </cell>
          <cell r="K94">
            <v>5.8940170940112289</v>
          </cell>
        </row>
        <row r="95">
          <cell r="A95">
            <v>42933</v>
          </cell>
          <cell r="I95">
            <v>13.049388309884426</v>
          </cell>
          <cell r="J95">
            <v>13.331658213959964</v>
          </cell>
          <cell r="K95">
            <v>5.6242863615601877</v>
          </cell>
        </row>
        <row r="96">
          <cell r="A96">
            <v>42934</v>
          </cell>
          <cell r="I96">
            <v>11.009174311932485</v>
          </cell>
          <cell r="J96">
            <v>12.803127884380784</v>
          </cell>
          <cell r="K96">
            <v>4.7449541284429007</v>
          </cell>
        </row>
        <row r="97">
          <cell r="A97">
            <v>42936</v>
          </cell>
          <cell r="I97">
            <v>13.314840499246323</v>
          </cell>
          <cell r="J97">
            <v>12.946254490848569</v>
          </cell>
          <cell r="K97">
            <v>5.7386962551751655</v>
          </cell>
        </row>
        <row r="98">
          <cell r="A98">
            <v>42938</v>
          </cell>
          <cell r="I98">
            <v>13.707758210331958</v>
          </cell>
          <cell r="J98">
            <v>12.779358084052175</v>
          </cell>
          <cell r="K98">
            <v>5.9080437886530737</v>
          </cell>
        </row>
        <row r="99">
          <cell r="A99">
            <v>42939</v>
          </cell>
          <cell r="I99">
            <v>15.955678670401275</v>
          </cell>
          <cell r="J99">
            <v>13.188610881126445</v>
          </cell>
          <cell r="K99">
            <v>6.8768975069429494</v>
          </cell>
        </row>
        <row r="100">
          <cell r="A100">
            <v>42940</v>
          </cell>
          <cell r="I100">
            <v>16.475972540063324</v>
          </cell>
          <cell r="J100">
            <v>13.884003745294265</v>
          </cell>
          <cell r="K100">
            <v>7.1011441647672928</v>
          </cell>
        </row>
        <row r="101">
          <cell r="A101">
            <v>42942</v>
          </cell>
          <cell r="I101">
            <v>16.485403548989378</v>
          </cell>
          <cell r="J101">
            <v>14.285459441549881</v>
          </cell>
          <cell r="K101">
            <v>7.1052089296144221</v>
          </cell>
        </row>
        <row r="102">
          <cell r="A102">
            <v>42943</v>
          </cell>
          <cell r="I102">
            <v>14.314115308154406</v>
          </cell>
          <cell r="J102">
            <v>14.466134727017021</v>
          </cell>
          <cell r="K102">
            <v>6.1693836978145491</v>
          </cell>
        </row>
        <row r="103">
          <cell r="A103">
            <v>42945</v>
          </cell>
          <cell r="I103">
            <v>16.289592760176706</v>
          </cell>
          <cell r="J103">
            <v>15.22048021962334</v>
          </cell>
          <cell r="K103">
            <v>7.0208144796361607</v>
          </cell>
        </row>
        <row r="104">
          <cell r="A104">
            <v>42946</v>
          </cell>
          <cell r="I104">
            <v>19.12350597602466</v>
          </cell>
          <cell r="J104">
            <v>16.050289573448815</v>
          </cell>
          <cell r="K104">
            <v>8.2422310756666288</v>
          </cell>
        </row>
        <row r="105">
          <cell r="A105">
            <v>42947</v>
          </cell>
          <cell r="I105">
            <v>12.828507795133484</v>
          </cell>
          <cell r="J105">
            <v>15.924682371277607</v>
          </cell>
          <cell r="K105">
            <v>5.5290868597025318</v>
          </cell>
        </row>
        <row r="106">
          <cell r="A106">
            <v>42949</v>
          </cell>
          <cell r="I106">
            <v>15.876515986736965</v>
          </cell>
          <cell r="J106">
            <v>15.913373416468419</v>
          </cell>
          <cell r="K106">
            <v>6.8427783902836321</v>
          </cell>
        </row>
        <row r="107">
          <cell r="A107">
            <v>42950</v>
          </cell>
          <cell r="I107">
            <v>12.224108658744841</v>
          </cell>
          <cell r="J107">
            <v>15.305964290565779</v>
          </cell>
          <cell r="K107">
            <v>5.2685908319190267</v>
          </cell>
        </row>
        <row r="108">
          <cell r="A108">
            <v>42952</v>
          </cell>
          <cell r="I108">
            <v>14.876033057906699</v>
          </cell>
          <cell r="J108">
            <v>15.076054220411109</v>
          </cell>
          <cell r="K108">
            <v>6.411570247957787</v>
          </cell>
        </row>
        <row r="109">
          <cell r="A109">
            <v>42953</v>
          </cell>
          <cell r="I109">
            <v>13.514781792520671</v>
          </cell>
          <cell r="J109">
            <v>14.961863718177716</v>
          </cell>
          <cell r="K109">
            <v>5.8248709525764086</v>
          </cell>
        </row>
        <row r="110">
          <cell r="A110">
            <v>42955</v>
          </cell>
          <cell r="I110">
            <v>14.822439526546257</v>
          </cell>
          <cell r="J110">
            <v>14.752270399087653</v>
          </cell>
          <cell r="K110">
            <v>6.3884714359414367</v>
          </cell>
        </row>
        <row r="111">
          <cell r="A111">
            <v>42956</v>
          </cell>
          <cell r="I111">
            <v>12.581913499337013</v>
          </cell>
          <cell r="J111">
            <v>13.817757188132276</v>
          </cell>
          <cell r="K111">
            <v>5.4228047182142527</v>
          </cell>
        </row>
        <row r="112">
          <cell r="A112">
            <v>42958</v>
          </cell>
          <cell r="I112">
            <v>14.814814814830784</v>
          </cell>
          <cell r="J112">
            <v>14.10151533380332</v>
          </cell>
          <cell r="K112">
            <v>6.3851851851920678</v>
          </cell>
        </row>
        <row r="113">
          <cell r="A113">
            <v>42959</v>
          </cell>
          <cell r="I113">
            <v>11.735941320270015</v>
          </cell>
          <cell r="J113">
            <v>13.510004667165182</v>
          </cell>
          <cell r="K113">
            <v>5.0581907090363769</v>
          </cell>
        </row>
        <row r="114">
          <cell r="A114">
            <v>42961</v>
          </cell>
          <cell r="I114">
            <v>16.676317313230761</v>
          </cell>
          <cell r="J114">
            <v>14.146034474948888</v>
          </cell>
          <cell r="K114">
            <v>7.1874927620024582</v>
          </cell>
        </row>
        <row r="115">
          <cell r="A115">
            <v>42962</v>
          </cell>
          <cell r="I115">
            <v>16.783216783230447</v>
          </cell>
          <cell r="J115">
            <v>14.418489292852277</v>
          </cell>
          <cell r="K115">
            <v>7.2335664335723227</v>
          </cell>
        </row>
        <row r="116">
          <cell r="A116">
            <v>42964</v>
          </cell>
          <cell r="I116">
            <v>16.783216783230447</v>
          </cell>
          <cell r="J116">
            <v>14.885408577239389</v>
          </cell>
          <cell r="K116">
            <v>7.2335664335723227</v>
          </cell>
        </row>
        <row r="117">
          <cell r="A117">
            <v>42965</v>
          </cell>
          <cell r="I117">
            <v>17.297297297297298</v>
          </cell>
          <cell r="J117">
            <v>15.23895968734668</v>
          </cell>
          <cell r="K117">
            <v>7.4551351351351354</v>
          </cell>
        </row>
        <row r="118">
          <cell r="A118">
            <v>42966</v>
          </cell>
          <cell r="I118">
            <v>15.832875206165335</v>
          </cell>
          <cell r="J118">
            <v>15.703382788322156</v>
          </cell>
          <cell r="K118">
            <v>6.823969213857259</v>
          </cell>
        </row>
        <row r="119">
          <cell r="A119">
            <v>42968</v>
          </cell>
          <cell r="I119">
            <v>15.929203539870189</v>
          </cell>
          <cell r="J119">
            <v>15.862581177613498</v>
          </cell>
          <cell r="K119">
            <v>6.8654867256840513</v>
          </cell>
        </row>
        <row r="120">
          <cell r="A120">
            <v>42969</v>
          </cell>
          <cell r="I120">
            <v>12.8</v>
          </cell>
          <cell r="J120">
            <v>16.014589560432068</v>
          </cell>
          <cell r="K120">
            <v>5.5167999999999999</v>
          </cell>
        </row>
        <row r="121">
          <cell r="A121">
            <v>42971</v>
          </cell>
          <cell r="I121">
            <v>14.138438880726314</v>
          </cell>
          <cell r="J121">
            <v>15.652035498645718</v>
          </cell>
          <cell r="K121">
            <v>6.0936671575930408</v>
          </cell>
        </row>
        <row r="122">
          <cell r="A122">
            <v>42972</v>
          </cell>
          <cell r="I122">
            <v>13.211009174297816</v>
          </cell>
          <cell r="J122">
            <v>15.141720125941058</v>
          </cell>
          <cell r="K122">
            <v>5.693944954122359</v>
          </cell>
        </row>
        <row r="123">
          <cell r="A123">
            <v>42974</v>
          </cell>
          <cell r="I123">
            <v>14.508816120864255</v>
          </cell>
          <cell r="J123">
            <v>14.816805745603029</v>
          </cell>
          <cell r="K123">
            <v>6.2532997480924939</v>
          </cell>
        </row>
        <row r="124">
          <cell r="A124">
            <v>42976</v>
          </cell>
          <cell r="I124">
            <v>11.740725642063133</v>
          </cell>
          <cell r="J124">
            <v>14.023009794855293</v>
          </cell>
          <cell r="K124">
            <v>5.0602527517292097</v>
          </cell>
        </row>
        <row r="125">
          <cell r="A125">
            <v>42977</v>
          </cell>
          <cell r="I125">
            <v>12.681638044882931</v>
          </cell>
          <cell r="J125">
            <v>13.572833057529234</v>
          </cell>
          <cell r="K125">
            <v>5.4657859973445433</v>
          </cell>
        </row>
        <row r="126">
          <cell r="A126">
            <v>42979</v>
          </cell>
          <cell r="I126">
            <v>15.343633457648986</v>
          </cell>
          <cell r="J126">
            <v>13.489180188640491</v>
          </cell>
          <cell r="K126">
            <v>6.6131060202467129</v>
          </cell>
        </row>
        <row r="127">
          <cell r="A127">
            <v>42980</v>
          </cell>
          <cell r="I127">
            <v>15.938018815700229</v>
          </cell>
          <cell r="J127">
            <v>13.937468590883382</v>
          </cell>
          <cell r="K127">
            <v>6.8692861095667981</v>
          </cell>
        </row>
        <row r="128">
          <cell r="A128">
            <v>42982</v>
          </cell>
          <cell r="I128">
            <v>12.516297262010582</v>
          </cell>
          <cell r="J128">
            <v>13.705734073923992</v>
          </cell>
          <cell r="K128">
            <v>5.3945241199265608</v>
          </cell>
        </row>
        <row r="129">
          <cell r="A129">
            <v>42983</v>
          </cell>
          <cell r="I129">
            <v>15.221987315042416</v>
          </cell>
          <cell r="J129">
            <v>13.993016665458933</v>
          </cell>
          <cell r="K129">
            <v>6.5606765327832814</v>
          </cell>
        </row>
        <row r="130">
          <cell r="A130">
            <v>42985</v>
          </cell>
          <cell r="I130">
            <v>12.075471698113208</v>
          </cell>
          <cell r="J130">
            <v>13.645396033637354</v>
          </cell>
          <cell r="K130">
            <v>5.2045283018867927</v>
          </cell>
        </row>
        <row r="131">
          <cell r="A131">
            <v>42986</v>
          </cell>
          <cell r="I131">
            <v>12.532637075664685</v>
          </cell>
          <cell r="J131">
            <v>13.758526238437573</v>
          </cell>
          <cell r="K131">
            <v>5.4015665796114787</v>
          </cell>
        </row>
        <row r="132">
          <cell r="A132">
            <v>42988</v>
          </cell>
          <cell r="I132">
            <v>15.173867228704561</v>
          </cell>
          <cell r="J132">
            <v>14.114558978983524</v>
          </cell>
          <cell r="K132">
            <v>6.5399367755716655</v>
          </cell>
        </row>
        <row r="133">
          <cell r="A133">
            <v>42989</v>
          </cell>
          <cell r="I133">
            <v>12.754650132891188</v>
          </cell>
          <cell r="J133">
            <v>13.744704218303838</v>
          </cell>
          <cell r="K133">
            <v>5.4972542072761019</v>
          </cell>
        </row>
        <row r="134">
          <cell r="A134">
            <v>42991</v>
          </cell>
          <cell r="I134">
            <v>14.589665653485115</v>
          </cell>
          <cell r="J134">
            <v>13.552082337987395</v>
          </cell>
          <cell r="K134">
            <v>6.2881458966520842</v>
          </cell>
        </row>
        <row r="135">
          <cell r="A135">
            <v>42993</v>
          </cell>
          <cell r="I135">
            <v>12.080536912768196</v>
          </cell>
          <cell r="J135">
            <v>13.489830859524195</v>
          </cell>
          <cell r="K135">
            <v>5.2067114094030922</v>
          </cell>
        </row>
        <row r="136">
          <cell r="A136">
            <v>42994</v>
          </cell>
          <cell r="I136">
            <v>14.264487369975271</v>
          </cell>
          <cell r="J136">
            <v>13.353045153086031</v>
          </cell>
          <cell r="K136">
            <v>6.1479940564593418</v>
          </cell>
        </row>
        <row r="137">
          <cell r="A137">
            <v>42996</v>
          </cell>
          <cell r="I137">
            <v>12.709620476612074</v>
          </cell>
          <cell r="J137">
            <v>13.443637835728726</v>
          </cell>
          <cell r="K137">
            <v>5.4778464254198038</v>
          </cell>
        </row>
        <row r="138">
          <cell r="A138">
            <v>42997</v>
          </cell>
          <cell r="I138">
            <v>13.278008298768015</v>
          </cell>
          <cell r="J138">
            <v>13.550119439029203</v>
          </cell>
          <cell r="K138">
            <v>5.7228215767690145</v>
          </cell>
        </row>
        <row r="139">
          <cell r="A139">
            <v>42999</v>
          </cell>
          <cell r="I139">
            <v>15.246161990497457</v>
          </cell>
          <cell r="J139">
            <v>13.560447262142473</v>
          </cell>
          <cell r="K139">
            <v>6.5710958179044043</v>
          </cell>
        </row>
        <row r="140">
          <cell r="A140">
            <v>43000</v>
          </cell>
          <cell r="I140">
            <v>15.550755939509198</v>
          </cell>
          <cell r="J140">
            <v>13.959890948802189</v>
          </cell>
          <cell r="K140">
            <v>6.7023758099284647</v>
          </cell>
        </row>
        <row r="141">
          <cell r="A141">
            <v>43002</v>
          </cell>
          <cell r="I141">
            <v>12.403100775171412</v>
          </cell>
          <cell r="J141">
            <v>13.647524537614517</v>
          </cell>
          <cell r="K141">
            <v>5.3457364340988782</v>
          </cell>
        </row>
        <row r="142">
          <cell r="A142">
            <v>43003</v>
          </cell>
          <cell r="I142">
            <v>12.157028281974322</v>
          </cell>
          <cell r="J142">
            <v>13.658451876072535</v>
          </cell>
          <cell r="K142">
            <v>5.2396791895309329</v>
          </cell>
        </row>
        <row r="143">
          <cell r="A143">
            <v>43005</v>
          </cell>
          <cell r="I143">
            <v>13.565708902530686</v>
          </cell>
          <cell r="J143">
            <v>13.558626380723309</v>
          </cell>
          <cell r="K143">
            <v>5.8468205369907258</v>
          </cell>
        </row>
        <row r="144">
          <cell r="A144">
            <v>43007</v>
          </cell>
          <cell r="I144">
            <v>12.603938730802021</v>
          </cell>
          <cell r="J144">
            <v>13.543528988464731</v>
          </cell>
          <cell r="K144">
            <v>5.4322975929756714</v>
          </cell>
        </row>
        <row r="145">
          <cell r="A145">
            <v>43008</v>
          </cell>
          <cell r="I145">
            <v>14.799588900354363</v>
          </cell>
          <cell r="J145">
            <v>13.760897645834209</v>
          </cell>
          <cell r="K145">
            <v>6.3786228160527303</v>
          </cell>
        </row>
        <row r="146">
          <cell r="A146">
            <v>43010</v>
          </cell>
          <cell r="I146">
            <v>13.879518072320304</v>
          </cell>
          <cell r="J146">
            <v>13.565662800380332</v>
          </cell>
          <cell r="K146">
            <v>5.9820722891700511</v>
          </cell>
        </row>
        <row r="147">
          <cell r="A147">
            <v>43011</v>
          </cell>
          <cell r="I147">
            <v>14.264487369975271</v>
          </cell>
          <cell r="J147">
            <v>13.381910147589767</v>
          </cell>
          <cell r="K147">
            <v>6.1479940564593418</v>
          </cell>
        </row>
        <row r="148">
          <cell r="A148">
            <v>43013</v>
          </cell>
          <cell r="I148">
            <v>13.114754098348142</v>
          </cell>
          <cell r="J148">
            <v>13.483574908043588</v>
          </cell>
          <cell r="K148">
            <v>5.6524590163880486</v>
          </cell>
        </row>
        <row r="149">
          <cell r="A149">
            <v>43014</v>
          </cell>
          <cell r="I149">
            <v>16.802800466719351</v>
          </cell>
          <cell r="J149">
            <v>14.147256648721449</v>
          </cell>
          <cell r="K149">
            <v>7.2420070011560398</v>
          </cell>
        </row>
        <row r="150">
          <cell r="A150">
            <v>43015</v>
          </cell>
          <cell r="I150">
            <v>12.095758084851314</v>
          </cell>
          <cell r="J150">
            <v>13.937263674767252</v>
          </cell>
          <cell r="K150">
            <v>5.2132717345709159</v>
          </cell>
        </row>
        <row r="151">
          <cell r="A151">
            <v>43017</v>
          </cell>
          <cell r="I151">
            <v>16.335791264939012</v>
          </cell>
          <cell r="J151">
            <v>14.470385465358252</v>
          </cell>
          <cell r="K151">
            <v>7.0407260351887135</v>
          </cell>
        </row>
        <row r="152">
          <cell r="A152">
            <v>43018</v>
          </cell>
          <cell r="I152">
            <v>13.049388309946375</v>
          </cell>
          <cell r="J152">
            <v>14.220356809585683</v>
          </cell>
          <cell r="K152">
            <v>5.6242863615868872</v>
          </cell>
        </row>
        <row r="153">
          <cell r="A153">
            <v>43020</v>
          </cell>
          <cell r="I153">
            <v>13.987372510886511</v>
          </cell>
          <cell r="J153">
            <v>14.235764586523713</v>
          </cell>
          <cell r="K153">
            <v>6.028557552192086</v>
          </cell>
        </row>
        <row r="154">
          <cell r="A154">
            <v>43021</v>
          </cell>
          <cell r="I154">
            <v>13.180778032050659</v>
          </cell>
          <cell r="J154">
            <v>14.080948966820193</v>
          </cell>
          <cell r="K154">
            <v>5.6809153318138339</v>
          </cell>
        </row>
        <row r="155">
          <cell r="A155">
            <v>43023</v>
          </cell>
          <cell r="I155">
            <v>14.443329989942926</v>
          </cell>
          <cell r="J155">
            <v>14.270745522762306</v>
          </cell>
          <cell r="K155">
            <v>6.2250752256654014</v>
          </cell>
        </row>
        <row r="156">
          <cell r="A156">
            <v>43024</v>
          </cell>
          <cell r="I156">
            <v>12.244897959198219</v>
          </cell>
          <cell r="J156">
            <v>13.619616593116429</v>
          </cell>
          <cell r="K156">
            <v>5.2775510204144327</v>
          </cell>
        </row>
        <row r="157">
          <cell r="A157">
            <v>43026</v>
          </cell>
          <cell r="I157">
            <v>16</v>
          </cell>
          <cell r="J157">
            <v>14.177365438137672</v>
          </cell>
          <cell r="K157">
            <v>6.8959999999999999</v>
          </cell>
        </row>
        <row r="158">
          <cell r="A158">
            <v>43027</v>
          </cell>
          <cell r="I158">
            <v>12.709620476612074</v>
          </cell>
          <cell r="J158">
            <v>13.659341039805252</v>
          </cell>
          <cell r="K158">
            <v>5.4778464254198038</v>
          </cell>
        </row>
        <row r="159">
          <cell r="A159">
            <v>43029</v>
          </cell>
          <cell r="I159">
            <v>14.194184327236888</v>
          </cell>
          <cell r="J159">
            <v>13.82288332798961</v>
          </cell>
          <cell r="K159">
            <v>6.117693445039099</v>
          </cell>
        </row>
        <row r="160">
          <cell r="A160">
            <v>43031</v>
          </cell>
          <cell r="I160">
            <v>13.70123691722473</v>
          </cell>
          <cell r="J160">
            <v>13.782006814609357</v>
          </cell>
          <cell r="K160">
            <v>5.9052331113238585</v>
          </cell>
        </row>
        <row r="161">
          <cell r="A161">
            <v>43032</v>
          </cell>
          <cell r="I161">
            <v>17.245508982084015</v>
          </cell>
          <cell r="J161">
            <v>14.362682664614123</v>
          </cell>
          <cell r="K161">
            <v>7.4328143712782104</v>
          </cell>
        </row>
        <row r="162">
          <cell r="A162">
            <v>43033</v>
          </cell>
          <cell r="I162">
            <v>13.846153846146096</v>
          </cell>
          <cell r="J162">
            <v>14.277371786928862</v>
          </cell>
          <cell r="K162">
            <v>5.9676923076889672</v>
          </cell>
        </row>
        <row r="163">
          <cell r="A163">
            <v>43035</v>
          </cell>
          <cell r="I163">
            <v>12.554489973862651</v>
          </cell>
          <cell r="J163">
            <v>14.321599217595207</v>
          </cell>
          <cell r="K163">
            <v>5.4109851787348022</v>
          </cell>
        </row>
        <row r="164">
          <cell r="A164">
            <v>43036</v>
          </cell>
          <cell r="I164">
            <v>12.403100775227378</v>
          </cell>
          <cell r="J164">
            <v>13.807756471199117</v>
          </cell>
          <cell r="K164">
            <v>5.3457364341229994</v>
          </cell>
        </row>
        <row r="165">
          <cell r="A165">
            <v>43038</v>
          </cell>
          <cell r="I165">
            <v>14.335490293676786</v>
          </cell>
          <cell r="J165">
            <v>14.040023587922649</v>
          </cell>
          <cell r="K165">
            <v>6.1785963165746951</v>
          </cell>
        </row>
        <row r="166">
          <cell r="A166">
            <v>43039</v>
          </cell>
          <cell r="I166">
            <v>13.333333333333334</v>
          </cell>
          <cell r="J166">
            <v>13.917044874507853</v>
          </cell>
          <cell r="K166">
            <v>5.746666666666667</v>
          </cell>
        </row>
        <row r="167">
          <cell r="A167">
            <v>43041</v>
          </cell>
          <cell r="I167">
            <v>8.3212944235831579</v>
          </cell>
          <cell r="J167">
            <v>13.148481661130488</v>
          </cell>
          <cell r="K167">
            <v>3.5864778965643409</v>
          </cell>
        </row>
        <row r="168">
          <cell r="A168">
            <v>43042</v>
          </cell>
          <cell r="I168">
            <v>12.828507795073614</v>
          </cell>
          <cell r="J168">
            <v>12.517481491557573</v>
          </cell>
          <cell r="K168">
            <v>5.5290868596767275</v>
          </cell>
        </row>
        <row r="169">
          <cell r="A169">
            <v>43044</v>
          </cell>
          <cell r="I169">
            <v>14.364089775577778</v>
          </cell>
          <cell r="J169">
            <v>12.591472338619244</v>
          </cell>
          <cell r="K169">
            <v>6.1909226932740218</v>
          </cell>
        </row>
        <row r="170">
          <cell r="A170">
            <v>43046</v>
          </cell>
          <cell r="I170">
            <v>12.845673505767712</v>
          </cell>
          <cell r="J170">
            <v>12.633069986034249</v>
          </cell>
          <cell r="K170">
            <v>5.5364852809858833</v>
          </cell>
        </row>
        <row r="171">
          <cell r="A171">
            <v>43047</v>
          </cell>
          <cell r="I171">
            <v>14.364089775577778</v>
          </cell>
          <cell r="J171">
            <v>12.913211271798593</v>
          </cell>
          <cell r="K171">
            <v>6.1909226932740218</v>
          </cell>
        </row>
        <row r="172">
          <cell r="A172">
            <v>43049</v>
          </cell>
          <cell r="I172">
            <v>13.150684931548794</v>
          </cell>
          <cell r="J172">
            <v>12.743953362923166</v>
          </cell>
          <cell r="K172">
            <v>5.6679452054975297</v>
          </cell>
        </row>
        <row r="173">
          <cell r="A173">
            <v>43051</v>
          </cell>
          <cell r="I173">
            <v>12.040133779307576</v>
          </cell>
          <cell r="J173">
            <v>12.559210569490917</v>
          </cell>
          <cell r="K173">
            <v>5.1892976588815651</v>
          </cell>
        </row>
        <row r="174">
          <cell r="A174">
            <v>43052</v>
          </cell>
          <cell r="I174">
            <v>12.36582224132877</v>
          </cell>
          <cell r="J174">
            <v>13.137000257740292</v>
          </cell>
          <cell r="K174">
            <v>5.3296693860127</v>
          </cell>
        </row>
        <row r="175">
          <cell r="A175">
            <v>43054</v>
          </cell>
          <cell r="I175">
            <v>16.107382550310401</v>
          </cell>
          <cell r="J175">
            <v>13.605410937059832</v>
          </cell>
          <cell r="K175">
            <v>6.942281879183783</v>
          </cell>
        </row>
        <row r="176">
          <cell r="A176">
            <v>43055</v>
          </cell>
          <cell r="I176">
            <v>15.392838054594838</v>
          </cell>
          <cell r="J176">
            <v>13.752374976919409</v>
          </cell>
          <cell r="K176">
            <v>6.6343132015303752</v>
          </cell>
        </row>
        <row r="177">
          <cell r="A177">
            <v>43057</v>
          </cell>
          <cell r="I177">
            <v>14.378432351461091</v>
          </cell>
          <cell r="J177">
            <v>13.971340526304177</v>
          </cell>
          <cell r="K177">
            <v>6.1971043434797304</v>
          </cell>
        </row>
        <row r="178">
          <cell r="A178">
            <v>43058</v>
          </cell>
          <cell r="I178">
            <v>12.45136186772684</v>
          </cell>
          <cell r="J178">
            <v>13.698093682325473</v>
          </cell>
          <cell r="K178">
            <v>5.3665369649902681</v>
          </cell>
        </row>
        <row r="179">
          <cell r="A179">
            <v>43060</v>
          </cell>
          <cell r="I179">
            <v>16.15255187888328</v>
          </cell>
          <cell r="J179">
            <v>14.126931817658971</v>
          </cell>
          <cell r="K179">
            <v>6.9617498597986938</v>
          </cell>
        </row>
        <row r="180">
          <cell r="A180">
            <v>43062</v>
          </cell>
          <cell r="I180">
            <v>10.950570342195629</v>
          </cell>
          <cell r="J180">
            <v>13.971279898071549</v>
          </cell>
          <cell r="K180">
            <v>4.7196958174863157</v>
          </cell>
        </row>
        <row r="181">
          <cell r="A181">
            <v>43063</v>
          </cell>
          <cell r="I181">
            <v>11.03871215026293</v>
          </cell>
          <cell r="J181">
            <v>13.781692742204999</v>
          </cell>
          <cell r="K181">
            <v>4.7576849367633223</v>
          </cell>
        </row>
        <row r="182">
          <cell r="A182">
            <v>43065</v>
          </cell>
          <cell r="I182">
            <v>12.270984235184127</v>
          </cell>
          <cell r="J182">
            <v>13.233635840044105</v>
          </cell>
          <cell r="K182">
            <v>5.2887942053643586</v>
          </cell>
        </row>
        <row r="183">
          <cell r="A183">
            <v>43067</v>
          </cell>
          <cell r="I183">
            <v>15.44235924931048</v>
          </cell>
          <cell r="J183">
            <v>13.240710296432054</v>
          </cell>
          <cell r="K183">
            <v>6.6556568364528168</v>
          </cell>
        </row>
        <row r="184">
          <cell r="A184">
            <v>43068</v>
          </cell>
          <cell r="I184">
            <v>11.910669975172341</v>
          </cell>
          <cell r="J184">
            <v>12.88817281410509</v>
          </cell>
          <cell r="K184">
            <v>5.1334987592992789</v>
          </cell>
        </row>
        <row r="185">
          <cell r="A185">
            <v>43070</v>
          </cell>
          <cell r="I185">
            <v>15.238095238095237</v>
          </cell>
          <cell r="J185">
            <v>13.286277581300576</v>
          </cell>
          <cell r="K185">
            <v>6.567619047619047</v>
          </cell>
        </row>
        <row r="186">
          <cell r="A186">
            <v>43071</v>
          </cell>
          <cell r="I186">
            <v>12.521739130460134</v>
          </cell>
          <cell r="J186">
            <v>12.767590045811554</v>
          </cell>
          <cell r="K186">
            <v>5.3968695652283172</v>
          </cell>
        </row>
        <row r="187">
          <cell r="A187">
            <v>43073</v>
          </cell>
          <cell r="I187">
            <v>14.868353123336639</v>
          </cell>
          <cell r="J187">
            <v>13.327273300260268</v>
          </cell>
          <cell r="K187">
            <v>6.4082601961580918</v>
          </cell>
        </row>
        <row r="188">
          <cell r="A188">
            <v>43075</v>
          </cell>
          <cell r="I188">
            <v>13.714285714262907</v>
          </cell>
          <cell r="J188">
            <v>13.709498095117409</v>
          </cell>
          <cell r="K188">
            <v>5.9108571428473127</v>
          </cell>
        </row>
        <row r="189">
          <cell r="A189">
            <v>43076</v>
          </cell>
          <cell r="I189">
            <v>14.10381978450407</v>
          </cell>
          <cell r="J189">
            <v>13.971331745020256</v>
          </cell>
          <cell r="K189">
            <v>6.0787463271212543</v>
          </cell>
        </row>
        <row r="190">
          <cell r="A190">
            <v>43078</v>
          </cell>
          <cell r="I190">
            <v>11.158465710965748</v>
          </cell>
          <cell r="J190">
            <v>13.359346953828153</v>
          </cell>
          <cell r="K190">
            <v>4.809298721426237</v>
          </cell>
        </row>
        <row r="191">
          <cell r="A191">
            <v>43079</v>
          </cell>
          <cell r="I191">
            <v>12.440604751607358</v>
          </cell>
          <cell r="J191">
            <v>13.435051921890297</v>
          </cell>
          <cell r="K191">
            <v>5.3619006479427709</v>
          </cell>
        </row>
        <row r="192">
          <cell r="A192">
            <v>43081</v>
          </cell>
          <cell r="I192">
            <v>13.457943925248287</v>
          </cell>
          <cell r="J192">
            <v>13.18074459148359</v>
          </cell>
          <cell r="K192">
            <v>5.8003738317820117</v>
          </cell>
        </row>
        <row r="193">
          <cell r="A193">
            <v>43083</v>
          </cell>
          <cell r="I193">
            <v>11.861614497509494</v>
          </cell>
          <cell r="J193">
            <v>13.086441072490643</v>
          </cell>
          <cell r="K193">
            <v>5.1123558484265921</v>
          </cell>
        </row>
        <row r="194">
          <cell r="A194">
            <v>43084</v>
          </cell>
          <cell r="I194">
            <v>14.25037110343221</v>
          </cell>
          <cell r="J194">
            <v>12.998157926790013</v>
          </cell>
          <cell r="K194">
            <v>6.1419099455792825</v>
          </cell>
        </row>
        <row r="195">
          <cell r="A195">
            <v>43086</v>
          </cell>
          <cell r="I195">
            <v>13.308687615511051</v>
          </cell>
          <cell r="J195">
            <v>12.940215341254032</v>
          </cell>
          <cell r="K195">
            <v>5.7360443622852628</v>
          </cell>
        </row>
        <row r="196">
          <cell r="A196">
            <v>43087</v>
          </cell>
          <cell r="I196">
            <v>11.910669975172341</v>
          </cell>
          <cell r="J196">
            <v>12.626908225635214</v>
          </cell>
          <cell r="K196">
            <v>5.1334987592992789</v>
          </cell>
        </row>
        <row r="197">
          <cell r="A197">
            <v>43089</v>
          </cell>
          <cell r="I197">
            <v>15.007816571128977</v>
          </cell>
          <cell r="J197">
            <v>13.176815491372817</v>
          </cell>
          <cell r="K197">
            <v>6.4683689421565891</v>
          </cell>
        </row>
        <row r="198">
          <cell r="A198">
            <v>43091</v>
          </cell>
          <cell r="I198">
            <v>13.668723303308028</v>
          </cell>
          <cell r="J198">
            <v>13.352260998758625</v>
          </cell>
          <cell r="K198">
            <v>5.8912197437257596</v>
          </cell>
        </row>
        <row r="199">
          <cell r="A199">
            <v>43092</v>
          </cell>
          <cell r="I199">
            <v>12.903225806427384</v>
          </cell>
          <cell r="J199">
            <v>13.273015553212783</v>
          </cell>
          <cell r="K199">
            <v>5.5612903225702022</v>
          </cell>
        </row>
        <row r="200">
          <cell r="A200">
            <v>43094</v>
          </cell>
          <cell r="I200">
            <v>13.707758210331958</v>
          </cell>
          <cell r="J200">
            <v>13.53675036933028</v>
          </cell>
          <cell r="K200">
            <v>5.9080437886530737</v>
          </cell>
        </row>
        <row r="201">
          <cell r="A201">
            <v>43096</v>
          </cell>
          <cell r="I201">
            <v>11.822660098528948</v>
          </cell>
          <cell r="J201">
            <v>13.189934511486955</v>
          </cell>
          <cell r="K201">
            <v>5.0955665024659762</v>
          </cell>
        </row>
        <row r="202">
          <cell r="A202">
            <v>43097</v>
          </cell>
          <cell r="I202">
            <v>11.119691119656133</v>
          </cell>
          <cell r="J202">
            <v>12.877220726364824</v>
          </cell>
          <cell r="K202">
            <v>4.7925868725717935</v>
          </cell>
        </row>
        <row r="203">
          <cell r="A203">
            <v>43099</v>
          </cell>
          <cell r="I203">
            <v>15.319148936179699</v>
          </cell>
          <cell r="J203">
            <v>13.364146292223021</v>
          </cell>
          <cell r="K203">
            <v>6.6025531914934499</v>
          </cell>
        </row>
        <row r="204">
          <cell r="A204">
            <v>43101</v>
          </cell>
          <cell r="I204">
            <v>11.547714514839917</v>
          </cell>
          <cell r="J204">
            <v>12.86984599846744</v>
          </cell>
          <cell r="K204">
            <v>4.9770649558960045</v>
          </cell>
        </row>
        <row r="205">
          <cell r="A205">
            <v>43102</v>
          </cell>
          <cell r="I205">
            <v>10.975609756125804</v>
          </cell>
          <cell r="J205">
            <v>12.48511549172712</v>
          </cell>
          <cell r="K205">
            <v>4.7304878048902212</v>
          </cell>
        </row>
        <row r="206">
          <cell r="A206">
            <v>43104</v>
          </cell>
          <cell r="I206">
            <v>16.599423631045955</v>
          </cell>
          <cell r="J206">
            <v>13.013143752386915</v>
          </cell>
          <cell r="K206">
            <v>7.1543515849808061</v>
          </cell>
        </row>
        <row r="207">
          <cell r="A207">
            <v>43106</v>
          </cell>
          <cell r="I207">
            <v>13.144682793267442</v>
          </cell>
          <cell r="J207">
            <v>12.932704407091986</v>
          </cell>
          <cell r="K207">
            <v>5.6653582838982679</v>
          </cell>
        </row>
        <row r="208">
          <cell r="A208">
            <v>43107</v>
          </cell>
          <cell r="I208">
            <v>11.890999174261317</v>
          </cell>
          <cell r="J208">
            <v>12.942467132196608</v>
          </cell>
          <cell r="K208">
            <v>5.1250206441066277</v>
          </cell>
        </row>
        <row r="209">
          <cell r="A209">
            <v>43109</v>
          </cell>
          <cell r="I209">
            <v>14.961038961048009</v>
          </cell>
          <cell r="J209">
            <v>13.491231109538305</v>
          </cell>
          <cell r="K209">
            <v>6.4482077922116918</v>
          </cell>
        </row>
        <row r="210">
          <cell r="A210">
            <v>43110</v>
          </cell>
          <cell r="I210">
            <v>11.4878340646212</v>
          </cell>
          <cell r="J210">
            <v>12.943900413601378</v>
          </cell>
          <cell r="K210">
            <v>4.9512564818517371</v>
          </cell>
        </row>
        <row r="211">
          <cell r="A211">
            <v>43112</v>
          </cell>
          <cell r="I211">
            <v>15.417558886496185</v>
          </cell>
          <cell r="J211">
            <v>13.496735323837985</v>
          </cell>
          <cell r="K211">
            <v>6.6449678800798555</v>
          </cell>
        </row>
        <row r="212">
          <cell r="A212">
            <v>43114</v>
          </cell>
          <cell r="I212">
            <v>13.655761024173032</v>
          </cell>
          <cell r="J212">
            <v>13.879614076416162</v>
          </cell>
          <cell r="K212">
            <v>5.8856330014185767</v>
          </cell>
        </row>
        <row r="213">
          <cell r="A213">
            <v>43115</v>
          </cell>
          <cell r="I213">
            <v>12.817089452599488</v>
          </cell>
          <cell r="J213">
            <v>13.339280622352382</v>
          </cell>
          <cell r="K213">
            <v>5.5241655540703789</v>
          </cell>
        </row>
        <row r="214">
          <cell r="A214">
            <v>43117</v>
          </cell>
          <cell r="I214">
            <v>15.425816818438747</v>
          </cell>
          <cell r="J214">
            <v>13.665156911662567</v>
          </cell>
          <cell r="K214">
            <v>6.6485270487471002</v>
          </cell>
        </row>
        <row r="215">
          <cell r="A215">
            <v>43118</v>
          </cell>
          <cell r="I215">
            <v>11.650485436889912</v>
          </cell>
          <cell r="J215">
            <v>13.630797806323796</v>
          </cell>
          <cell r="K215">
            <v>5.0213592232995525</v>
          </cell>
        </row>
        <row r="216">
          <cell r="A216">
            <v>43120</v>
          </cell>
          <cell r="I216">
            <v>14.385614385626097</v>
          </cell>
          <cell r="J216">
            <v>13.548594295549236</v>
          </cell>
          <cell r="K216">
            <v>6.2001998002048477</v>
          </cell>
        </row>
        <row r="217">
          <cell r="A217">
            <v>43122</v>
          </cell>
          <cell r="I217">
            <v>13.120728929391925</v>
          </cell>
          <cell r="J217">
            <v>13.781864990516484</v>
          </cell>
          <cell r="K217">
            <v>5.6550341685679193</v>
          </cell>
        </row>
        <row r="218">
          <cell r="A218">
            <v>43124</v>
          </cell>
          <cell r="I218">
            <v>10.95473564093199</v>
          </cell>
          <cell r="J218">
            <v>13.144318812578742</v>
          </cell>
          <cell r="K218">
            <v>4.7214910612416876</v>
          </cell>
        </row>
        <row r="219">
          <cell r="A219">
            <v>43125</v>
          </cell>
          <cell r="I219">
            <v>11.970074812991907</v>
          </cell>
          <cell r="J219">
            <v>12.903506496695725</v>
          </cell>
          <cell r="K219">
            <v>5.159102244399512</v>
          </cell>
        </row>
        <row r="220">
          <cell r="A220">
            <v>43127</v>
          </cell>
          <cell r="I220">
            <v>13.284132841297028</v>
          </cell>
          <cell r="J220">
            <v>12.970226980795372</v>
          </cell>
          <cell r="K220">
            <v>5.7254612545990193</v>
          </cell>
        </row>
        <row r="221">
          <cell r="A221">
            <v>43129</v>
          </cell>
          <cell r="I221">
            <v>16.695652173845438</v>
          </cell>
          <cell r="J221">
            <v>13.151632031567756</v>
          </cell>
          <cell r="K221">
            <v>7.1958260869273838</v>
          </cell>
        </row>
        <row r="222">
          <cell r="A222">
            <v>43130</v>
          </cell>
          <cell r="I222">
            <v>16.225352112654772</v>
          </cell>
          <cell r="J222">
            <v>13.805184413819882</v>
          </cell>
          <cell r="K222">
            <v>6.9931267605542065</v>
          </cell>
        </row>
        <row r="223">
          <cell r="A223">
            <v>43132</v>
          </cell>
          <cell r="I223">
            <v>12.440604751607358</v>
          </cell>
          <cell r="J223">
            <v>13.527325894674346</v>
          </cell>
          <cell r="K223">
            <v>5.3619006479427709</v>
          </cell>
        </row>
        <row r="224">
          <cell r="A224">
            <v>43133</v>
          </cell>
          <cell r="I224">
            <v>14.814814814830784</v>
          </cell>
          <cell r="J224">
            <v>13.769338164022754</v>
          </cell>
          <cell r="K224">
            <v>6.3851851851920678</v>
          </cell>
        </row>
        <row r="225">
          <cell r="A225">
            <v>43135</v>
          </cell>
          <cell r="I225">
            <v>11.900826446286716</v>
          </cell>
          <cell r="J225">
            <v>13.904493993359141</v>
          </cell>
          <cell r="K225">
            <v>5.1292561983495748</v>
          </cell>
        </row>
        <row r="226">
          <cell r="A226">
            <v>43136</v>
          </cell>
          <cell r="I226">
            <v>12.494577006501281</v>
          </cell>
          <cell r="J226">
            <v>13.979422878146197</v>
          </cell>
          <cell r="K226">
            <v>5.3851626898020521</v>
          </cell>
        </row>
        <row r="227">
          <cell r="A227">
            <v>43138</v>
          </cell>
          <cell r="I227">
            <v>15.467239527364761</v>
          </cell>
          <cell r="J227">
            <v>14.291295261870159</v>
          </cell>
          <cell r="K227">
            <v>6.6663802362942119</v>
          </cell>
        </row>
        <row r="228">
          <cell r="A228">
            <v>43139</v>
          </cell>
          <cell r="I228">
            <v>11.612903225779196</v>
          </cell>
          <cell r="J228">
            <v>13.565188269289266</v>
          </cell>
          <cell r="K228">
            <v>5.0051612903108333</v>
          </cell>
        </row>
        <row r="229">
          <cell r="A229">
            <v>43141</v>
          </cell>
          <cell r="I229">
            <v>14.574898785443992</v>
          </cell>
          <cell r="J229">
            <v>13.329409222544868</v>
          </cell>
          <cell r="K229">
            <v>6.2817813765263599</v>
          </cell>
        </row>
        <row r="230">
          <cell r="A230">
            <v>43143</v>
          </cell>
          <cell r="I230">
            <v>11.822660098528948</v>
          </cell>
          <cell r="J230">
            <v>13.24113141496224</v>
          </cell>
          <cell r="K230">
            <v>5.0955665024659762</v>
          </cell>
        </row>
        <row r="231">
          <cell r="A231">
            <v>43144</v>
          </cell>
          <cell r="I231">
            <v>12.085606378494404</v>
          </cell>
          <cell r="J231">
            <v>12.851244495485613</v>
          </cell>
          <cell r="K231">
            <v>5.2088963491310878</v>
          </cell>
        </row>
        <row r="232">
          <cell r="A232">
            <v>43146</v>
          </cell>
          <cell r="I232">
            <v>14.048780487749031</v>
          </cell>
          <cell r="J232">
            <v>13.158095072837371</v>
          </cell>
          <cell r="K232">
            <v>6.055024390219832</v>
          </cell>
        </row>
        <row r="233">
          <cell r="A233">
            <v>43147</v>
          </cell>
          <cell r="I233">
            <v>11.693057247295917</v>
          </cell>
          <cell r="J233">
            <v>13.04359225009375</v>
          </cell>
          <cell r="K233">
            <v>5.0397076735845401</v>
          </cell>
        </row>
        <row r="234">
          <cell r="A234">
            <v>43149</v>
          </cell>
          <cell r="I234">
            <v>11.755102040805156</v>
          </cell>
          <cell r="J234">
            <v>12.513286894870948</v>
          </cell>
          <cell r="K234">
            <v>5.0664489795870224</v>
          </cell>
        </row>
        <row r="235">
          <cell r="A235">
            <v>43151</v>
          </cell>
          <cell r="I235">
            <v>14.776808619776784</v>
          </cell>
          <cell r="J235">
            <v>12.965273379727748</v>
          </cell>
          <cell r="K235">
            <v>6.3688045151237933</v>
          </cell>
        </row>
        <row r="236">
          <cell r="A236">
            <v>43152</v>
          </cell>
          <cell r="I236">
            <v>12.355212355201248</v>
          </cell>
          <cell r="J236">
            <v>12.648175318264498</v>
          </cell>
          <cell r="K236">
            <v>5.3250965250917375</v>
          </cell>
        </row>
        <row r="237">
          <cell r="A237">
            <v>43154</v>
          </cell>
          <cell r="I237">
            <v>15.327301756289412</v>
          </cell>
          <cell r="J237">
            <v>13.148838412230278</v>
          </cell>
          <cell r="K237">
            <v>6.606067056960736</v>
          </cell>
        </row>
        <row r="238">
          <cell r="A238">
            <v>43155</v>
          </cell>
          <cell r="I238">
            <v>8.2497851618425422</v>
          </cell>
          <cell r="J238">
            <v>12.600863952708583</v>
          </cell>
          <cell r="K238">
            <v>3.5556574047541356</v>
          </cell>
        </row>
        <row r="239">
          <cell r="A239">
            <v>43158</v>
          </cell>
          <cell r="I239">
            <v>13.987372510886511</v>
          </cell>
          <cell r="J239">
            <v>12.592091384585368</v>
          </cell>
          <cell r="K239">
            <v>6.028557552192086</v>
          </cell>
        </row>
        <row r="240">
          <cell r="A240">
            <v>43159</v>
          </cell>
          <cell r="I240">
            <v>12.28144989341458</v>
          </cell>
          <cell r="J240">
            <v>12.676147476888033</v>
          </cell>
          <cell r="K240">
            <v>5.2933049040616842</v>
          </cell>
        </row>
        <row r="241">
          <cell r="A241">
            <v>43161</v>
          </cell>
          <cell r="I241">
            <v>15.015641292955227</v>
          </cell>
          <cell r="J241">
            <v>13.141938798623757</v>
          </cell>
          <cell r="K241">
            <v>6.4717413972637026</v>
          </cell>
        </row>
        <row r="242">
          <cell r="A242">
            <v>43162</v>
          </cell>
          <cell r="I242">
            <v>12.020033388959444</v>
          </cell>
          <cell r="J242">
            <v>12.748113765649851</v>
          </cell>
          <cell r="K242">
            <v>5.1806343906415204</v>
          </cell>
        </row>
        <row r="243">
          <cell r="A243">
            <v>43164</v>
          </cell>
          <cell r="I243">
            <v>11.392405063268056</v>
          </cell>
          <cell r="J243">
            <v>12.610569866802253</v>
          </cell>
          <cell r="K243">
            <v>4.910126582268532</v>
          </cell>
        </row>
        <row r="244">
          <cell r="A244">
            <v>43166</v>
          </cell>
          <cell r="I244">
            <v>15.286624203895334</v>
          </cell>
          <cell r="J244">
            <v>12.604758787888814</v>
          </cell>
          <cell r="K244">
            <v>6.5885350318788891</v>
          </cell>
        </row>
        <row r="245">
          <cell r="A245">
            <v>43167</v>
          </cell>
          <cell r="I245">
            <v>12.543554006950833</v>
          </cell>
          <cell r="J245">
            <v>13.218154337189997</v>
          </cell>
          <cell r="K245">
            <v>5.4062717769958093</v>
          </cell>
        </row>
        <row r="246">
          <cell r="A246">
            <v>43169</v>
          </cell>
          <cell r="I246">
            <v>14.799588900354363</v>
          </cell>
          <cell r="J246">
            <v>13.334185249971117</v>
          </cell>
          <cell r="K246">
            <v>6.3786228160527303</v>
          </cell>
        </row>
        <row r="247">
          <cell r="A247">
            <v>43170</v>
          </cell>
          <cell r="I247">
            <v>13.464235624158595</v>
          </cell>
          <cell r="J247">
            <v>13.503154640077408</v>
          </cell>
          <cell r="K247">
            <v>5.8030855540123545</v>
          </cell>
        </row>
        <row r="248">
          <cell r="A248">
            <v>43172</v>
          </cell>
          <cell r="I248">
            <v>14.619289340110162</v>
          </cell>
          <cell r="J248">
            <v>13.446532932528111</v>
          </cell>
          <cell r="K248">
            <v>6.3009137055874795</v>
          </cell>
        </row>
        <row r="249">
          <cell r="A249">
            <v>43173</v>
          </cell>
          <cell r="I249">
            <v>12.794313638423965</v>
          </cell>
          <cell r="J249">
            <v>13.557144396737328</v>
          </cell>
          <cell r="K249">
            <v>5.514349178160729</v>
          </cell>
        </row>
        <row r="250">
          <cell r="A250">
            <v>43175</v>
          </cell>
          <cell r="I250">
            <v>13.464235624092645</v>
          </cell>
          <cell r="J250">
            <v>13.853120191140842</v>
          </cell>
          <cell r="K250">
            <v>5.8030855539839301</v>
          </cell>
        </row>
        <row r="251">
          <cell r="A251">
            <v>43177</v>
          </cell>
          <cell r="I251">
            <v>14.530776992965446</v>
          </cell>
          <cell r="J251">
            <v>13.74514201815086</v>
          </cell>
          <cell r="K251">
            <v>6.2627648839681074</v>
          </cell>
        </row>
        <row r="252">
          <cell r="A252">
            <v>43178</v>
          </cell>
          <cell r="I252">
            <v>12.06535400080492</v>
          </cell>
          <cell r="J252">
            <v>13.676827731558586</v>
          </cell>
          <cell r="K252">
            <v>5.2001675743469207</v>
          </cell>
        </row>
        <row r="253">
          <cell r="A253">
            <v>43180</v>
          </cell>
          <cell r="I253">
            <v>15.00000000005457</v>
          </cell>
          <cell r="J253">
            <v>13.705457888658614</v>
          </cell>
          <cell r="K253">
            <v>6.4650000000235197</v>
          </cell>
        </row>
        <row r="254">
          <cell r="A254">
            <v>43182</v>
          </cell>
          <cell r="I254">
            <v>12.33933161952989</v>
          </cell>
          <cell r="J254">
            <v>13.5447573165688</v>
          </cell>
          <cell r="K254">
            <v>5.318251928017383</v>
          </cell>
        </row>
        <row r="255">
          <cell r="A255">
            <v>43183</v>
          </cell>
          <cell r="I255">
            <v>14.868353123336639</v>
          </cell>
          <cell r="J255">
            <v>13.580337857029722</v>
          </cell>
          <cell r="K255">
            <v>6.4082601961580918</v>
          </cell>
        </row>
        <row r="256">
          <cell r="A256">
            <v>43185</v>
          </cell>
          <cell r="I256">
            <v>14.723926380326034</v>
          </cell>
          <cell r="J256">
            <v>13.855996820158593</v>
          </cell>
          <cell r="K256">
            <v>6.3460122699205206</v>
          </cell>
        </row>
        <row r="257">
          <cell r="A257">
            <v>43186</v>
          </cell>
          <cell r="I257">
            <v>15.141955835984389</v>
          </cell>
          <cell r="J257">
            <v>14.095671136143126</v>
          </cell>
          <cell r="K257">
            <v>6.5261829653092711</v>
          </cell>
        </row>
        <row r="258">
          <cell r="A258">
            <v>43188</v>
          </cell>
          <cell r="I258">
            <v>11.861614497560678</v>
          </cell>
          <cell r="J258">
            <v>13.714362208228161</v>
          </cell>
          <cell r="K258">
            <v>5.1123558484486527</v>
          </cell>
        </row>
        <row r="259">
          <cell r="A259">
            <v>43189</v>
          </cell>
          <cell r="I259">
            <v>17.03134240104233</v>
          </cell>
          <cell r="J259">
            <v>14.423789122547792</v>
          </cell>
          <cell r="K259">
            <v>7.3405085748492445</v>
          </cell>
        </row>
        <row r="260">
          <cell r="A260">
            <v>43191</v>
          </cell>
          <cell r="I260">
            <v>12.177589852020445</v>
          </cell>
          <cell r="J260">
            <v>14.020587672828631</v>
          </cell>
          <cell r="K260">
            <v>5.2485412262208113</v>
          </cell>
        </row>
        <row r="261">
          <cell r="A261">
            <v>43192</v>
          </cell>
          <cell r="I261">
            <v>16.107382550310401</v>
          </cell>
          <cell r="J261">
            <v>14.558880662940132</v>
          </cell>
          <cell r="K261">
            <v>6.942281879183783</v>
          </cell>
        </row>
        <row r="262">
          <cell r="A262">
            <v>43194</v>
          </cell>
          <cell r="I262">
            <v>13.559322033911682</v>
          </cell>
          <cell r="J262">
            <v>14.371876221593709</v>
          </cell>
          <cell r="K262">
            <v>5.8440677966159349</v>
          </cell>
        </row>
        <row r="263">
          <cell r="A263">
            <v>43195</v>
          </cell>
          <cell r="I263">
            <v>14.222222222222221</v>
          </cell>
          <cell r="J263">
            <v>14.30020419900745</v>
          </cell>
          <cell r="K263">
            <v>6.1297777777777771</v>
          </cell>
        </row>
        <row r="264">
          <cell r="A264">
            <v>43197</v>
          </cell>
          <cell r="I264">
            <v>12.642669007918467</v>
          </cell>
          <cell r="J264">
            <v>13.94316322356946</v>
          </cell>
          <cell r="K264">
            <v>5.4489903424128592</v>
          </cell>
        </row>
        <row r="265">
          <cell r="A265">
            <v>43198</v>
          </cell>
          <cell r="I265">
            <v>15.29474243230403</v>
          </cell>
          <cell r="J265">
            <v>14.433610071389939</v>
          </cell>
          <cell r="K265">
            <v>6.5920339883230366</v>
          </cell>
        </row>
        <row r="266">
          <cell r="A266">
            <v>43200</v>
          </cell>
          <cell r="I266">
            <v>11.608222490937612</v>
          </cell>
          <cell r="J266">
            <v>13.658878655660695</v>
          </cell>
          <cell r="K266">
            <v>5.0031438935941104</v>
          </cell>
        </row>
        <row r="267">
          <cell r="A267">
            <v>43201</v>
          </cell>
          <cell r="I267">
            <v>16.793002915497492</v>
          </cell>
          <cell r="J267">
            <v>14.318223379014558</v>
          </cell>
          <cell r="K267">
            <v>7.2377842565794195</v>
          </cell>
        </row>
        <row r="268">
          <cell r="A268">
            <v>43203</v>
          </cell>
          <cell r="I268">
            <v>12.828507795073614</v>
          </cell>
          <cell r="J268">
            <v>13.849812699695018</v>
          </cell>
          <cell r="K268">
            <v>5.5290868596767275</v>
          </cell>
        </row>
        <row r="269">
          <cell r="A269">
            <v>43204</v>
          </cell>
          <cell r="I269">
            <v>11.566265060208519</v>
          </cell>
          <cell r="J269">
            <v>13.56509027488028</v>
          </cell>
          <cell r="K269">
            <v>4.9850602409498714</v>
          </cell>
        </row>
        <row r="270">
          <cell r="A270">
            <v>43206</v>
          </cell>
          <cell r="I270">
            <v>15.086432687278183</v>
          </cell>
          <cell r="J270">
            <v>13.68854891274542</v>
          </cell>
          <cell r="K270">
            <v>6.5022524882168966</v>
          </cell>
        </row>
        <row r="271">
          <cell r="A271">
            <v>43208</v>
          </cell>
          <cell r="I271">
            <v>13.067150635228037</v>
          </cell>
          <cell r="J271">
            <v>13.74918914521821</v>
          </cell>
          <cell r="K271">
            <v>5.631941923783284</v>
          </cell>
        </row>
        <row r="272">
          <cell r="A272">
            <v>43209</v>
          </cell>
          <cell r="I272">
            <v>16.666666666606034</v>
          </cell>
          <cell r="J272">
            <v>13.94517832154707</v>
          </cell>
          <cell r="K272">
            <v>7.1833333333072007</v>
          </cell>
        </row>
        <row r="273">
          <cell r="A273">
            <v>43210</v>
          </cell>
          <cell r="I273">
            <v>10</v>
          </cell>
          <cell r="J273">
            <v>13.715432251413125</v>
          </cell>
          <cell r="K273">
            <v>4.3099999999999996</v>
          </cell>
        </row>
        <row r="274">
          <cell r="A274">
            <v>43212</v>
          </cell>
          <cell r="I274">
            <v>12.000000000017462</v>
          </cell>
          <cell r="J274">
            <v>13.030717549201693</v>
          </cell>
          <cell r="K274">
            <v>5.1720000000075261</v>
          </cell>
        </row>
        <row r="275">
          <cell r="A275">
            <v>43213</v>
          </cell>
          <cell r="I275">
            <v>15.450643776831754</v>
          </cell>
          <cell r="J275">
            <v>13.405308403738569</v>
          </cell>
          <cell r="K275">
            <v>6.6592274678144863</v>
          </cell>
        </row>
        <row r="276">
          <cell r="A276">
            <v>43215</v>
          </cell>
          <cell r="I276">
            <v>16.52323580031775</v>
          </cell>
          <cell r="J276">
            <v>14.113447080897032</v>
          </cell>
          <cell r="K276">
            <v>7.1215146299369501</v>
          </cell>
        </row>
        <row r="277">
          <cell r="A277">
            <v>43216</v>
          </cell>
          <cell r="I277">
            <v>15.584415584421475</v>
          </cell>
          <cell r="J277">
            <v>14.184587494774645</v>
          </cell>
          <cell r="K277">
            <v>6.7168831168856551</v>
          </cell>
        </row>
        <row r="278">
          <cell r="A278">
            <v>43218</v>
          </cell>
          <cell r="I278">
            <v>13.819577735100056</v>
          </cell>
          <cell r="J278">
            <v>14.292077080470648</v>
          </cell>
          <cell r="K278">
            <v>5.9562380038281244</v>
          </cell>
        </row>
        <row r="279">
          <cell r="A279">
            <v>43219</v>
          </cell>
          <cell r="I279">
            <v>13.866153105428104</v>
          </cell>
          <cell r="J279">
            <v>13.892003714588087</v>
          </cell>
          <cell r="K279">
            <v>5.9763119884395124</v>
          </cell>
        </row>
        <row r="280">
          <cell r="A280">
            <v>43221</v>
          </cell>
          <cell r="I280">
            <v>13.259668508240386</v>
          </cell>
          <cell r="J280">
            <v>14.357670644336713</v>
          </cell>
          <cell r="K280">
            <v>5.7149171270516064</v>
          </cell>
        </row>
        <row r="281">
          <cell r="A281">
            <v>43222</v>
          </cell>
          <cell r="I281">
            <v>11.446740858517217</v>
          </cell>
          <cell r="J281">
            <v>14.27863362412239</v>
          </cell>
          <cell r="K281">
            <v>4.9335453100209206</v>
          </cell>
        </row>
        <row r="282">
          <cell r="A282">
            <v>43224</v>
          </cell>
          <cell r="I282">
            <v>14.264487369975271</v>
          </cell>
          <cell r="J282">
            <v>14.10918270885718</v>
          </cell>
          <cell r="K282">
            <v>6.1479940564593418</v>
          </cell>
        </row>
        <row r="283">
          <cell r="A283">
            <v>43225</v>
          </cell>
          <cell r="I283">
            <v>12.949640287775207</v>
          </cell>
          <cell r="J283">
            <v>13.598669064208247</v>
          </cell>
          <cell r="K283">
            <v>5.5812949640311142</v>
          </cell>
        </row>
        <row r="284">
          <cell r="A284">
            <v>43227</v>
          </cell>
          <cell r="I284">
            <v>16.542217116635051</v>
          </cell>
          <cell r="J284">
            <v>13.735497854524469</v>
          </cell>
          <cell r="K284">
            <v>7.1296955772697066</v>
          </cell>
        </row>
        <row r="285">
          <cell r="A285">
            <v>43228</v>
          </cell>
          <cell r="I285">
            <v>15.567567567606753</v>
          </cell>
          <cell r="J285">
            <v>13.985210687739714</v>
          </cell>
          <cell r="K285">
            <v>6.7096216216385107</v>
          </cell>
        </row>
        <row r="286">
          <cell r="A286">
            <v>43230</v>
          </cell>
          <cell r="I286">
            <v>14.328358208930327</v>
          </cell>
          <cell r="J286">
            <v>14.051239988240031</v>
          </cell>
          <cell r="K286">
            <v>6.1755223880489707</v>
          </cell>
        </row>
        <row r="287">
          <cell r="A287">
            <v>43231</v>
          </cell>
          <cell r="I287">
            <v>12.521739130460134</v>
          </cell>
          <cell r="J287">
            <v>13.945821505699994</v>
          </cell>
          <cell r="K287">
            <v>5.3968695652283172</v>
          </cell>
        </row>
        <row r="288">
          <cell r="A288">
            <v>43233</v>
          </cell>
          <cell r="I288">
            <v>14.096916299516094</v>
          </cell>
          <cell r="J288">
            <v>14.324417997271263</v>
          </cell>
          <cell r="K288">
            <v>6.0757709250914367</v>
          </cell>
        </row>
        <row r="289">
          <cell r="A289">
            <v>43234</v>
          </cell>
          <cell r="I289">
            <v>13.382899628219485</v>
          </cell>
          <cell r="J289">
            <v>14.198476891306152</v>
          </cell>
          <cell r="K289">
            <v>5.7680297397625981</v>
          </cell>
        </row>
        <row r="290">
          <cell r="A290">
            <v>43236</v>
          </cell>
          <cell r="I290">
            <v>15.559157212329408</v>
          </cell>
          <cell r="J290">
            <v>14.571265023385322</v>
          </cell>
          <cell r="K290">
            <v>6.705996758513975</v>
          </cell>
        </row>
        <row r="291">
          <cell r="A291">
            <v>43237</v>
          </cell>
          <cell r="I291">
            <v>13.084961381205593</v>
          </cell>
          <cell r="J291">
            <v>14.077371346895401</v>
          </cell>
          <cell r="K291">
            <v>5.6396183552996106</v>
          </cell>
        </row>
        <row r="292">
          <cell r="A292">
            <v>43239</v>
          </cell>
          <cell r="I292">
            <v>16.02671118530262</v>
          </cell>
          <cell r="J292">
            <v>14.142963292280522</v>
          </cell>
          <cell r="K292">
            <v>6.9075125208654296</v>
          </cell>
        </row>
        <row r="293">
          <cell r="A293">
            <v>43240</v>
          </cell>
          <cell r="I293">
            <v>17.112299465283254</v>
          </cell>
          <cell r="J293">
            <v>14.540669186045227</v>
          </cell>
          <cell r="K293">
            <v>7.375401069537082</v>
          </cell>
        </row>
        <row r="294">
          <cell r="A294">
            <v>43241</v>
          </cell>
          <cell r="I294">
            <v>12.687224669590512</v>
          </cell>
          <cell r="J294">
            <v>14.564309977349566</v>
          </cell>
          <cell r="K294">
            <v>5.46819383259351</v>
          </cell>
        </row>
        <row r="295">
          <cell r="A295">
            <v>43243</v>
          </cell>
          <cell r="I295">
            <v>14.567526555381804</v>
          </cell>
          <cell r="J295">
            <v>14.631540013901811</v>
          </cell>
          <cell r="K295">
            <v>6.2786039453695572</v>
          </cell>
        </row>
        <row r="296">
          <cell r="A296">
            <v>43245</v>
          </cell>
          <cell r="I296">
            <v>14.229249011880624</v>
          </cell>
          <cell r="J296">
            <v>14.752447068710543</v>
          </cell>
          <cell r="K296">
            <v>6.1328063241205486</v>
          </cell>
        </row>
        <row r="297">
          <cell r="A297">
            <v>43246</v>
          </cell>
          <cell r="I297">
            <v>16.017797552801223</v>
          </cell>
          <cell r="J297">
            <v>14.817967117349374</v>
          </cell>
          <cell r="K297">
            <v>6.9036707452573269</v>
          </cell>
        </row>
        <row r="298">
          <cell r="A298">
            <v>43247</v>
          </cell>
          <cell r="I298">
            <v>12.500000000011369</v>
          </cell>
          <cell r="J298">
            <v>14.734401205750201</v>
          </cell>
          <cell r="K298">
            <v>5.3875000000049003</v>
          </cell>
        </row>
        <row r="299">
          <cell r="A299">
            <v>43249</v>
          </cell>
          <cell r="I299">
            <v>14.845360824777902</v>
          </cell>
          <cell r="J299">
            <v>14.565636868532383</v>
          </cell>
          <cell r="K299">
            <v>6.3983505154792759</v>
          </cell>
        </row>
        <row r="300">
          <cell r="A300">
            <v>43250</v>
          </cell>
          <cell r="I300">
            <v>12.687224669649071</v>
          </cell>
          <cell r="J300">
            <v>13.933483326298928</v>
          </cell>
          <cell r="K300">
            <v>5.4681938326187494</v>
          </cell>
        </row>
        <row r="301">
          <cell r="A301">
            <v>43252</v>
          </cell>
          <cell r="I301">
            <v>15.894039735031942</v>
          </cell>
          <cell r="J301">
            <v>14.391599764219134</v>
          </cell>
          <cell r="K301">
            <v>6.8503311257987667</v>
          </cell>
        </row>
        <row r="302">
          <cell r="A302">
            <v>43253</v>
          </cell>
          <cell r="I302">
            <v>15.772179627593269</v>
          </cell>
          <cell r="J302">
            <v>14.563693060249344</v>
          </cell>
          <cell r="K302">
            <v>6.7978094194926992</v>
          </cell>
        </row>
        <row r="303">
          <cell r="A303">
            <v>43255</v>
          </cell>
          <cell r="I303">
            <v>16.107382550310401</v>
          </cell>
          <cell r="J303">
            <v>14.831997851453597</v>
          </cell>
          <cell r="K303">
            <v>6.942281879183783</v>
          </cell>
        </row>
        <row r="304">
          <cell r="A304">
            <v>43256</v>
          </cell>
          <cell r="I304">
            <v>12.587412587365193</v>
          </cell>
          <cell r="J304">
            <v>14.341942856391309</v>
          </cell>
          <cell r="K304">
            <v>5.4251748251543983</v>
          </cell>
        </row>
        <row r="305">
          <cell r="A305">
            <v>43258</v>
          </cell>
          <cell r="I305">
            <v>15.230037017509215</v>
          </cell>
          <cell r="J305">
            <v>14.731948144605285</v>
          </cell>
          <cell r="K305">
            <v>6.5641459545464711</v>
          </cell>
        </row>
        <row r="306">
          <cell r="A306">
            <v>43259</v>
          </cell>
          <cell r="I306">
            <v>12.360515021465403</v>
          </cell>
          <cell r="J306">
            <v>14.3769701727035</v>
          </cell>
          <cell r="K306">
            <v>5.3273819742515887</v>
          </cell>
        </row>
        <row r="307">
          <cell r="A307">
            <v>43261</v>
          </cell>
          <cell r="I307">
            <v>16.143497757845427</v>
          </cell>
          <cell r="J307">
            <v>14.870723471017266</v>
          </cell>
          <cell r="K307">
            <v>6.9578475336313792</v>
          </cell>
        </row>
        <row r="308">
          <cell r="A308">
            <v>43262</v>
          </cell>
          <cell r="I308">
            <v>12.182741116726072</v>
          </cell>
          <cell r="J308">
            <v>14.340537954116426</v>
          </cell>
          <cell r="K308">
            <v>5.2507614213089369</v>
          </cell>
        </row>
        <row r="309">
          <cell r="A309">
            <v>43264</v>
          </cell>
          <cell r="I309">
            <v>14.552804446637172</v>
          </cell>
          <cell r="J309">
            <v>14.166341499694127</v>
          </cell>
          <cell r="K309">
            <v>6.2722587165006214</v>
          </cell>
        </row>
        <row r="310">
          <cell r="A310">
            <v>43265</v>
          </cell>
          <cell r="I310">
            <v>12.424503882648727</v>
          </cell>
          <cell r="J310">
            <v>13.640215975742459</v>
          </cell>
          <cell r="K310">
            <v>5.3549611734216009</v>
          </cell>
        </row>
        <row r="311">
          <cell r="A311">
            <v>43267</v>
          </cell>
          <cell r="I311">
            <v>12.891674127124887</v>
          </cell>
          <cell r="J311">
            <v>13.683681909993842</v>
          </cell>
          <cell r="K311">
            <v>5.5563115487908261</v>
          </cell>
        </row>
        <row r="312">
          <cell r="A312">
            <v>43269</v>
          </cell>
          <cell r="I312">
            <v>14.961038960966579</v>
          </cell>
          <cell r="J312">
            <v>13.645253616202037</v>
          </cell>
          <cell r="K312">
            <v>6.4482077921765955</v>
          </cell>
        </row>
        <row r="313">
          <cell r="A313">
            <v>43270</v>
          </cell>
          <cell r="I313">
            <v>12.030075187927805</v>
          </cell>
          <cell r="J313">
            <v>13.598047925696667</v>
          </cell>
          <cell r="K313">
            <v>5.1849624059968837</v>
          </cell>
        </row>
        <row r="314">
          <cell r="A314">
            <v>43272</v>
          </cell>
          <cell r="I314">
            <v>15.729109776110647</v>
          </cell>
          <cell r="J314">
            <v>13.5388496425917</v>
          </cell>
          <cell r="K314">
            <v>6.7792463135036884</v>
          </cell>
        </row>
        <row r="315">
          <cell r="A315">
            <v>43273</v>
          </cell>
          <cell r="I315">
            <v>13.138686131389653</v>
          </cell>
          <cell r="J315">
            <v>13.675413216115066</v>
          </cell>
          <cell r="K315">
            <v>5.6627737226289403</v>
          </cell>
        </row>
        <row r="316">
          <cell r="A316">
            <v>43275</v>
          </cell>
          <cell r="I316">
            <v>13.694721825944717</v>
          </cell>
          <cell r="J316">
            <v>13.552829984587573</v>
          </cell>
          <cell r="K316">
            <v>5.9024251069821725</v>
          </cell>
        </row>
        <row r="317">
          <cell r="A317">
            <v>43276</v>
          </cell>
          <cell r="I317">
            <v>11.910669975172341</v>
          </cell>
          <cell r="J317">
            <v>13.479425140662373</v>
          </cell>
          <cell r="K317">
            <v>5.1334987592992789</v>
          </cell>
        </row>
        <row r="318">
          <cell r="A318">
            <v>43278</v>
          </cell>
          <cell r="I318">
            <v>11.383399209480928</v>
          </cell>
          <cell r="J318">
            <v>13.263957295284667</v>
          </cell>
          <cell r="K318">
            <v>4.9062450592862801</v>
          </cell>
        </row>
        <row r="319">
          <cell r="A319">
            <v>43280</v>
          </cell>
          <cell r="I319">
            <v>14.271555996048852</v>
          </cell>
          <cell r="J319">
            <v>13.165459728867848</v>
          </cell>
          <cell r="K319">
            <v>6.1510406342970549</v>
          </cell>
        </row>
        <row r="320">
          <cell r="A320">
            <v>43282</v>
          </cell>
          <cell r="I320">
            <v>11.347517730515191</v>
          </cell>
          <cell r="J320">
            <v>13.067951520666046</v>
          </cell>
          <cell r="K320">
            <v>4.8907801418520478</v>
          </cell>
        </row>
        <row r="321">
          <cell r="A321">
            <v>43283</v>
          </cell>
          <cell r="I321">
            <v>12.323491655965508</v>
          </cell>
          <cell r="J321">
            <v>12.581434646359599</v>
          </cell>
          <cell r="K321">
            <v>5.3114249037211341</v>
          </cell>
        </row>
        <row r="322">
          <cell r="A322">
            <v>43285</v>
          </cell>
          <cell r="I322">
            <v>16.494845360804945</v>
          </cell>
          <cell r="J322">
            <v>13.060885964847499</v>
          </cell>
          <cell r="K322">
            <v>7.1092783505069308</v>
          </cell>
        </row>
        <row r="323">
          <cell r="A323">
            <v>43286</v>
          </cell>
          <cell r="I323">
            <v>16.308040770061073</v>
          </cell>
          <cell r="J323">
            <v>13.434217242578404</v>
          </cell>
          <cell r="K323">
            <v>7.0287655718963222</v>
          </cell>
        </row>
        <row r="324">
          <cell r="A324">
            <v>43288</v>
          </cell>
          <cell r="I324">
            <v>12.972972972993382</v>
          </cell>
          <cell r="J324">
            <v>13.585974813695698</v>
          </cell>
          <cell r="K324">
            <v>5.5913513513601476</v>
          </cell>
        </row>
        <row r="325">
          <cell r="A325">
            <v>43290</v>
          </cell>
          <cell r="I325">
            <v>11.219322165969773</v>
          </cell>
          <cell r="J325">
            <v>13.562535236051247</v>
          </cell>
          <cell r="K325">
            <v>4.8355278535329722</v>
          </cell>
        </row>
        <row r="326">
          <cell r="A326">
            <v>43291</v>
          </cell>
          <cell r="I326">
            <v>15.660685154963634</v>
          </cell>
          <cell r="J326">
            <v>13.760982258753359</v>
          </cell>
          <cell r="K326">
            <v>6.7497553017893264</v>
          </cell>
        </row>
        <row r="327">
          <cell r="A327">
            <v>43293</v>
          </cell>
          <cell r="I327">
            <v>13.546566321769523</v>
          </cell>
          <cell r="J327">
            <v>14.075132057503977</v>
          </cell>
          <cell r="K327">
            <v>5.8385700846826643</v>
          </cell>
        </row>
        <row r="328">
          <cell r="A328">
            <v>43294</v>
          </cell>
          <cell r="I328">
            <v>12.371134020603709</v>
          </cell>
          <cell r="J328">
            <v>14.081938109595146</v>
          </cell>
          <cell r="K328">
            <v>5.3319587628801983</v>
          </cell>
        </row>
        <row r="329">
          <cell r="A329">
            <v>43296</v>
          </cell>
          <cell r="I329">
            <v>15.118110236248189</v>
          </cell>
          <cell r="J329">
            <v>13.885261663229896</v>
          </cell>
          <cell r="K329">
            <v>6.515905511822969</v>
          </cell>
        </row>
        <row r="330">
          <cell r="A330">
            <v>43298</v>
          </cell>
          <cell r="I330">
            <v>14.574898785443992</v>
          </cell>
          <cell r="J330">
            <v>13.637669951141744</v>
          </cell>
          <cell r="K330">
            <v>6.2817813765263599</v>
          </cell>
        </row>
        <row r="331">
          <cell r="A331">
            <v>43299</v>
          </cell>
          <cell r="I331">
            <v>16.271186440613757</v>
          </cell>
          <cell r="J331">
            <v>14.10884330365894</v>
          </cell>
          <cell r="K331">
            <v>7.0128813559045291</v>
          </cell>
        </row>
        <row r="332">
          <cell r="A332">
            <v>43300</v>
          </cell>
          <cell r="I332">
            <v>14.494212380535915</v>
          </cell>
          <cell r="J332">
            <v>14.576684762882675</v>
          </cell>
          <cell r="K332">
            <v>6.2470055360109793</v>
          </cell>
        </row>
        <row r="333">
          <cell r="A333">
            <v>43302</v>
          </cell>
          <cell r="I333">
            <v>16.008893829934511</v>
          </cell>
          <cell r="J333">
            <v>14.626428859307085</v>
          </cell>
          <cell r="K333">
            <v>6.8998332407017742</v>
          </cell>
        </row>
        <row r="334">
          <cell r="A334">
            <v>43303</v>
          </cell>
          <cell r="I334">
            <v>13.913043478260869</v>
          </cell>
          <cell r="J334">
            <v>14.678782738805848</v>
          </cell>
          <cell r="K334">
            <v>5.9965217391304346</v>
          </cell>
        </row>
        <row r="335">
          <cell r="A335">
            <v>43305</v>
          </cell>
          <cell r="I335">
            <v>14.271555996048852</v>
          </cell>
          <cell r="J335">
            <v>14.950271592440869</v>
          </cell>
          <cell r="K335">
            <v>6.1510406342970549</v>
          </cell>
        </row>
        <row r="336">
          <cell r="A336">
            <v>43306</v>
          </cell>
          <cell r="I336">
            <v>11.88609162196539</v>
          </cell>
          <cell r="J336">
            <v>14.488554647543326</v>
          </cell>
          <cell r="K336">
            <v>5.1229054890670831</v>
          </cell>
        </row>
        <row r="337">
          <cell r="A337">
            <v>43308</v>
          </cell>
          <cell r="I337">
            <v>13.540197461230761</v>
          </cell>
          <cell r="J337">
            <v>14.340740172655723</v>
          </cell>
          <cell r="K337">
            <v>5.835825105790458</v>
          </cell>
        </row>
        <row r="338">
          <cell r="A338">
            <v>43310</v>
          </cell>
          <cell r="I338">
            <v>13.259668508304349</v>
          </cell>
          <cell r="J338">
            <v>13.910523325182949</v>
          </cell>
          <cell r="K338">
            <v>5.7149171270791745</v>
          </cell>
        </row>
        <row r="339">
          <cell r="A339">
            <v>43311</v>
          </cell>
          <cell r="I339">
            <v>15.450643776831754</v>
          </cell>
          <cell r="J339">
            <v>14.04715638179664</v>
          </cell>
          <cell r="K339">
            <v>6.6592274678144863</v>
          </cell>
        </row>
        <row r="340">
          <cell r="A340">
            <v>43313</v>
          </cell>
          <cell r="I340">
            <v>12.914798206291511</v>
          </cell>
          <cell r="J340">
            <v>13.605142721276211</v>
          </cell>
          <cell r="K340">
            <v>5.5662780269116414</v>
          </cell>
        </row>
        <row r="341">
          <cell r="A341">
            <v>43314</v>
          </cell>
          <cell r="I341">
            <v>15.023474178370911</v>
          </cell>
          <cell r="J341">
            <v>13.763775678434788</v>
          </cell>
          <cell r="K341">
            <v>6.4751173708778627</v>
          </cell>
        </row>
        <row r="342">
          <cell r="A342">
            <v>43316</v>
          </cell>
          <cell r="I342">
            <v>11.890999174261317</v>
          </cell>
          <cell r="J342">
            <v>13.423696132465141</v>
          </cell>
          <cell r="K342">
            <v>5.1250206441066277</v>
          </cell>
        </row>
        <row r="343">
          <cell r="A343">
            <v>43317</v>
          </cell>
          <cell r="I343">
            <v>12.3977615152422</v>
          </cell>
          <cell r="J343">
            <v>13.496791831504684</v>
          </cell>
          <cell r="K343">
            <v>5.3434352130693883</v>
          </cell>
        </row>
        <row r="344">
          <cell r="A344">
            <v>43319</v>
          </cell>
          <cell r="I344">
            <v>15.286624203810321</v>
          </cell>
          <cell r="J344">
            <v>13.746281366158909</v>
          </cell>
          <cell r="K344">
            <v>6.5885350318422482</v>
          </cell>
        </row>
        <row r="345">
          <cell r="A345">
            <v>43320</v>
          </cell>
          <cell r="I345">
            <v>12.151898734159309</v>
          </cell>
          <cell r="J345">
            <v>13.588028541281046</v>
          </cell>
          <cell r="K345">
            <v>5.2374683544226617</v>
          </cell>
        </row>
        <row r="346">
          <cell r="A346">
            <v>43322</v>
          </cell>
          <cell r="I346">
            <v>12.255319148930099</v>
          </cell>
          <cell r="J346">
            <v>13.131553594437952</v>
          </cell>
          <cell r="K346">
            <v>5.2820425531888722</v>
          </cell>
        </row>
        <row r="347">
          <cell r="A347">
            <v>43324</v>
          </cell>
          <cell r="I347">
            <v>14.930015552088721</v>
          </cell>
          <cell r="J347">
            <v>13.419441786694696</v>
          </cell>
          <cell r="K347">
            <v>6.4348367029502382</v>
          </cell>
        </row>
        <row r="348">
          <cell r="A348">
            <v>43325</v>
          </cell>
          <cell r="I348">
            <v>11.702559935003492</v>
          </cell>
          <cell r="J348">
            <v>12.945025466213638</v>
          </cell>
          <cell r="K348">
            <v>5.0438033319865054</v>
          </cell>
        </row>
        <row r="349">
          <cell r="A349">
            <v>43327</v>
          </cell>
          <cell r="I349">
            <v>14.76166068682903</v>
          </cell>
          <cell r="J349">
            <v>13.355119968009024</v>
          </cell>
          <cell r="K349">
            <v>6.3622757560233119</v>
          </cell>
        </row>
        <row r="350">
          <cell r="A350">
            <v>43329</v>
          </cell>
          <cell r="I350">
            <v>13.617021276595745</v>
          </cell>
          <cell r="J350">
            <v>13.529299933916674</v>
          </cell>
          <cell r="K350">
            <v>5.8689361702127663</v>
          </cell>
        </row>
        <row r="351">
          <cell r="A351">
            <v>43330</v>
          </cell>
          <cell r="I351">
            <v>14.678899082537452</v>
          </cell>
          <cell r="J351">
            <v>13.442482059449121</v>
          </cell>
          <cell r="K351">
            <v>6.3266055045736413</v>
          </cell>
        </row>
        <row r="352">
          <cell r="A352">
            <v>43332</v>
          </cell>
          <cell r="I352">
            <v>11.664641555278941</v>
          </cell>
          <cell r="J352">
            <v>13.372873891037642</v>
          </cell>
          <cell r="K352">
            <v>5.0274605103252235</v>
          </cell>
        </row>
        <row r="353">
          <cell r="A353">
            <v>43333</v>
          </cell>
          <cell r="I353">
            <v>11.851851851851851</v>
          </cell>
          <cell r="J353">
            <v>13.315235705740747</v>
          </cell>
          <cell r="K353">
            <v>5.1081481481481479</v>
          </cell>
        </row>
        <row r="354">
          <cell r="A354">
            <v>43335</v>
          </cell>
          <cell r="I354">
            <v>15.584415584421475</v>
          </cell>
          <cell r="J354">
            <v>13.408721424645426</v>
          </cell>
          <cell r="K354">
            <v>6.7168831168856551</v>
          </cell>
        </row>
        <row r="355">
          <cell r="A355">
            <v>43336</v>
          </cell>
          <cell r="I355">
            <v>11.697806661253228</v>
          </cell>
          <cell r="J355">
            <v>13.408042385538247</v>
          </cell>
          <cell r="K355">
            <v>5.0417546710001409</v>
          </cell>
        </row>
        <row r="356">
          <cell r="A356">
            <v>43338</v>
          </cell>
          <cell r="I356">
            <v>13.747016706459192</v>
          </cell>
          <cell r="J356">
            <v>13.263093245485411</v>
          </cell>
          <cell r="K356">
            <v>5.9249642004839114</v>
          </cell>
        </row>
        <row r="357">
          <cell r="A357">
            <v>43340</v>
          </cell>
          <cell r="I357">
            <v>13.994169096262159</v>
          </cell>
          <cell r="J357">
            <v>13.316971505437754</v>
          </cell>
          <cell r="K357">
            <v>6.0314868804889903</v>
          </cell>
        </row>
        <row r="358">
          <cell r="A358">
            <v>43341</v>
          </cell>
          <cell r="I358">
            <v>11.483253588503954</v>
          </cell>
          <cell r="J358">
            <v>12.860450720575828</v>
          </cell>
          <cell r="K358">
            <v>4.9492822966452046</v>
          </cell>
        </row>
        <row r="359">
          <cell r="A359">
            <v>43343</v>
          </cell>
          <cell r="I359">
            <v>10.855635130025266</v>
          </cell>
          <cell r="J359">
            <v>12.744878374111016</v>
          </cell>
          <cell r="K359">
            <v>4.6787787410408894</v>
          </cell>
        </row>
        <row r="360">
          <cell r="A360">
            <v>43345</v>
          </cell>
          <cell r="I360">
            <v>17.204301075290353</v>
          </cell>
          <cell r="J360">
            <v>13.509513977459376</v>
          </cell>
          <cell r="K360">
            <v>7.4150537634501417</v>
          </cell>
        </row>
        <row r="361">
          <cell r="A361">
            <v>43346</v>
          </cell>
          <cell r="I361">
            <v>12.581913499337013</v>
          </cell>
          <cell r="J361">
            <v>13.080585108161598</v>
          </cell>
          <cell r="K361">
            <v>5.4228047182142527</v>
          </cell>
        </row>
        <row r="362">
          <cell r="A362">
            <v>43348</v>
          </cell>
          <cell r="I362">
            <v>15.29474243230403</v>
          </cell>
          <cell r="J362">
            <v>13.594433075454566</v>
          </cell>
          <cell r="K362">
            <v>6.5920339883230366</v>
          </cell>
        </row>
        <row r="363">
          <cell r="A363">
            <v>43349</v>
          </cell>
          <cell r="I363">
            <v>14.961038960966579</v>
          </cell>
          <cell r="J363">
            <v>13.767864826098478</v>
          </cell>
          <cell r="K363">
            <v>6.4482077921765955</v>
          </cell>
        </row>
        <row r="364">
          <cell r="A364">
            <v>43351</v>
          </cell>
          <cell r="I364">
            <v>16.891495601230687</v>
          </cell>
          <cell r="J364">
            <v>14.181768612522555</v>
          </cell>
          <cell r="K364">
            <v>7.2802346041304258</v>
          </cell>
        </row>
        <row r="365">
          <cell r="A365">
            <v>43352</v>
          </cell>
          <cell r="I365">
            <v>13.946731234906141</v>
          </cell>
          <cell r="J365">
            <v>14.533693990580009</v>
          </cell>
          <cell r="K365">
            <v>6.0110411622445463</v>
          </cell>
        </row>
        <row r="366">
          <cell r="A366">
            <v>43354</v>
          </cell>
          <cell r="I366">
            <v>14.215202369251037</v>
          </cell>
          <cell r="J366">
            <v>15.013632167612261</v>
          </cell>
          <cell r="K366">
            <v>6.1267522211471963</v>
          </cell>
        </row>
        <row r="367">
          <cell r="A367">
            <v>43355</v>
          </cell>
          <cell r="I367">
            <v>12.620508326032374</v>
          </cell>
          <cell r="J367">
            <v>14.358804632003981</v>
          </cell>
          <cell r="K367">
            <v>5.4394390885199533</v>
          </cell>
        </row>
        <row r="368">
          <cell r="A368">
            <v>43357</v>
          </cell>
          <cell r="I368">
            <v>14.671421293960472</v>
          </cell>
          <cell r="J368">
            <v>14.657305745521617</v>
          </cell>
          <cell r="K368">
            <v>6.3233825776969637</v>
          </cell>
        </row>
        <row r="369">
          <cell r="A369">
            <v>43359</v>
          </cell>
          <cell r="I369">
            <v>11.659919028367559</v>
          </cell>
          <cell r="J369">
            <v>14.138045259244979</v>
          </cell>
          <cell r="K369">
            <v>5.0254251012264177</v>
          </cell>
        </row>
        <row r="370">
          <cell r="A370">
            <v>43360</v>
          </cell>
          <cell r="I370">
            <v>11.721611721641713</v>
          </cell>
          <cell r="J370">
            <v>13.675269939341424</v>
          </cell>
          <cell r="K370">
            <v>5.0520146520275784</v>
          </cell>
        </row>
        <row r="371">
          <cell r="A371">
            <v>43362</v>
          </cell>
          <cell r="I371">
            <v>15.991116046611813</v>
          </cell>
          <cell r="J371">
            <v>13.546644288681586</v>
          </cell>
          <cell r="K371">
            <v>6.8921710160896916</v>
          </cell>
        </row>
        <row r="372">
          <cell r="A372">
            <v>43363</v>
          </cell>
          <cell r="I372">
            <v>12.281449893359706</v>
          </cell>
          <cell r="J372">
            <v>13.308746954174952</v>
          </cell>
          <cell r="K372">
            <v>5.2933049040380338</v>
          </cell>
        </row>
        <row r="373">
          <cell r="A373">
            <v>43365</v>
          </cell>
          <cell r="I373">
            <v>12.765957446816415</v>
          </cell>
          <cell r="J373">
            <v>13.101711965255721</v>
          </cell>
          <cell r="K373">
            <v>5.5021276595778748</v>
          </cell>
        </row>
        <row r="374">
          <cell r="A374">
            <v>43367</v>
          </cell>
          <cell r="I374">
            <v>13.559322033911682</v>
          </cell>
          <cell r="J374">
            <v>13.23582820923848</v>
          </cell>
          <cell r="K374">
            <v>5.8440677966159349</v>
          </cell>
        </row>
        <row r="375">
          <cell r="A375">
            <v>43368</v>
          </cell>
          <cell r="I375">
            <v>12.286689419836717</v>
          </cell>
          <cell r="J375">
            <v>12.895152227220802</v>
          </cell>
          <cell r="K375">
            <v>5.2955631399496248</v>
          </cell>
        </row>
        <row r="376">
          <cell r="A376">
            <v>43370</v>
          </cell>
          <cell r="I376">
            <v>10.588235294108584</v>
          </cell>
          <cell r="J376">
            <v>12.742054550898091</v>
          </cell>
          <cell r="K376">
            <v>4.5635294117607996</v>
          </cell>
        </row>
        <row r="377">
          <cell r="A377">
            <v>43372</v>
          </cell>
          <cell r="I377">
            <v>14.436090225589181</v>
          </cell>
          <cell r="J377">
            <v>13.129837194319157</v>
          </cell>
          <cell r="K377">
            <v>6.2219548872289367</v>
          </cell>
        </row>
        <row r="378">
          <cell r="A378">
            <v>43373</v>
          </cell>
          <cell r="I378">
            <v>12.26575809202116</v>
          </cell>
          <cell r="J378">
            <v>12.597643200806207</v>
          </cell>
          <cell r="K378">
            <v>5.2865417376611203</v>
          </cell>
        </row>
        <row r="379">
          <cell r="A379">
            <v>43375</v>
          </cell>
          <cell r="I379">
            <v>10.946408209782909</v>
          </cell>
          <cell r="J379">
            <v>12.406922960295235</v>
          </cell>
          <cell r="K379">
            <v>4.7179019384164338</v>
          </cell>
        </row>
        <row r="380">
          <cell r="A380">
            <v>43377</v>
          </cell>
          <cell r="I380">
            <v>13.939980638862366</v>
          </cell>
          <cell r="J380">
            <v>12.574640559158942</v>
          </cell>
          <cell r="K380">
            <v>6.00813165534968</v>
          </cell>
        </row>
        <row r="381">
          <cell r="A381">
            <v>43379</v>
          </cell>
          <cell r="I381">
            <v>12.538093165019429</v>
          </cell>
          <cell r="J381">
            <v>12.428750720745764</v>
          </cell>
          <cell r="K381">
            <v>5.4039181541233736</v>
          </cell>
        </row>
        <row r="382">
          <cell r="A382">
            <v>43380</v>
          </cell>
          <cell r="I382">
            <v>11.072664359852672</v>
          </cell>
          <cell r="J382">
            <v>12.255318569319471</v>
          </cell>
          <cell r="K382">
            <v>4.7723183390965014</v>
          </cell>
        </row>
        <row r="383">
          <cell r="A383">
            <v>43382</v>
          </cell>
          <cell r="I383">
            <v>15.911602209934518</v>
          </cell>
          <cell r="J383">
            <v>13.015799557294603</v>
          </cell>
          <cell r="K383">
            <v>6.8579005524817775</v>
          </cell>
        </row>
        <row r="384">
          <cell r="A384">
            <v>43383</v>
          </cell>
          <cell r="I384">
            <v>11.4649681528418</v>
          </cell>
          <cell r="J384">
            <v>12.591353546902123</v>
          </cell>
          <cell r="K384">
            <v>4.9414012738748161</v>
          </cell>
        </row>
        <row r="385">
          <cell r="A385">
            <v>43385</v>
          </cell>
          <cell r="I385">
            <v>10.992366412208856</v>
          </cell>
          <cell r="J385">
            <v>12.409440449786079</v>
          </cell>
          <cell r="K385">
            <v>4.7377099236620168</v>
          </cell>
        </row>
        <row r="386">
          <cell r="A386">
            <v>43387</v>
          </cell>
          <cell r="I386">
            <v>14.999999999972715</v>
          </cell>
          <cell r="J386">
            <v>12.988524991241764</v>
          </cell>
          <cell r="K386">
            <v>6.4649999999882404</v>
          </cell>
        </row>
        <row r="387">
          <cell r="A387">
            <v>43388</v>
          </cell>
          <cell r="I387">
            <v>11.707317073203974</v>
          </cell>
          <cell r="J387">
            <v>12.669573053290565</v>
          </cell>
          <cell r="K387">
            <v>5.0458536585509126</v>
          </cell>
        </row>
        <row r="388">
          <cell r="A388">
            <v>43390</v>
          </cell>
          <cell r="I388">
            <v>15.078534031477945</v>
          </cell>
          <cell r="J388">
            <v>13.032493177070352</v>
          </cell>
          <cell r="K388">
            <v>6.4988481675669938</v>
          </cell>
        </row>
        <row r="389">
          <cell r="A389">
            <v>43391</v>
          </cell>
          <cell r="I389">
            <v>13.636363636359127</v>
          </cell>
          <cell r="J389">
            <v>13.398735930856988</v>
          </cell>
          <cell r="K389">
            <v>5.8772727272707836</v>
          </cell>
        </row>
        <row r="390">
          <cell r="A390">
            <v>43393</v>
          </cell>
          <cell r="I390">
            <v>14.634146341520548</v>
          </cell>
          <cell r="J390">
            <v>13.216242235369281</v>
          </cell>
          <cell r="K390">
            <v>6.3073170731953558</v>
          </cell>
        </row>
        <row r="391">
          <cell r="A391">
            <v>43395</v>
          </cell>
          <cell r="I391">
            <v>13.168724279873244</v>
          </cell>
          <cell r="J391">
            <v>13.459635967802344</v>
          </cell>
          <cell r="K391">
            <v>5.6757201646253677</v>
          </cell>
        </row>
        <row r="392">
          <cell r="A392">
            <v>43396</v>
          </cell>
          <cell r="I392">
            <v>15.7894736841682</v>
          </cell>
          <cell r="J392">
            <v>14.144937006653679</v>
          </cell>
          <cell r="K392">
            <v>6.8052631578764942</v>
          </cell>
        </row>
        <row r="393">
          <cell r="A393">
            <v>43397</v>
          </cell>
          <cell r="I393">
            <v>12.13142375734059</v>
          </cell>
          <cell r="J393">
            <v>13.735140400563376</v>
          </cell>
          <cell r="K393">
            <v>5.2286436394137938</v>
          </cell>
        </row>
        <row r="394">
          <cell r="A394">
            <v>43399</v>
          </cell>
          <cell r="I394">
            <v>12.897447380223483</v>
          </cell>
          <cell r="J394">
            <v>13.905159015851877</v>
          </cell>
          <cell r="K394">
            <v>5.5587998208763212</v>
          </cell>
        </row>
        <row r="395">
          <cell r="A395">
            <v>43401</v>
          </cell>
          <cell r="I395">
            <v>14.187192118185921</v>
          </cell>
          <cell r="J395">
            <v>13.77782445681016</v>
          </cell>
          <cell r="K395">
            <v>6.1146798029381317</v>
          </cell>
        </row>
        <row r="396">
          <cell r="A396">
            <v>43402</v>
          </cell>
          <cell r="I396">
            <v>12.344620660048715</v>
          </cell>
          <cell r="J396">
            <v>13.593289745908672</v>
          </cell>
          <cell r="K396">
            <v>5.3205315044809964</v>
          </cell>
        </row>
        <row r="397">
          <cell r="A397">
            <v>43404</v>
          </cell>
          <cell r="I397">
            <v>11.197511664066541</v>
          </cell>
          <cell r="J397">
            <v>13.102341934843816</v>
          </cell>
          <cell r="K397">
            <v>4.8261275272126793</v>
          </cell>
        </row>
        <row r="398">
          <cell r="A398">
            <v>43406</v>
          </cell>
          <cell r="I398">
            <v>13.008130081313125</v>
          </cell>
          <cell r="J398">
            <v>13.079399906478082</v>
          </cell>
          <cell r="K398">
            <v>5.6065040650459563</v>
          </cell>
        </row>
        <row r="399">
          <cell r="A399">
            <v>43408</v>
          </cell>
          <cell r="I399">
            <v>11.520000000010729</v>
          </cell>
          <cell r="J399">
            <v>12.469475094455586</v>
          </cell>
          <cell r="K399">
            <v>4.9651200000046236</v>
          </cell>
        </row>
        <row r="400">
          <cell r="A400">
            <v>43411</v>
          </cell>
          <cell r="I400">
            <v>13.967022308473105</v>
          </cell>
          <cell r="J400">
            <v>12.731703458903088</v>
          </cell>
          <cell r="K400">
            <v>6.0197866149519079</v>
          </cell>
        </row>
        <row r="401">
          <cell r="A401">
            <v>43413</v>
          </cell>
          <cell r="I401">
            <v>11.678832116828017</v>
          </cell>
          <cell r="J401">
            <v>12.557615564132307</v>
          </cell>
          <cell r="K401">
            <v>5.0335766423528758</v>
          </cell>
        </row>
        <row r="402">
          <cell r="A402">
            <v>43414</v>
          </cell>
          <cell r="I402">
            <v>10</v>
          </cell>
          <cell r="J402">
            <v>11.959445261534318</v>
          </cell>
          <cell r="K402">
            <v>4.3099999999999996</v>
          </cell>
        </row>
        <row r="403">
          <cell r="A403">
            <v>43416</v>
          </cell>
          <cell r="I403">
            <v>11.78878428161871</v>
          </cell>
          <cell r="J403">
            <v>11.880040064615745</v>
          </cell>
          <cell r="K403">
            <v>5.0809660253776636</v>
          </cell>
        </row>
        <row r="404">
          <cell r="A404">
            <v>43418</v>
          </cell>
          <cell r="I404">
            <v>12.891674127124887</v>
          </cell>
          <cell r="J404">
            <v>12.122063273624082</v>
          </cell>
          <cell r="K404">
            <v>5.5563115487908261</v>
          </cell>
        </row>
        <row r="405">
          <cell r="A405">
            <v>43420</v>
          </cell>
          <cell r="I405">
            <v>12.521739130460134</v>
          </cell>
          <cell r="J405">
            <v>12.052578852073655</v>
          </cell>
          <cell r="K405">
            <v>5.3968695652283172</v>
          </cell>
        </row>
        <row r="406">
          <cell r="A406">
            <v>43422</v>
          </cell>
          <cell r="I406">
            <v>13.296398891975334</v>
          </cell>
          <cell r="J406">
            <v>12.306350122354313</v>
          </cell>
          <cell r="K406">
            <v>5.7307479224413687</v>
          </cell>
        </row>
        <row r="407">
          <cell r="A407">
            <v>43423</v>
          </cell>
          <cell r="I407">
            <v>12.224108658744841</v>
          </cell>
          <cell r="J407">
            <v>12.057362458107418</v>
          </cell>
          <cell r="K407">
            <v>5.2685908319190267</v>
          </cell>
        </row>
        <row r="408">
          <cell r="A408">
            <v>43425</v>
          </cell>
          <cell r="I408">
            <v>12.932195779084454</v>
          </cell>
          <cell r="J408">
            <v>12.236414409858337</v>
          </cell>
          <cell r="K408">
            <v>5.5737763807853993</v>
          </cell>
        </row>
        <row r="409">
          <cell r="A409">
            <v>43427</v>
          </cell>
          <cell r="I409">
            <v>11.851851851851851</v>
          </cell>
          <cell r="J409">
            <v>12.500964674408602</v>
          </cell>
          <cell r="K409">
            <v>5.1081481481481479</v>
          </cell>
        </row>
        <row r="410">
          <cell r="A410">
            <v>43428</v>
          </cell>
          <cell r="I410">
            <v>11.759902000821132</v>
          </cell>
          <cell r="J410">
            <v>12.496838634294662</v>
          </cell>
          <cell r="K410">
            <v>5.0685177623539079</v>
          </cell>
        </row>
        <row r="411">
          <cell r="A411">
            <v>43430</v>
          </cell>
          <cell r="I411">
            <v>11.365430149943828</v>
          </cell>
          <cell r="J411">
            <v>12.278803780411653</v>
          </cell>
          <cell r="K411">
            <v>4.8985003946257901</v>
          </cell>
        </row>
        <row r="412">
          <cell r="A412">
            <v>43432</v>
          </cell>
          <cell r="I412">
            <v>11.325206449068636</v>
          </cell>
          <cell r="J412">
            <v>12.107870540212868</v>
          </cell>
          <cell r="K412">
            <v>4.8811639795485817</v>
          </cell>
        </row>
        <row r="413">
          <cell r="A413">
            <v>43434</v>
          </cell>
          <cell r="I413">
            <v>12.234494477520224</v>
          </cell>
          <cell r="J413">
            <v>11.956169909576426</v>
          </cell>
          <cell r="K413">
            <v>5.2730671198112162</v>
          </cell>
        </row>
        <row r="414">
          <cell r="A414">
            <v>43436</v>
          </cell>
          <cell r="I414">
            <v>13.108784706448406</v>
          </cell>
          <cell r="J414">
            <v>12.082552202105505</v>
          </cell>
          <cell r="K414">
            <v>5.6498862084792627</v>
          </cell>
        </row>
        <row r="415">
          <cell r="A415">
            <v>43438</v>
          </cell>
          <cell r="I415">
            <v>12.538093165019429</v>
          </cell>
          <cell r="J415">
            <v>12.026251828667643</v>
          </cell>
          <cell r="K415">
            <v>5.4039181541233736</v>
          </cell>
        </row>
        <row r="416">
          <cell r="A416">
            <v>43440</v>
          </cell>
          <cell r="I416">
            <v>11.325206449068636</v>
          </cell>
          <cell r="J416">
            <v>11.951016771127184</v>
          </cell>
          <cell r="K416">
            <v>4.8811639795485817</v>
          </cell>
        </row>
        <row r="417">
          <cell r="A417">
            <v>43441</v>
          </cell>
          <cell r="I417">
            <v>11.451292246499673</v>
          </cell>
          <cell r="J417">
            <v>11.906929663366975</v>
          </cell>
          <cell r="K417">
            <v>4.9355069582413584</v>
          </cell>
        </row>
        <row r="418">
          <cell r="A418">
            <v>43443</v>
          </cell>
          <cell r="I418">
            <v>11.042944785259314</v>
          </cell>
          <cell r="J418">
            <v>11.860860325554901</v>
          </cell>
          <cell r="K418">
            <v>4.7595092024467638</v>
          </cell>
        </row>
        <row r="419">
          <cell r="A419">
            <v>43445</v>
          </cell>
          <cell r="I419">
            <v>10.929791271356907</v>
          </cell>
          <cell r="J419">
            <v>11.804372443024656</v>
          </cell>
          <cell r="K419">
            <v>4.7107400379548263</v>
          </cell>
        </row>
        <row r="420">
          <cell r="A420">
            <v>43447</v>
          </cell>
          <cell r="I420">
            <v>13.740458015329756</v>
          </cell>
          <cell r="J420">
            <v>12.019510091283161</v>
          </cell>
          <cell r="K420">
            <v>5.9221374046071249</v>
          </cell>
        </row>
        <row r="421">
          <cell r="A421">
            <v>43449</v>
          </cell>
          <cell r="I421">
            <v>11.068408916240083</v>
          </cell>
          <cell r="J421">
            <v>11.728027835539114</v>
          </cell>
          <cell r="K421">
            <v>4.7704842428994754</v>
          </cell>
        </row>
        <row r="422">
          <cell r="A422">
            <v>43450</v>
          </cell>
          <cell r="I422">
            <v>11.975051975040381</v>
          </cell>
          <cell r="J422">
            <v>11.647593379827823</v>
          </cell>
          <cell r="K422">
            <v>5.1612474012424041</v>
          </cell>
        </row>
        <row r="423">
          <cell r="A423">
            <v>43452</v>
          </cell>
          <cell r="I423">
            <v>11.693057247246175</v>
          </cell>
          <cell r="J423">
            <v>11.700143493853185</v>
          </cell>
          <cell r="K423">
            <v>5.0397076735631012</v>
          </cell>
        </row>
        <row r="424">
          <cell r="A424">
            <v>43454</v>
          </cell>
          <cell r="I424">
            <v>13.120728929391925</v>
          </cell>
          <cell r="J424">
            <v>11.938634448552078</v>
          </cell>
          <cell r="K424">
            <v>5.6550341685679193</v>
          </cell>
        </row>
        <row r="425">
          <cell r="A425">
            <v>43456</v>
          </cell>
          <cell r="I425">
            <v>11.241217798591784</v>
          </cell>
          <cell r="J425">
            <v>11.96695916474243</v>
          </cell>
          <cell r="K425">
            <v>4.8449648711930591</v>
          </cell>
        </row>
        <row r="426">
          <cell r="A426">
            <v>43457</v>
          </cell>
          <cell r="I426">
            <v>9.7792869269871758</v>
          </cell>
          <cell r="J426">
            <v>11.802601401261038</v>
          </cell>
          <cell r="K426">
            <v>4.2148726655314723</v>
          </cell>
        </row>
        <row r="427">
          <cell r="A427">
            <v>43460</v>
          </cell>
          <cell r="I427">
            <v>11.37890161989319</v>
          </cell>
          <cell r="J427">
            <v>11.465236201912958</v>
          </cell>
          <cell r="K427">
            <v>4.9043065981739646</v>
          </cell>
        </row>
        <row r="428">
          <cell r="A428">
            <v>43461</v>
          </cell>
          <cell r="I428">
            <v>11.154144074347885</v>
          </cell>
          <cell r="J428">
            <v>11.477484081642645</v>
          </cell>
          <cell r="K428">
            <v>4.8074360960439382</v>
          </cell>
        </row>
        <row r="429">
          <cell r="A429">
            <v>43463</v>
          </cell>
          <cell r="I429">
            <v>10.95473564093199</v>
          </cell>
          <cell r="J429">
            <v>11.331724605341446</v>
          </cell>
          <cell r="K429">
            <v>4.7214910612416876</v>
          </cell>
        </row>
        <row r="430">
          <cell r="A430">
            <v>43465</v>
          </cell>
          <cell r="I430">
            <v>11.678832116778397</v>
          </cell>
          <cell r="J430">
            <v>11.329692443846048</v>
          </cell>
          <cell r="K430">
            <v>5.0335766423314885</v>
          </cell>
        </row>
        <row r="431">
          <cell r="A431">
            <v>43467</v>
          </cell>
          <cell r="I431">
            <v>11.433108376354612</v>
          </cell>
          <cell r="J431">
            <v>11.088603793412148</v>
          </cell>
          <cell r="K431">
            <v>4.9276697102088374</v>
          </cell>
        </row>
        <row r="432">
          <cell r="A432">
            <v>43469</v>
          </cell>
          <cell r="I432">
            <v>12.642669007918467</v>
          </cell>
          <cell r="J432">
            <v>11.288811109030245</v>
          </cell>
          <cell r="K432">
            <v>5.4489903424128592</v>
          </cell>
        </row>
        <row r="433">
          <cell r="A433">
            <v>43471</v>
          </cell>
          <cell r="I433">
            <v>11.219322165969773</v>
          </cell>
          <cell r="J433">
            <v>11.494530428884902</v>
          </cell>
          <cell r="K433">
            <v>4.8355278535329722</v>
          </cell>
        </row>
        <row r="434">
          <cell r="A434">
            <v>43472</v>
          </cell>
          <cell r="I434">
            <v>12.297181895836324</v>
          </cell>
          <cell r="J434">
            <v>11.625713325448206</v>
          </cell>
          <cell r="K434">
            <v>5.3000853971054553</v>
          </cell>
        </row>
        <row r="435">
          <cell r="A435">
            <v>43474</v>
          </cell>
          <cell r="I435">
            <v>11.659919028367559</v>
          </cell>
          <cell r="J435">
            <v>11.697966890308157</v>
          </cell>
          <cell r="K435">
            <v>5.0254251012264177</v>
          </cell>
        </row>
        <row r="436">
          <cell r="A436">
            <v>43476</v>
          </cell>
          <cell r="I436">
            <v>15.911602209934518</v>
          </cell>
          <cell r="J436">
            <v>12.406090685879949</v>
          </cell>
          <cell r="K436">
            <v>6.8579005524817775</v>
          </cell>
        </row>
        <row r="437">
          <cell r="A437">
            <v>43477</v>
          </cell>
          <cell r="I437">
            <v>11.184466019412419</v>
          </cell>
          <cell r="J437">
            <v>12.335466957684812</v>
          </cell>
          <cell r="K437">
            <v>4.8205048543667521</v>
          </cell>
        </row>
        <row r="438">
          <cell r="A438">
            <v>43479</v>
          </cell>
          <cell r="I438">
            <v>13.636363636359127</v>
          </cell>
          <cell r="J438">
            <v>12.650217709114026</v>
          </cell>
          <cell r="K438">
            <v>5.8772727272707836</v>
          </cell>
        </row>
        <row r="439">
          <cell r="A439">
            <v>43481</v>
          </cell>
          <cell r="I439">
            <v>13.382899628219485</v>
          </cell>
          <cell r="J439">
            <v>12.755964940585601</v>
          </cell>
          <cell r="K439">
            <v>5.7680297397625981</v>
          </cell>
        </row>
        <row r="440">
          <cell r="A440">
            <v>43482</v>
          </cell>
          <cell r="I440">
            <v>12.592916484505686</v>
          </cell>
          <cell r="J440">
            <v>12.952192700376445</v>
          </cell>
          <cell r="K440">
            <v>5.4275470048219505</v>
          </cell>
        </row>
        <row r="441">
          <cell r="A441">
            <v>43484</v>
          </cell>
          <cell r="I441">
            <v>14.604462474682965</v>
          </cell>
          <cell r="J441">
            <v>13.281804211640249</v>
          </cell>
          <cell r="K441">
            <v>6.294523326588358</v>
          </cell>
        </row>
        <row r="442">
          <cell r="A442">
            <v>43486</v>
          </cell>
          <cell r="I442">
            <v>15.401069518735753</v>
          </cell>
          <cell r="J442">
            <v>13.816254281692849</v>
          </cell>
          <cell r="K442">
            <v>6.6378609625751093</v>
          </cell>
        </row>
        <row r="443">
          <cell r="A443">
            <v>43487</v>
          </cell>
          <cell r="I443">
            <v>10.522469857527913</v>
          </cell>
          <cell r="J443">
            <v>13.046378231349049</v>
          </cell>
          <cell r="K443">
            <v>4.5351845085945302</v>
          </cell>
        </row>
        <row r="444">
          <cell r="A444">
            <v>43489</v>
          </cell>
          <cell r="I444">
            <v>11.451292246547379</v>
          </cell>
          <cell r="J444">
            <v>13.084496263796902</v>
          </cell>
          <cell r="K444">
            <v>4.9355069582619198</v>
          </cell>
        </row>
        <row r="445">
          <cell r="A445">
            <v>43491</v>
          </cell>
          <cell r="I445">
            <v>10.643015521028588</v>
          </cell>
          <cell r="J445">
            <v>12.656875104463966</v>
          </cell>
          <cell r="K445">
            <v>4.5871396895633207</v>
          </cell>
        </row>
        <row r="446">
          <cell r="A446">
            <v>43493</v>
          </cell>
          <cell r="I446">
            <v>13.546566321702763</v>
          </cell>
          <cell r="J446">
            <v>12.680256060675864</v>
          </cell>
          <cell r="K446">
            <v>5.8385700846538908</v>
          </cell>
        </row>
        <row r="447">
          <cell r="A447">
            <v>43495</v>
          </cell>
          <cell r="I447">
            <v>12.874385337508269</v>
          </cell>
          <cell r="J447">
            <v>12.720465896819089</v>
          </cell>
          <cell r="K447">
            <v>5.5488600804660635</v>
          </cell>
        </row>
        <row r="448">
          <cell r="A448">
            <v>43497</v>
          </cell>
          <cell r="I448">
            <v>10.013908205850363</v>
          </cell>
          <cell r="J448">
            <v>12.064672429843004</v>
          </cell>
          <cell r="K448">
            <v>4.3159944367215068</v>
          </cell>
        </row>
        <row r="449">
          <cell r="A449">
            <v>43499</v>
          </cell>
          <cell r="I449">
            <v>10.933940774467175</v>
          </cell>
          <cell r="J449">
            <v>11.426511180661777</v>
          </cell>
          <cell r="K449">
            <v>4.7125284737953521</v>
          </cell>
        </row>
        <row r="450">
          <cell r="A450">
            <v>43500</v>
          </cell>
          <cell r="I450">
            <v>10.576569959597048</v>
          </cell>
          <cell r="J450">
            <v>11.434239766671654</v>
          </cell>
          <cell r="K450">
            <v>4.5585016525863278</v>
          </cell>
        </row>
        <row r="451">
          <cell r="A451">
            <v>43502</v>
          </cell>
          <cell r="I451">
            <v>11.920529801291188</v>
          </cell>
          <cell r="J451">
            <v>11.501273703063626</v>
          </cell>
          <cell r="K451">
            <v>5.1377483443565017</v>
          </cell>
        </row>
        <row r="452">
          <cell r="A452">
            <v>43504</v>
          </cell>
          <cell r="I452">
            <v>10.678531701888224</v>
          </cell>
          <cell r="J452">
            <v>11.506347443186433</v>
          </cell>
          <cell r="K452">
            <v>4.6024471635138244</v>
          </cell>
        </row>
        <row r="453">
          <cell r="A453">
            <v>43506</v>
          </cell>
          <cell r="I453">
            <v>11.812961443832346</v>
          </cell>
          <cell r="J453">
            <v>11.258689603490661</v>
          </cell>
          <cell r="K453">
            <v>5.0913863822917413</v>
          </cell>
        </row>
        <row r="454">
          <cell r="A454">
            <v>43508</v>
          </cell>
          <cell r="I454">
            <v>13.376683697178317</v>
          </cell>
          <cell r="J454">
            <v>11.330446512014953</v>
          </cell>
          <cell r="K454">
            <v>5.7653506734838542</v>
          </cell>
        </row>
        <row r="455">
          <cell r="A455">
            <v>43510</v>
          </cell>
          <cell r="I455">
            <v>10.576569959597048</v>
          </cell>
          <cell r="J455">
            <v>11.410826762550192</v>
          </cell>
          <cell r="K455">
            <v>4.5585016525863278</v>
          </cell>
        </row>
        <row r="456">
          <cell r="A456">
            <v>43511</v>
          </cell>
          <cell r="I456">
            <v>12.990527740205817</v>
          </cell>
          <cell r="J456">
            <v>11.704624900512854</v>
          </cell>
          <cell r="K456">
            <v>5.5989174560287074</v>
          </cell>
        </row>
        <row r="457">
          <cell r="A457">
            <v>43513</v>
          </cell>
          <cell r="I457">
            <v>14.028251339523848</v>
          </cell>
          <cell r="J457">
            <v>12.197722240502399</v>
          </cell>
          <cell r="K457">
            <v>6.0461763273347788</v>
          </cell>
        </row>
        <row r="458">
          <cell r="A458">
            <v>43515</v>
          </cell>
          <cell r="I458">
            <v>13.694721825944717</v>
          </cell>
          <cell r="J458">
            <v>12.45117824402433</v>
          </cell>
          <cell r="K458">
            <v>5.9024251069821725</v>
          </cell>
        </row>
        <row r="459">
          <cell r="A459">
            <v>43516</v>
          </cell>
          <cell r="I459">
            <v>12.100840336164049</v>
          </cell>
          <cell r="J459">
            <v>12.654365191778021</v>
          </cell>
          <cell r="K459">
            <v>5.2154621848867055</v>
          </cell>
        </row>
        <row r="460">
          <cell r="A460">
            <v>43518</v>
          </cell>
          <cell r="I460">
            <v>14.021421616356736</v>
          </cell>
          <cell r="J460">
            <v>12.969859502138647</v>
          </cell>
          <cell r="K460">
            <v>6.0432327166497535</v>
          </cell>
        </row>
        <row r="461">
          <cell r="A461">
            <v>43520</v>
          </cell>
          <cell r="I461">
            <v>12.834224598982415</v>
          </cell>
          <cell r="J461">
            <v>12.89236534525352</v>
          </cell>
          <cell r="K461">
            <v>5.531550802161421</v>
          </cell>
        </row>
        <row r="462">
          <cell r="A462">
            <v>43523</v>
          </cell>
          <cell r="I462">
            <v>13.939980638862366</v>
          </cell>
          <cell r="J462">
            <v>13.372852585148564</v>
          </cell>
          <cell r="K462">
            <v>6.00813165534968</v>
          </cell>
        </row>
        <row r="463">
          <cell r="A463">
            <v>43524</v>
          </cell>
          <cell r="I463">
            <v>12.177589852020445</v>
          </cell>
          <cell r="J463">
            <v>13.256718601122083</v>
          </cell>
          <cell r="K463">
            <v>5.2485412262208113</v>
          </cell>
        </row>
        <row r="464">
          <cell r="A464">
            <v>43526</v>
          </cell>
          <cell r="I464">
            <v>10.234541577807377</v>
          </cell>
          <cell r="J464">
            <v>12.714760063734015</v>
          </cell>
          <cell r="K464">
            <v>4.4110874200349794</v>
          </cell>
        </row>
        <row r="465">
          <cell r="A465">
            <v>43528</v>
          </cell>
          <cell r="I465">
            <v>11.61758773697872</v>
          </cell>
          <cell r="J465">
            <v>12.418026622453159</v>
          </cell>
          <cell r="K465">
            <v>5.0071803146378286</v>
          </cell>
        </row>
        <row r="466">
          <cell r="A466">
            <v>43530</v>
          </cell>
          <cell r="I466">
            <v>13.866153105498052</v>
          </cell>
          <cell r="J466">
            <v>12.670214160929445</v>
          </cell>
          <cell r="K466">
            <v>5.9763119884696598</v>
          </cell>
        </row>
        <row r="467">
          <cell r="A467">
            <v>43531</v>
          </cell>
          <cell r="I467">
            <v>11.940298507493807</v>
          </cell>
          <cell r="J467">
            <v>12.372910859663312</v>
          </cell>
          <cell r="K467">
            <v>5.1462686567298306</v>
          </cell>
        </row>
        <row r="468">
          <cell r="A468">
            <v>43533</v>
          </cell>
          <cell r="I468">
            <v>10.635155095991701</v>
          </cell>
          <cell r="J468">
            <v>12.058758073521782</v>
          </cell>
          <cell r="K468">
            <v>4.5837518463724232</v>
          </cell>
        </row>
        <row r="469">
          <cell r="A469">
            <v>43535</v>
          </cell>
          <cell r="I469">
            <v>10.205527994331947</v>
          </cell>
          <cell r="J469">
            <v>11.525264838588864</v>
          </cell>
          <cell r="K469">
            <v>4.3985825655570689</v>
          </cell>
        </row>
        <row r="470">
          <cell r="A470">
            <v>43537</v>
          </cell>
          <cell r="I470">
            <v>13.819577735169535</v>
          </cell>
          <cell r="J470">
            <v>11.759834536181589</v>
          </cell>
          <cell r="K470">
            <v>5.9562380038580693</v>
          </cell>
        </row>
        <row r="471">
          <cell r="A471">
            <v>43539</v>
          </cell>
          <cell r="I471">
            <v>13.162705667231229</v>
          </cell>
          <cell r="J471">
            <v>12.17814369181357</v>
          </cell>
          <cell r="K471">
            <v>5.6731261425766597</v>
          </cell>
        </row>
        <row r="472">
          <cell r="A472">
            <v>43540</v>
          </cell>
          <cell r="I472">
            <v>12.100840336164049</v>
          </cell>
          <cell r="J472">
            <v>12.247179777411475</v>
          </cell>
          <cell r="K472">
            <v>5.2154621848867055</v>
          </cell>
        </row>
        <row r="473">
          <cell r="A473">
            <v>43542</v>
          </cell>
          <cell r="I473">
            <v>11.731160896141471</v>
          </cell>
          <cell r="J473">
            <v>11.942180890360534</v>
          </cell>
          <cell r="K473">
            <v>5.0561303462369738</v>
          </cell>
        </row>
        <row r="474">
          <cell r="A474">
            <v>43544</v>
          </cell>
          <cell r="I474">
            <v>15.023474178370911</v>
          </cell>
          <cell r="J474">
            <v>12.382634557628693</v>
          </cell>
          <cell r="K474">
            <v>6.4751173708778627</v>
          </cell>
        </row>
        <row r="475">
          <cell r="A475">
            <v>43545</v>
          </cell>
          <cell r="I475">
            <v>11.414982164093528</v>
          </cell>
          <cell r="J475">
            <v>12.494038424500383</v>
          </cell>
          <cell r="K475">
            <v>4.9198573127243108</v>
          </cell>
        </row>
        <row r="476">
          <cell r="A476">
            <v>43547</v>
          </cell>
          <cell r="I476">
            <v>11.396913335963108</v>
          </cell>
          <cell r="J476">
            <v>12.664236330447689</v>
          </cell>
          <cell r="K476">
            <v>4.9120696478000996</v>
          </cell>
        </row>
        <row r="477">
          <cell r="A477">
            <v>43549</v>
          </cell>
          <cell r="I477">
            <v>10.650887573954408</v>
          </cell>
          <cell r="J477">
            <v>12.211566307416959</v>
          </cell>
          <cell r="K477">
            <v>4.5905325443743497</v>
          </cell>
        </row>
        <row r="478">
          <cell r="A478">
            <v>43551</v>
          </cell>
          <cell r="I478">
            <v>12.371134020603709</v>
          </cell>
          <cell r="J478">
            <v>12.098484643613025</v>
          </cell>
          <cell r="K478">
            <v>5.3319587628801983</v>
          </cell>
        </row>
        <row r="479">
          <cell r="A479">
            <v>43553</v>
          </cell>
          <cell r="I479">
            <v>11.515393842458726</v>
          </cell>
          <cell r="J479">
            <v>12.014849430226549</v>
          </cell>
          <cell r="K479">
            <v>4.9631347460997111</v>
          </cell>
        </row>
        <row r="480">
          <cell r="A480">
            <v>43554</v>
          </cell>
          <cell r="I480">
            <v>11.437648927702433</v>
          </cell>
          <cell r="J480">
            <v>11.972919149020973</v>
          </cell>
          <cell r="K480">
            <v>4.9296266878397486</v>
          </cell>
        </row>
        <row r="481">
          <cell r="A481">
            <v>43556</v>
          </cell>
          <cell r="I481">
            <v>14.166256763441153</v>
          </cell>
          <cell r="J481">
            <v>11.850459518316724</v>
          </cell>
          <cell r="K481">
            <v>6.1056566650431368</v>
          </cell>
        </row>
        <row r="482">
          <cell r="A482">
            <v>43558</v>
          </cell>
          <cell r="I482">
            <v>13.204951856975958</v>
          </cell>
          <cell r="J482">
            <v>12.106169474442783</v>
          </cell>
          <cell r="K482">
            <v>5.691334250356638</v>
          </cell>
        </row>
        <row r="483">
          <cell r="A483">
            <v>43559</v>
          </cell>
          <cell r="I483">
            <v>12.765957446757128</v>
          </cell>
          <cell r="J483">
            <v>12.301747204556218</v>
          </cell>
          <cell r="K483">
            <v>5.5021276595523219</v>
          </cell>
        </row>
        <row r="484">
          <cell r="A484">
            <v>43561</v>
          </cell>
          <cell r="I484">
            <v>11.055662188080046</v>
          </cell>
          <cell r="J484">
            <v>12.35957214943131</v>
          </cell>
          <cell r="K484">
            <v>4.7649904030624999</v>
          </cell>
        </row>
        <row r="485">
          <cell r="A485">
            <v>43563</v>
          </cell>
          <cell r="I485">
            <v>14.364089775577778</v>
          </cell>
          <cell r="J485">
            <v>12.644280114427604</v>
          </cell>
          <cell r="K485">
            <v>6.1909226932740218</v>
          </cell>
        </row>
        <row r="486">
          <cell r="A486">
            <v>43564</v>
          </cell>
          <cell r="I486">
            <v>10.913224706370519</v>
          </cell>
          <cell r="J486">
            <v>12.558255952129288</v>
          </cell>
          <cell r="K486">
            <v>4.7035998484456938</v>
          </cell>
        </row>
        <row r="487">
          <cell r="A487">
            <v>43566</v>
          </cell>
          <cell r="I487">
            <v>11.093990755023624</v>
          </cell>
          <cell r="J487">
            <v>12.509161927460886</v>
          </cell>
          <cell r="K487">
            <v>4.7815100154151819</v>
          </cell>
        </row>
        <row r="488">
          <cell r="A488">
            <v>43568</v>
          </cell>
          <cell r="I488">
            <v>11.081185071200085</v>
          </cell>
          <cell r="J488">
            <v>12.068437399997876</v>
          </cell>
          <cell r="K488">
            <v>4.7759907656872365</v>
          </cell>
        </row>
        <row r="489">
          <cell r="A489">
            <v>43570</v>
          </cell>
          <cell r="I489">
            <v>10.979794128858135</v>
          </cell>
          <cell r="J489">
            <v>11.750557724552474</v>
          </cell>
          <cell r="K489">
            <v>4.7322912695378561</v>
          </cell>
        </row>
        <row r="490">
          <cell r="A490">
            <v>43572</v>
          </cell>
          <cell r="I490">
            <v>14.95327102810246</v>
          </cell>
          <cell r="J490">
            <v>12.063031093316093</v>
          </cell>
          <cell r="K490">
            <v>6.4448598131121599</v>
          </cell>
        </row>
        <row r="491">
          <cell r="A491">
            <v>43573</v>
          </cell>
          <cell r="I491">
            <v>11.856731165104424</v>
          </cell>
          <cell r="J491">
            <v>12.177469518605289</v>
          </cell>
          <cell r="K491">
            <v>5.1102511321600064</v>
          </cell>
        </row>
        <row r="492">
          <cell r="A492">
            <v>43575</v>
          </cell>
          <cell r="I492">
            <v>13.839500240239682</v>
          </cell>
          <cell r="J492">
            <v>12.102528156414134</v>
          </cell>
          <cell r="K492">
            <v>5.9648246035433026</v>
          </cell>
        </row>
        <row r="493">
          <cell r="A493">
            <v>43577</v>
          </cell>
          <cell r="I493">
            <v>13.980582524279745</v>
          </cell>
          <cell r="J493">
            <v>12.540722130401164</v>
          </cell>
          <cell r="K493">
            <v>6.0256310679645697</v>
          </cell>
        </row>
        <row r="494">
          <cell r="A494">
            <v>43578</v>
          </cell>
          <cell r="I494">
            <v>16.143497757845427</v>
          </cell>
          <cell r="J494">
            <v>13.262080273661422</v>
          </cell>
          <cell r="K494">
            <v>6.9578475336313792</v>
          </cell>
        </row>
        <row r="495">
          <cell r="A495">
            <v>43580</v>
          </cell>
          <cell r="I495">
            <v>13.720819437826014</v>
          </cell>
          <cell r="J495">
            <v>13.639170897465124</v>
          </cell>
          <cell r="K495">
            <v>5.9136731777030125</v>
          </cell>
        </row>
        <row r="496">
          <cell r="A496">
            <v>43581</v>
          </cell>
          <cell r="I496">
            <v>10.835214446955444</v>
          </cell>
          <cell r="J496">
            <v>13.618516657193313</v>
          </cell>
          <cell r="K496">
            <v>4.6699774266377965</v>
          </cell>
        </row>
        <row r="497">
          <cell r="A497">
            <v>43583</v>
          </cell>
          <cell r="I497">
            <v>12.376450365279657</v>
          </cell>
          <cell r="J497">
            <v>13.250399419647199</v>
          </cell>
          <cell r="K497">
            <v>5.3342501074355324</v>
          </cell>
        </row>
        <row r="498">
          <cell r="A498">
            <v>43585</v>
          </cell>
          <cell r="I498">
            <v>14.746543778754376</v>
          </cell>
          <cell r="J498">
            <v>13.663229793025762</v>
          </cell>
          <cell r="K498">
            <v>6.3557603686431356</v>
          </cell>
        </row>
        <row r="499">
          <cell r="A499">
            <v>43586</v>
          </cell>
          <cell r="I499">
            <v>11.645774363103076</v>
          </cell>
          <cell r="J499">
            <v>13.349840382006247</v>
          </cell>
          <cell r="K499">
            <v>5.0193287504974258</v>
          </cell>
        </row>
        <row r="500">
          <cell r="A500">
            <v>43588</v>
          </cell>
          <cell r="I500">
            <v>11.990008326379563</v>
          </cell>
          <cell r="J500">
            <v>13.06547263944908</v>
          </cell>
          <cell r="K500">
            <v>5.1676935886695912</v>
          </cell>
        </row>
        <row r="501">
          <cell r="A501">
            <v>43590</v>
          </cell>
          <cell r="I501">
            <v>14.007782101192696</v>
          </cell>
          <cell r="J501">
            <v>12.760370402784405</v>
          </cell>
          <cell r="K501">
            <v>6.0373540856140515</v>
          </cell>
        </row>
        <row r="502">
          <cell r="A502">
            <v>43591</v>
          </cell>
          <cell r="I502">
            <v>12.467532467551317</v>
          </cell>
          <cell r="J502">
            <v>12.581329407030875</v>
          </cell>
          <cell r="K502">
            <v>5.3735064935146175</v>
          </cell>
        </row>
        <row r="503">
          <cell r="A503">
            <v>43593</v>
          </cell>
          <cell r="I503">
            <v>11.374407582903872</v>
          </cell>
          <cell r="J503">
            <v>12.65835699788065</v>
          </cell>
          <cell r="K503">
            <v>4.9023696682315689</v>
          </cell>
        </row>
        <row r="504">
          <cell r="A504">
            <v>43595</v>
          </cell>
          <cell r="I504">
            <v>12.105926860018112</v>
          </cell>
          <cell r="J504">
            <v>12.619710782843287</v>
          </cell>
          <cell r="K504">
            <v>5.2176544766678061</v>
          </cell>
        </row>
        <row r="505">
          <cell r="A505">
            <v>43597</v>
          </cell>
          <cell r="I505">
            <v>10.710301227239636</v>
          </cell>
          <cell r="J505">
            <v>12.043104704055468</v>
          </cell>
          <cell r="K505">
            <v>4.6161398289402831</v>
          </cell>
        </row>
        <row r="506">
          <cell r="A506">
            <v>43599</v>
          </cell>
          <cell r="I506">
            <v>12.720848056516171</v>
          </cell>
          <cell r="J506">
            <v>12.19668666025734</v>
          </cell>
          <cell r="K506">
            <v>5.4826855123584695</v>
          </cell>
        </row>
        <row r="507">
          <cell r="A507">
            <v>43600</v>
          </cell>
          <cell r="I507">
            <v>10.599926389388266</v>
          </cell>
          <cell r="J507">
            <v>11.998103526401438</v>
          </cell>
          <cell r="K507">
            <v>4.568568273826342</v>
          </cell>
        </row>
        <row r="508">
          <cell r="A508">
            <v>43602</v>
          </cell>
          <cell r="I508">
            <v>10.954735640888332</v>
          </cell>
          <cell r="J508">
            <v>11.561954032072242</v>
          </cell>
          <cell r="K508">
            <v>4.7214910612228707</v>
          </cell>
        </row>
        <row r="509">
          <cell r="A509">
            <v>43604</v>
          </cell>
          <cell r="I509">
            <v>15.550755939509198</v>
          </cell>
          <cell r="J509">
            <v>12.002414528066229</v>
          </cell>
          <cell r="K509">
            <v>6.7023758099284647</v>
          </cell>
        </row>
        <row r="510">
          <cell r="A510">
            <v>43605</v>
          </cell>
          <cell r="I510">
            <v>11.645774363152414</v>
          </cell>
          <cell r="J510">
            <v>12.041181210958873</v>
          </cell>
          <cell r="K510">
            <v>5.0193287505186905</v>
          </cell>
        </row>
        <row r="511">
          <cell r="A511">
            <v>43607</v>
          </cell>
          <cell r="I511">
            <v>11.316306483310942</v>
          </cell>
          <cell r="J511">
            <v>11.928378300000707</v>
          </cell>
          <cell r="K511">
            <v>4.8773280943070159</v>
          </cell>
        </row>
        <row r="512">
          <cell r="A512">
            <v>43609</v>
          </cell>
          <cell r="I512">
            <v>13.192853870810122</v>
          </cell>
          <cell r="J512">
            <v>12.283028677653634</v>
          </cell>
          <cell r="K512">
            <v>5.6861200183191629</v>
          </cell>
        </row>
        <row r="513">
          <cell r="A513">
            <v>43611</v>
          </cell>
          <cell r="I513">
            <v>16.34506242904061</v>
          </cell>
          <cell r="J513">
            <v>12.800773588014268</v>
          </cell>
          <cell r="K513">
            <v>7.0447219069165028</v>
          </cell>
        </row>
        <row r="514">
          <cell r="A514">
            <v>43612</v>
          </cell>
          <cell r="I514">
            <v>11.697806661253228</v>
          </cell>
          <cell r="J514">
            <v>12.957613626852121</v>
          </cell>
          <cell r="K514">
            <v>5.0417546710001409</v>
          </cell>
        </row>
        <row r="515">
          <cell r="A515">
            <v>43614</v>
          </cell>
          <cell r="I515">
            <v>14.166256763441153</v>
          </cell>
          <cell r="J515">
            <v>13.416402358645382</v>
          </cell>
          <cell r="K515">
            <v>6.1056566650431368</v>
          </cell>
        </row>
        <row r="516">
          <cell r="A516">
            <v>43616</v>
          </cell>
          <cell r="I516">
            <v>12.538093165019429</v>
          </cell>
          <cell r="J516">
            <v>12.9860219622897</v>
          </cell>
          <cell r="K516">
            <v>5.4039181541233736</v>
          </cell>
        </row>
        <row r="517">
          <cell r="A517">
            <v>43618</v>
          </cell>
          <cell r="I517">
            <v>11.405940594033112</v>
          </cell>
          <cell r="J517">
            <v>12.951759995272656</v>
          </cell>
          <cell r="K517">
            <v>4.9159603960282707</v>
          </cell>
        </row>
        <row r="518">
          <cell r="A518">
            <v>43619</v>
          </cell>
          <cell r="I518">
            <v>12.445980985255485</v>
          </cell>
          <cell r="J518">
            <v>13.113142066979021</v>
          </cell>
          <cell r="K518">
            <v>5.3642178046451141</v>
          </cell>
        </row>
        <row r="519">
          <cell r="A519">
            <v>43621</v>
          </cell>
          <cell r="I519">
            <v>13.629910080428798</v>
          </cell>
          <cell r="J519">
            <v>13.175578668353117</v>
          </cell>
          <cell r="K519">
            <v>5.8744912446648119</v>
          </cell>
        </row>
        <row r="520">
          <cell r="A520">
            <v>43623</v>
          </cell>
          <cell r="I520">
            <v>11.861614497509494</v>
          </cell>
          <cell r="J520">
            <v>12.535086106705815</v>
          </cell>
          <cell r="K520">
            <v>5.1123558484265921</v>
          </cell>
        </row>
        <row r="521">
          <cell r="A521">
            <v>43625</v>
          </cell>
          <cell r="I521">
            <v>11.735941320270015</v>
          </cell>
          <cell r="J521">
            <v>12.540533915136782</v>
          </cell>
          <cell r="K521">
            <v>5.0581907090363769</v>
          </cell>
        </row>
        <row r="522">
          <cell r="A522">
            <v>43626</v>
          </cell>
          <cell r="I522">
            <v>11.745513866239454</v>
          </cell>
          <cell r="J522">
            <v>12.194713501250828</v>
          </cell>
          <cell r="K522">
            <v>5.0623164763492046</v>
          </cell>
        </row>
        <row r="523">
          <cell r="A523">
            <v>43628</v>
          </cell>
          <cell r="I523">
            <v>11.520000000010729</v>
          </cell>
          <cell r="J523">
            <v>12.049271620535297</v>
          </cell>
          <cell r="K523">
            <v>4.9651200000046236</v>
          </cell>
        </row>
        <row r="524">
          <cell r="A524">
            <v>43630</v>
          </cell>
          <cell r="I524">
            <v>14.229249011806965</v>
          </cell>
          <cell r="J524">
            <v>12.452601394502992</v>
          </cell>
          <cell r="K524">
            <v>6.1328063240888024</v>
          </cell>
        </row>
        <row r="525">
          <cell r="A525">
            <v>43631</v>
          </cell>
          <cell r="I525">
            <v>13.037573562682937</v>
          </cell>
          <cell r="J525">
            <v>12.537114619849772</v>
          </cell>
          <cell r="K525">
            <v>5.6191942055163455</v>
          </cell>
        </row>
        <row r="526">
          <cell r="A526">
            <v>43633</v>
          </cell>
          <cell r="I526">
            <v>13.839500240239682</v>
          </cell>
          <cell r="J526">
            <v>12.567056071251326</v>
          </cell>
          <cell r="K526">
            <v>5.9648246035433026</v>
          </cell>
        </row>
        <row r="527">
          <cell r="A527">
            <v>43634</v>
          </cell>
          <cell r="I527">
            <v>11.171450737003413</v>
          </cell>
          <cell r="J527">
            <v>12.468461248321885</v>
          </cell>
          <cell r="K527">
            <v>4.8148952676484713</v>
          </cell>
        </row>
        <row r="528">
          <cell r="A528">
            <v>43636</v>
          </cell>
          <cell r="I528">
            <v>10.802700675193321</v>
          </cell>
          <cell r="J528">
            <v>12.335141156168072</v>
          </cell>
          <cell r="K528">
            <v>4.6559639910083215</v>
          </cell>
        </row>
        <row r="529">
          <cell r="A529">
            <v>43638</v>
          </cell>
          <cell r="I529">
            <v>11.920529801342884</v>
          </cell>
          <cell r="J529">
            <v>12.360143432611419</v>
          </cell>
          <cell r="K529">
            <v>5.1377483443787826</v>
          </cell>
        </row>
        <row r="530">
          <cell r="A530">
            <v>43640</v>
          </cell>
          <cell r="I530">
            <v>13.439104059682627</v>
          </cell>
          <cell r="J530">
            <v>12.634301155421687</v>
          </cell>
          <cell r="K530">
            <v>5.7922538497232123</v>
          </cell>
        </row>
        <row r="531">
          <cell r="A531">
            <v>43642</v>
          </cell>
          <cell r="I531">
            <v>12.631578947349071</v>
          </cell>
          <cell r="J531">
            <v>12.406062574784846</v>
          </cell>
          <cell r="K531">
            <v>5.4442105263074501</v>
          </cell>
        </row>
        <row r="532">
          <cell r="A532">
            <v>43643</v>
          </cell>
          <cell r="I532">
            <v>11.8665018541375</v>
          </cell>
          <cell r="J532">
            <v>12.238766616421215</v>
          </cell>
          <cell r="K532">
            <v>5.1144622991332627</v>
          </cell>
        </row>
        <row r="533">
          <cell r="A533">
            <v>43645</v>
          </cell>
          <cell r="I533">
            <v>13.953488372083578</v>
          </cell>
          <cell r="J533">
            <v>12.255050635256056</v>
          </cell>
          <cell r="K533">
            <v>6.0139534883680223</v>
          </cell>
        </row>
        <row r="534">
          <cell r="A534">
            <v>43647</v>
          </cell>
          <cell r="I534">
            <v>11.25925925925926</v>
          </cell>
          <cell r="J534">
            <v>12.267594709864037</v>
          </cell>
          <cell r="K534">
            <v>4.8527407407407406</v>
          </cell>
        </row>
        <row r="535">
          <cell r="A535">
            <v>43648</v>
          </cell>
          <cell r="I535">
            <v>11.347517730515191</v>
          </cell>
          <cell r="J535">
            <v>12.345425717767158</v>
          </cell>
          <cell r="K535">
            <v>4.8907801418520478</v>
          </cell>
        </row>
        <row r="536">
          <cell r="A536">
            <v>43650</v>
          </cell>
          <cell r="I536">
            <v>9.2963202065904831</v>
          </cell>
          <cell r="J536">
            <v>11.97053863280253</v>
          </cell>
          <cell r="K536">
            <v>4.0067140090404978</v>
          </cell>
        </row>
        <row r="537">
          <cell r="A537">
            <v>43652</v>
          </cell>
          <cell r="I537">
            <v>14.229249011880624</v>
          </cell>
          <cell r="J537">
            <v>12.083416483116531</v>
          </cell>
          <cell r="K537">
            <v>6.1328063241205486</v>
          </cell>
        </row>
        <row r="538">
          <cell r="A538">
            <v>43653</v>
          </cell>
          <cell r="I538">
            <v>10.580455547397959</v>
          </cell>
          <cell r="J538">
            <v>11.790398854552086</v>
          </cell>
          <cell r="K538">
            <v>4.5601763409285203</v>
          </cell>
        </row>
        <row r="539">
          <cell r="A539">
            <v>43655</v>
          </cell>
          <cell r="I539">
            <v>12.687224669590512</v>
          </cell>
          <cell r="J539">
            <v>11.907644971045372</v>
          </cell>
          <cell r="K539">
            <v>5.46819383259351</v>
          </cell>
        </row>
        <row r="540">
          <cell r="A540">
            <v>43657</v>
          </cell>
          <cell r="I540">
            <v>13.617021276595745</v>
          </cell>
          <cell r="J540">
            <v>11.859578243118539</v>
          </cell>
          <cell r="K540">
            <v>5.8689361702127663</v>
          </cell>
        </row>
        <row r="541">
          <cell r="A541">
            <v>43659</v>
          </cell>
          <cell r="I541">
            <v>11.745513866239454</v>
          </cell>
          <cell r="J541">
            <v>11.929043186972851</v>
          </cell>
          <cell r="K541">
            <v>5.0623164763492046</v>
          </cell>
        </row>
        <row r="542">
          <cell r="A542">
            <v>43661</v>
          </cell>
          <cell r="I542">
            <v>14.299900695165471</v>
          </cell>
          <cell r="J542">
            <v>12.350812181922892</v>
          </cell>
          <cell r="K542">
            <v>6.1632571996163179</v>
          </cell>
        </row>
        <row r="543">
          <cell r="A543">
            <v>43662</v>
          </cell>
          <cell r="I543">
            <v>12.478336221834571</v>
          </cell>
          <cell r="J543">
            <v>12.805385898386334</v>
          </cell>
          <cell r="K543">
            <v>5.3781629116107004</v>
          </cell>
        </row>
        <row r="544">
          <cell r="A544">
            <v>43664</v>
          </cell>
          <cell r="I544">
            <v>14.992191566839548</v>
          </cell>
          <cell r="J544">
            <v>12.914377691951895</v>
          </cell>
          <cell r="K544">
            <v>6.4616345653078451</v>
          </cell>
        </row>
        <row r="545">
          <cell r="A545">
            <v>43665</v>
          </cell>
          <cell r="I545">
            <v>11.876288659771008</v>
          </cell>
          <cell r="J545">
            <v>13.099496708005187</v>
          </cell>
          <cell r="K545">
            <v>5.1186804123613046</v>
          </cell>
        </row>
        <row r="546">
          <cell r="A546">
            <v>43667</v>
          </cell>
          <cell r="I546">
            <v>10.734252702169222</v>
          </cell>
          <cell r="J546">
            <v>12.820500712659291</v>
          </cell>
          <cell r="K546">
            <v>4.626462914634935</v>
          </cell>
        </row>
        <row r="547">
          <cell r="A547">
            <v>43669</v>
          </cell>
          <cell r="I547">
            <v>10.921501706510679</v>
          </cell>
          <cell r="J547">
            <v>12.435426488361424</v>
          </cell>
          <cell r="K547">
            <v>4.7071672355061027</v>
          </cell>
        </row>
        <row r="548">
          <cell r="A548">
            <v>43671</v>
          </cell>
          <cell r="I548">
            <v>13.073082160728655</v>
          </cell>
          <cell r="J548">
            <v>12.62507910185988</v>
          </cell>
          <cell r="K548">
            <v>5.6344984112740502</v>
          </cell>
        </row>
        <row r="549">
          <cell r="A549">
            <v>43673</v>
          </cell>
          <cell r="I549">
            <v>12.040133779254839</v>
          </cell>
          <cell r="J549">
            <v>12.30225525672979</v>
          </cell>
          <cell r="K549">
            <v>5.1892976588588358</v>
          </cell>
        </row>
        <row r="550">
          <cell r="A550">
            <v>43674</v>
          </cell>
          <cell r="I550">
            <v>15.409309791291951</v>
          </cell>
          <cell r="J550">
            <v>12.72096576665227</v>
          </cell>
          <cell r="K550">
            <v>6.6414125200468312</v>
          </cell>
        </row>
        <row r="551">
          <cell r="A551">
            <v>43676</v>
          </cell>
          <cell r="I551">
            <v>11.950207468891213</v>
          </cell>
          <cell r="J551">
            <v>12.286396609802507</v>
          </cell>
          <cell r="K551">
            <v>5.1505394190921123</v>
          </cell>
        </row>
        <row r="552">
          <cell r="A552">
            <v>43677</v>
          </cell>
          <cell r="I552">
            <v>11.965101786412189</v>
          </cell>
          <cell r="J552">
            <v>12.299084199322678</v>
          </cell>
          <cell r="K552">
            <v>5.1569588699436535</v>
          </cell>
        </row>
        <row r="553">
          <cell r="A553">
            <v>43679</v>
          </cell>
          <cell r="I553">
            <v>13.872832369881516</v>
          </cell>
          <cell r="J553">
            <v>12.74745272328158</v>
          </cell>
          <cell r="K553">
            <v>5.9791907514189333</v>
          </cell>
        </row>
        <row r="554">
          <cell r="A554">
            <v>43681</v>
          </cell>
          <cell r="I554">
            <v>13.470533208595905</v>
          </cell>
          <cell r="J554">
            <v>13.111600080722326</v>
          </cell>
          <cell r="K554">
            <v>5.8057998129048345</v>
          </cell>
        </row>
        <row r="555">
          <cell r="A555">
            <v>43682</v>
          </cell>
          <cell r="I555">
            <v>11.910669975172341</v>
          </cell>
          <cell r="J555">
            <v>12.945541197071423</v>
          </cell>
          <cell r="K555">
            <v>5.1334987592992789</v>
          </cell>
        </row>
        <row r="556">
          <cell r="A556">
            <v>43684</v>
          </cell>
          <cell r="I556">
            <v>13.389121338964308</v>
          </cell>
          <cell r="J556">
            <v>13.138253705601345</v>
          </cell>
          <cell r="K556">
            <v>5.7707112970936167</v>
          </cell>
        </row>
        <row r="557">
          <cell r="A557">
            <v>43686</v>
          </cell>
          <cell r="I557">
            <v>11.920529801342884</v>
          </cell>
          <cell r="J557">
            <v>12.63985656418005</v>
          </cell>
          <cell r="K557">
            <v>5.1377483443787826</v>
          </cell>
        </row>
        <row r="558">
          <cell r="A558">
            <v>43687</v>
          </cell>
          <cell r="I558">
            <v>11.524609843915027</v>
          </cell>
          <cell r="J558">
            <v>12.579056903469166</v>
          </cell>
          <cell r="K558">
            <v>4.9671068427273761</v>
          </cell>
        </row>
        <row r="559">
          <cell r="A559">
            <v>43689</v>
          </cell>
          <cell r="I559">
            <v>12.587412587422834</v>
          </cell>
          <cell r="J559">
            <v>12.667958446470688</v>
          </cell>
          <cell r="K559">
            <v>5.4251748251792415</v>
          </cell>
        </row>
        <row r="560">
          <cell r="A560">
            <v>43691</v>
          </cell>
          <cell r="I560">
            <v>15.102254850526633</v>
          </cell>
          <cell r="J560">
            <v>12.84359022941999</v>
          </cell>
          <cell r="K560">
            <v>6.5090718405769783</v>
          </cell>
        </row>
        <row r="561">
          <cell r="A561">
            <v>43692</v>
          </cell>
          <cell r="I561">
            <v>12.782956058592511</v>
          </cell>
          <cell r="J561">
            <v>12.74536492227665</v>
          </cell>
          <cell r="K561">
            <v>5.509454061253372</v>
          </cell>
        </row>
        <row r="562">
          <cell r="A562">
            <v>43694</v>
          </cell>
          <cell r="I562">
            <v>14.738996929382665</v>
          </cell>
          <cell r="J562">
            <v>13.149411630020978</v>
          </cell>
          <cell r="K562">
            <v>6.3525076765639286</v>
          </cell>
        </row>
        <row r="563">
          <cell r="A563">
            <v>43695</v>
          </cell>
          <cell r="I563">
            <v>12.28144989341458</v>
          </cell>
          <cell r="J563">
            <v>12.991172852085304</v>
          </cell>
          <cell r="K563">
            <v>5.2933049040616842</v>
          </cell>
        </row>
        <row r="564">
          <cell r="A564">
            <v>43697</v>
          </cell>
          <cell r="I564">
            <v>15.16587677726792</v>
          </cell>
          <cell r="J564">
            <v>13.454793848646023</v>
          </cell>
          <cell r="K564">
            <v>6.5364928910024735</v>
          </cell>
        </row>
        <row r="565">
          <cell r="A565">
            <v>43698</v>
          </cell>
          <cell r="I565">
            <v>11.95020746883926</v>
          </cell>
          <cell r="J565">
            <v>13.515593509349486</v>
          </cell>
          <cell r="K565">
            <v>5.1505394190697205</v>
          </cell>
        </row>
        <row r="566">
          <cell r="A566">
            <v>43700</v>
          </cell>
          <cell r="I566">
            <v>11.055662188080046</v>
          </cell>
          <cell r="J566">
            <v>13.296772023729091</v>
          </cell>
          <cell r="K566">
            <v>4.7649904030624999</v>
          </cell>
        </row>
        <row r="567">
          <cell r="A567">
            <v>43703</v>
          </cell>
          <cell r="I567">
            <v>12.653778558870043</v>
          </cell>
          <cell r="J567">
            <v>12.946989696349576</v>
          </cell>
          <cell r="K567">
            <v>5.4537785588729886</v>
          </cell>
        </row>
        <row r="568">
          <cell r="A568">
            <v>43705</v>
          </cell>
          <cell r="I568">
            <v>12.631578947349071</v>
          </cell>
          <cell r="J568">
            <v>12.925364394743369</v>
          </cell>
          <cell r="K568">
            <v>5.4442105263074501</v>
          </cell>
        </row>
        <row r="569">
          <cell r="A569">
            <v>43707</v>
          </cell>
          <cell r="I569">
            <v>13.906325446622246</v>
          </cell>
          <cell r="J569">
            <v>12.806411325777594</v>
          </cell>
          <cell r="K569">
            <v>5.9936262674941876</v>
          </cell>
        </row>
        <row r="570">
          <cell r="A570">
            <v>43708</v>
          </cell>
          <cell r="I570">
            <v>12.090680100752122</v>
          </cell>
          <cell r="J570">
            <v>12.779158498254388</v>
          </cell>
          <cell r="K570">
            <v>5.2110831234241646</v>
          </cell>
        </row>
        <row r="571">
          <cell r="A571">
            <v>43710</v>
          </cell>
          <cell r="I571">
            <v>14.335490293676786</v>
          </cell>
          <cell r="J571">
            <v>12.660531857741367</v>
          </cell>
          <cell r="K571">
            <v>6.1785963165746951</v>
          </cell>
        </row>
        <row r="572">
          <cell r="A572">
            <v>43712</v>
          </cell>
          <cell r="I572">
            <v>11.570912012887959</v>
          </cell>
          <cell r="J572">
            <v>12.606346792605468</v>
          </cell>
          <cell r="K572">
            <v>4.9870630775547102</v>
          </cell>
        </row>
        <row r="573">
          <cell r="A573">
            <v>43713</v>
          </cell>
          <cell r="I573">
            <v>11.383399209480928</v>
          </cell>
          <cell r="J573">
            <v>12.653166367091307</v>
          </cell>
          <cell r="K573">
            <v>4.9062450592862801</v>
          </cell>
        </row>
        <row r="574">
          <cell r="A574">
            <v>43715</v>
          </cell>
          <cell r="I574">
            <v>10.714285714274578</v>
          </cell>
          <cell r="J574">
            <v>12.376095960720528</v>
          </cell>
          <cell r="K574">
            <v>4.6178571428523432</v>
          </cell>
        </row>
        <row r="575">
          <cell r="A575">
            <v>43717</v>
          </cell>
          <cell r="I575">
            <v>15.351812366768225</v>
          </cell>
          <cell r="J575">
            <v>12.764700734923265</v>
          </cell>
          <cell r="K575">
            <v>6.6166311300771055</v>
          </cell>
        </row>
        <row r="576">
          <cell r="A576">
            <v>43719</v>
          </cell>
          <cell r="I576">
            <v>11.136890951297159</v>
          </cell>
          <cell r="J576">
            <v>12.369067235591109</v>
          </cell>
          <cell r="K576">
            <v>4.8000000000090752</v>
          </cell>
        </row>
        <row r="577">
          <cell r="A577">
            <v>43720</v>
          </cell>
          <cell r="I577">
            <v>11.115399459664086</v>
          </cell>
          <cell r="J577">
            <v>12.22974142972139</v>
          </cell>
          <cell r="K577">
            <v>4.7907371671152212</v>
          </cell>
        </row>
        <row r="578">
          <cell r="A578">
            <v>43722</v>
          </cell>
          <cell r="I578">
            <v>11.000763941918889</v>
          </cell>
          <cell r="J578">
            <v>11.753351950898834</v>
          </cell>
          <cell r="K578">
            <v>4.741329258967041</v>
          </cell>
        </row>
        <row r="579">
          <cell r="A579">
            <v>43724</v>
          </cell>
          <cell r="I579">
            <v>12.203389830550613</v>
          </cell>
          <cell r="J579">
            <v>11.843705924850639</v>
          </cell>
          <cell r="K579">
            <v>5.2596610169673141</v>
          </cell>
        </row>
        <row r="580">
          <cell r="A580">
            <v>43725</v>
          </cell>
          <cell r="I580">
            <v>11.603545527791454</v>
          </cell>
          <cell r="J580">
            <v>11.875155398895</v>
          </cell>
          <cell r="K580">
            <v>5.0011281224781161</v>
          </cell>
        </row>
        <row r="581">
          <cell r="A581">
            <v>43727</v>
          </cell>
          <cell r="I581">
            <v>13.786500718053059</v>
          </cell>
          <cell r="J581">
            <v>12.314043256577639</v>
          </cell>
          <cell r="K581">
            <v>5.9419818094808683</v>
          </cell>
        </row>
        <row r="582">
          <cell r="A582">
            <v>43729</v>
          </cell>
          <cell r="I582">
            <v>12.681638044882931</v>
          </cell>
          <cell r="J582">
            <v>11.9325897820226</v>
          </cell>
          <cell r="K582">
            <v>5.4657859973445433</v>
          </cell>
        </row>
        <row r="583">
          <cell r="A583">
            <v>43731</v>
          </cell>
          <cell r="I583">
            <v>12.743362831851844</v>
          </cell>
          <cell r="J583">
            <v>12.162085764958983</v>
          </cell>
          <cell r="K583">
            <v>5.4923893805281443</v>
          </cell>
        </row>
        <row r="584">
          <cell r="A584">
            <v>43733</v>
          </cell>
          <cell r="I584">
            <v>12.376450365279657</v>
          </cell>
          <cell r="J584">
            <v>12.342235894332633</v>
          </cell>
          <cell r="K584">
            <v>5.3342501074355324</v>
          </cell>
        </row>
        <row r="585">
          <cell r="A585">
            <v>43734</v>
          </cell>
          <cell r="I585">
            <v>12.141652613830377</v>
          </cell>
          <cell r="J585">
            <v>12.505219990319988</v>
          </cell>
          <cell r="K585">
            <v>5.2330522765608922</v>
          </cell>
        </row>
        <row r="586">
          <cell r="A586">
            <v>43736</v>
          </cell>
          <cell r="I586">
            <v>10.678531701888224</v>
          </cell>
          <cell r="J586">
            <v>12.287383114796793</v>
          </cell>
          <cell r="K586">
            <v>4.6024471635138244</v>
          </cell>
        </row>
        <row r="587">
          <cell r="A587">
            <v>43738</v>
          </cell>
          <cell r="I587">
            <v>13.733905579371694</v>
          </cell>
          <cell r="J587">
            <v>12.591720265022541</v>
          </cell>
          <cell r="K587">
            <v>5.9193133047091999</v>
          </cell>
        </row>
        <row r="588">
          <cell r="A588">
            <v>43739</v>
          </cell>
          <cell r="I588">
            <v>10.946408209782909</v>
          </cell>
          <cell r="J588">
            <v>12.185992763841089</v>
          </cell>
          <cell r="K588">
            <v>4.7179019384164338</v>
          </cell>
        </row>
        <row r="589">
          <cell r="A589">
            <v>43741</v>
          </cell>
          <cell r="I589">
            <v>12.035102381921584</v>
          </cell>
          <cell r="J589">
            <v>12.093630526275186</v>
          </cell>
          <cell r="K589">
            <v>5.1871291266082027</v>
          </cell>
        </row>
        <row r="590">
          <cell r="A590">
            <v>43743</v>
          </cell>
          <cell r="I590">
            <v>14.450577019565113</v>
          </cell>
          <cell r="J590">
            <v>12.33751826737708</v>
          </cell>
          <cell r="K590">
            <v>6.2281986954325639</v>
          </cell>
        </row>
        <row r="591">
          <cell r="A591">
            <v>43744</v>
          </cell>
          <cell r="I591">
            <v>11.25439624852844</v>
          </cell>
          <cell r="J591">
            <v>12.177224822126904</v>
          </cell>
          <cell r="K591">
            <v>4.850644783115758</v>
          </cell>
        </row>
        <row r="592">
          <cell r="A592">
            <v>43746</v>
          </cell>
          <cell r="I592">
            <v>12.193056731591817</v>
          </cell>
          <cell r="J592">
            <v>12.184568267521396</v>
          </cell>
          <cell r="K592">
            <v>5.2552074513160729</v>
          </cell>
        </row>
        <row r="593">
          <cell r="A593">
            <v>43748</v>
          </cell>
          <cell r="I593">
            <v>14.021421616356736</v>
          </cell>
          <cell r="J593">
            <v>12.662123969588327</v>
          </cell>
          <cell r="K593">
            <v>6.0432327166497535</v>
          </cell>
        </row>
        <row r="594">
          <cell r="A594">
            <v>43750</v>
          </cell>
          <cell r="I594">
            <v>13.457943925248287</v>
          </cell>
          <cell r="J594">
            <v>12.622700876142128</v>
          </cell>
          <cell r="K594">
            <v>5.8003738317820117</v>
          </cell>
        </row>
        <row r="595">
          <cell r="A595">
            <v>43751</v>
          </cell>
          <cell r="I595">
            <v>15.832875206165335</v>
          </cell>
          <cell r="J595">
            <v>13.320767589911046</v>
          </cell>
          <cell r="K595">
            <v>6.823969213857259</v>
          </cell>
        </row>
        <row r="596">
          <cell r="A596">
            <v>43752</v>
          </cell>
          <cell r="I596">
            <v>11.900826446235191</v>
          </cell>
          <cell r="J596">
            <v>13.301585313384418</v>
          </cell>
          <cell r="K596">
            <v>5.1292561983273677</v>
          </cell>
        </row>
        <row r="597">
          <cell r="A597">
            <v>43754</v>
          </cell>
          <cell r="I597">
            <v>13.114754098410714</v>
          </cell>
          <cell r="J597">
            <v>13.110753467505218</v>
          </cell>
          <cell r="K597">
            <v>5.6524590164150172</v>
          </cell>
        </row>
        <row r="598">
          <cell r="A598">
            <v>43756</v>
          </cell>
          <cell r="I598">
            <v>11.33858267715496</v>
          </cell>
          <cell r="J598">
            <v>13.12278010016615</v>
          </cell>
          <cell r="K598">
            <v>4.8869291338537879</v>
          </cell>
        </row>
        <row r="599">
          <cell r="A599">
            <v>43757</v>
          </cell>
          <cell r="I599">
            <v>11.890999174209878</v>
          </cell>
          <cell r="J599">
            <v>13.079629020540159</v>
          </cell>
          <cell r="K599">
            <v>5.125020644084457</v>
          </cell>
        </row>
        <row r="600">
          <cell r="A600">
            <v>43759</v>
          </cell>
          <cell r="I600">
            <v>11.051419800471336</v>
          </cell>
          <cell r="J600">
            <v>12.655343046842244</v>
          </cell>
          <cell r="K600">
            <v>4.7631619340031461</v>
          </cell>
        </row>
        <row r="601">
          <cell r="A601">
            <v>43761</v>
          </cell>
          <cell r="I601">
            <v>13.259668508304349</v>
          </cell>
          <cell r="J601">
            <v>12.627017987278823</v>
          </cell>
          <cell r="K601">
            <v>5.7149171270791745</v>
          </cell>
        </row>
        <row r="602">
          <cell r="A602">
            <v>43762</v>
          </cell>
          <cell r="I602">
            <v>17.235188509888737</v>
          </cell>
          <cell r="J602">
            <v>12.827348459239309</v>
          </cell>
          <cell r="K602">
            <v>7.4283662477620451</v>
          </cell>
        </row>
        <row r="603">
          <cell r="A603">
            <v>43764</v>
          </cell>
          <cell r="I603">
            <v>12.587412587422834</v>
          </cell>
          <cell r="J603">
            <v>12.925432193694688</v>
          </cell>
          <cell r="K603">
            <v>5.4251748251792415</v>
          </cell>
        </row>
        <row r="604">
          <cell r="A604">
            <v>43765</v>
          </cell>
          <cell r="I604">
            <v>14.626714068087713</v>
          </cell>
          <cell r="J604">
            <v>13.141426475077115</v>
          </cell>
          <cell r="K604">
            <v>6.3041137633458044</v>
          </cell>
        </row>
        <row r="605">
          <cell r="A605">
            <v>43767</v>
          </cell>
          <cell r="I605">
            <v>14.30700447091904</v>
          </cell>
          <cell r="J605">
            <v>13.565486731329127</v>
          </cell>
          <cell r="K605">
            <v>6.1663189269661061</v>
          </cell>
        </row>
        <row r="606">
          <cell r="A606">
            <v>43768</v>
          </cell>
          <cell r="I606">
            <v>15.609756097560975</v>
          </cell>
          <cell r="J606">
            <v>14.096737720379283</v>
          </cell>
          <cell r="K606">
            <v>6.7278048780487802</v>
          </cell>
        </row>
        <row r="607">
          <cell r="A607">
            <v>43769</v>
          </cell>
          <cell r="I607">
            <v>12.198221092728437</v>
          </cell>
          <cell r="J607">
            <v>14.260566476416011</v>
          </cell>
          <cell r="K607">
            <v>5.257433290965956</v>
          </cell>
        </row>
        <row r="608">
          <cell r="A608">
            <v>43771</v>
          </cell>
          <cell r="I608">
            <v>13.826212193947942</v>
          </cell>
          <cell r="J608">
            <v>14.341501288650809</v>
          </cell>
          <cell r="K608">
            <v>5.9590974555915626</v>
          </cell>
        </row>
        <row r="609">
          <cell r="A609">
            <v>43773</v>
          </cell>
          <cell r="I609">
            <v>11.478676763623161</v>
          </cell>
          <cell r="J609">
            <v>13.519142467755728</v>
          </cell>
          <cell r="K609">
            <v>4.9473096851215823</v>
          </cell>
        </row>
        <row r="610">
          <cell r="A610">
            <v>43774</v>
          </cell>
          <cell r="I610">
            <v>12.00500208418311</v>
          </cell>
          <cell r="J610">
            <v>13.435940967292909</v>
          </cell>
          <cell r="K610">
            <v>5.1741558982829199</v>
          </cell>
        </row>
        <row r="611">
          <cell r="A611">
            <v>43776</v>
          </cell>
          <cell r="I611">
            <v>14.342629482018495</v>
          </cell>
          <cell r="J611">
            <v>13.395357454997308</v>
          </cell>
          <cell r="K611">
            <v>6.1816733067499712</v>
          </cell>
        </row>
        <row r="612">
          <cell r="A612">
            <v>43778</v>
          </cell>
          <cell r="I612">
            <v>10.68645640072365</v>
          </cell>
          <cell r="J612">
            <v>12.878136302112255</v>
          </cell>
          <cell r="K612">
            <v>4.6058627087118929</v>
          </cell>
        </row>
        <row r="613">
          <cell r="A613">
            <v>43779</v>
          </cell>
          <cell r="I613">
            <v>12.500000000011369</v>
          </cell>
          <cell r="J613">
            <v>12.433885431033739</v>
          </cell>
          <cell r="K613">
            <v>5.3875000000049003</v>
          </cell>
        </row>
        <row r="614">
          <cell r="A614">
            <v>43781</v>
          </cell>
          <cell r="I614">
            <v>14.457831325245438</v>
          </cell>
          <cell r="J614">
            <v>12.756686892821881</v>
          </cell>
          <cell r="K614">
            <v>6.2313253011807834</v>
          </cell>
        </row>
        <row r="615">
          <cell r="A615">
            <v>43783</v>
          </cell>
          <cell r="I615">
            <v>12.318220701433381</v>
          </cell>
          <cell r="J615">
            <v>12.541259536748372</v>
          </cell>
          <cell r="K615">
            <v>5.3091531223177872</v>
          </cell>
        </row>
        <row r="616">
          <cell r="A616">
            <v>43784</v>
          </cell>
          <cell r="I616">
            <v>12.035102381921584</v>
          </cell>
          <cell r="J616">
            <v>12.620748910791004</v>
          </cell>
          <cell r="K616">
            <v>5.1871291266082027</v>
          </cell>
        </row>
        <row r="617">
          <cell r="A617">
            <v>43786</v>
          </cell>
          <cell r="I617">
            <v>14.264487369975271</v>
          </cell>
          <cell r="J617">
            <v>12.943532523047027</v>
          </cell>
          <cell r="K617">
            <v>6.1479940564593418</v>
          </cell>
        </row>
        <row r="618">
          <cell r="A618">
            <v>43788</v>
          </cell>
          <cell r="I618">
            <v>12.903225806427384</v>
          </cell>
          <cell r="J618">
            <v>12.737903426534013</v>
          </cell>
          <cell r="K618">
            <v>5.5612903225702022</v>
          </cell>
        </row>
        <row r="619">
          <cell r="A619">
            <v>43789</v>
          </cell>
          <cell r="I619">
            <v>13.565708902463737</v>
          </cell>
          <cell r="J619">
            <v>13.149225212496882</v>
          </cell>
          <cell r="K619">
            <v>5.8468205369618707</v>
          </cell>
        </row>
        <row r="620">
          <cell r="A620">
            <v>43791</v>
          </cell>
          <cell r="I620">
            <v>12.664907651687809</v>
          </cell>
          <cell r="J620">
            <v>13.172783448450659</v>
          </cell>
          <cell r="K620">
            <v>5.4585751978774457</v>
          </cell>
        </row>
        <row r="621">
          <cell r="A621">
            <v>43793</v>
          </cell>
          <cell r="I621">
            <v>11.905746176076034</v>
          </cell>
          <cell r="J621">
            <v>12.808199855712173</v>
          </cell>
          <cell r="K621">
            <v>5.1313766018887703</v>
          </cell>
        </row>
        <row r="622">
          <cell r="A622">
            <v>43794</v>
          </cell>
          <cell r="I622">
            <v>11.822660098528948</v>
          </cell>
          <cell r="J622">
            <v>12.737405483868681</v>
          </cell>
          <cell r="K622">
            <v>5.0955665024659762</v>
          </cell>
        </row>
        <row r="623">
          <cell r="A623">
            <v>43796</v>
          </cell>
          <cell r="I623">
            <v>12.880143112662358</v>
          </cell>
          <cell r="J623">
            <v>12.85812558826022</v>
          </cell>
          <cell r="K623">
            <v>5.5513416815574761</v>
          </cell>
        </row>
        <row r="624">
          <cell r="A624">
            <v>43798</v>
          </cell>
          <cell r="I624">
            <v>11.249999999979536</v>
          </cell>
          <cell r="J624">
            <v>12.427484535403687</v>
          </cell>
          <cell r="K624">
            <v>4.8487499999911803</v>
          </cell>
        </row>
        <row r="625">
          <cell r="A625">
            <v>43800</v>
          </cell>
          <cell r="I625">
            <v>11.608222490937612</v>
          </cell>
          <cell r="J625">
            <v>12.242484061762289</v>
          </cell>
          <cell r="K625">
            <v>5.0031438935941104</v>
          </cell>
        </row>
        <row r="626">
          <cell r="A626">
            <v>43801</v>
          </cell>
          <cell r="I626">
            <v>11.798443260937242</v>
          </cell>
          <cell r="J626">
            <v>11.990017541544221</v>
          </cell>
          <cell r="K626">
            <v>5.0851290454639511</v>
          </cell>
        </row>
        <row r="627">
          <cell r="A627">
            <v>43803</v>
          </cell>
          <cell r="I627">
            <v>8.7219866747622596</v>
          </cell>
          <cell r="J627">
            <v>11.426743116269142</v>
          </cell>
          <cell r="K627">
            <v>3.759176256822534</v>
          </cell>
        </row>
        <row r="628">
          <cell r="A628">
            <v>43806</v>
          </cell>
          <cell r="I628">
            <v>7.8839310155925588</v>
          </cell>
          <cell r="J628">
            <v>10.852198093342931</v>
          </cell>
          <cell r="K628">
            <v>3.397974267720393</v>
          </cell>
        </row>
        <row r="629">
          <cell r="A629">
            <v>43808</v>
          </cell>
          <cell r="I629">
            <v>9.4643443969860819</v>
          </cell>
          <cell r="J629">
            <v>10.515295850265376</v>
          </cell>
          <cell r="K629">
            <v>4.079132435101001</v>
          </cell>
        </row>
        <row r="630">
          <cell r="A630">
            <v>43810</v>
          </cell>
          <cell r="I630">
            <v>9.3964110929674725</v>
          </cell>
          <cell r="J630">
            <v>10.017619847451824</v>
          </cell>
          <cell r="K630">
            <v>4.0498531810689808</v>
          </cell>
        </row>
        <row r="631">
          <cell r="A631">
            <v>43813</v>
          </cell>
          <cell r="I631">
            <v>12.34991423667833</v>
          </cell>
          <cell r="J631">
            <v>10.174750452694509</v>
          </cell>
          <cell r="K631">
            <v>5.3228130360083599</v>
          </cell>
        </row>
        <row r="632">
          <cell r="A632">
            <v>43814</v>
          </cell>
          <cell r="I632">
            <v>11.307420494681041</v>
          </cell>
          <cell r="J632">
            <v>10.131778738943568</v>
          </cell>
          <cell r="K632">
            <v>4.8734982332075285</v>
          </cell>
        </row>
        <row r="633">
          <cell r="A633">
            <v>43816</v>
          </cell>
          <cell r="I633">
            <v>13.906325446622246</v>
          </cell>
          <cell r="J633">
            <v>10.432904765469999</v>
          </cell>
          <cell r="K633">
            <v>5.9936262674941876</v>
          </cell>
        </row>
        <row r="634">
          <cell r="A634">
            <v>43818</v>
          </cell>
          <cell r="I634">
            <v>10.526315789465622</v>
          </cell>
          <cell r="J634">
            <v>10.690666067570479</v>
          </cell>
          <cell r="K634">
            <v>4.5368421052596828</v>
          </cell>
        </row>
        <row r="635">
          <cell r="A635">
            <v>43820</v>
          </cell>
          <cell r="I635">
            <v>9.7264437690244936</v>
          </cell>
          <cell r="J635">
            <v>10.953882175203614</v>
          </cell>
          <cell r="K635">
            <v>4.1920972644495569</v>
          </cell>
        </row>
        <row r="636">
          <cell r="A636">
            <v>43822</v>
          </cell>
          <cell r="I636">
            <v>9.0446280991700725</v>
          </cell>
          <cell r="J636">
            <v>10.893922704087041</v>
          </cell>
          <cell r="K636">
            <v>3.898234710742301</v>
          </cell>
        </row>
        <row r="637">
          <cell r="A637">
            <v>43824</v>
          </cell>
          <cell r="I637">
            <v>9.6192384769381984</v>
          </cell>
          <cell r="J637">
            <v>10.925755187511427</v>
          </cell>
          <cell r="K637">
            <v>4.145891783560363</v>
          </cell>
        </row>
        <row r="638">
          <cell r="A638">
            <v>43826</v>
          </cell>
          <cell r="I638">
            <v>10.21276595743416</v>
          </cell>
          <cell r="J638">
            <v>10.620448290476546</v>
          </cell>
          <cell r="K638">
            <v>4.4017021276541231</v>
          </cell>
        </row>
        <row r="639">
          <cell r="A639">
            <v>43828</v>
          </cell>
          <cell r="I639">
            <v>10.355987055008377</v>
          </cell>
          <cell r="J639">
            <v>10.484529227666167</v>
          </cell>
          <cell r="K639">
            <v>4.4634304207086108</v>
          </cell>
        </row>
        <row r="640">
          <cell r="A640">
            <v>43830</v>
          </cell>
          <cell r="I640">
            <v>9.9895941727391531</v>
          </cell>
          <cell r="J640">
            <v>9.9249961885400104</v>
          </cell>
          <cell r="K640">
            <v>4.3055150884505746</v>
          </cell>
        </row>
        <row r="641">
          <cell r="A641">
            <v>43832</v>
          </cell>
          <cell r="I641">
            <v>10.304114490139543</v>
          </cell>
          <cell r="J641">
            <v>9.8932531457791431</v>
          </cell>
          <cell r="K641">
            <v>4.4410733452501434</v>
          </cell>
        </row>
        <row r="642">
          <cell r="A642">
            <v>43834</v>
          </cell>
          <cell r="I642">
            <v>9.3811074918531201</v>
          </cell>
          <cell r="J642">
            <v>9.8439193918975167</v>
          </cell>
          <cell r="K642">
            <v>4.0432573289886946</v>
          </cell>
        </row>
        <row r="643">
          <cell r="A643">
            <v>43837</v>
          </cell>
          <cell r="I643">
            <v>8.0111265646627796</v>
          </cell>
          <cell r="J643">
            <v>9.6962763155393343</v>
          </cell>
          <cell r="K643">
            <v>3.4527955493696578</v>
          </cell>
        </row>
        <row r="644">
          <cell r="A644">
            <v>43839</v>
          </cell>
          <cell r="I644">
            <v>9.3538461538461544</v>
          </cell>
          <cell r="J644">
            <v>9.6583631265261829</v>
          </cell>
          <cell r="K644">
            <v>4.0315076923076925</v>
          </cell>
        </row>
        <row r="645">
          <cell r="A645">
            <v>43841</v>
          </cell>
          <cell r="I645">
            <v>10.024364775465939</v>
          </cell>
          <cell r="J645">
            <v>9.6314486719592942</v>
          </cell>
          <cell r="K645">
            <v>4.3205012182258198</v>
          </cell>
        </row>
        <row r="646">
          <cell r="A646">
            <v>43844</v>
          </cell>
          <cell r="I646">
            <v>7.9404466501378321</v>
          </cell>
          <cell r="J646">
            <v>9.2863714712635037</v>
          </cell>
          <cell r="K646">
            <v>3.4223325062094054</v>
          </cell>
        </row>
        <row r="647">
          <cell r="A647">
            <v>43846</v>
          </cell>
          <cell r="I647">
            <v>7.9720279720101246</v>
          </cell>
          <cell r="J647">
            <v>8.9981477283022127</v>
          </cell>
          <cell r="K647">
            <v>3.4359440559363637</v>
          </cell>
        </row>
        <row r="648">
          <cell r="A648">
            <v>43849</v>
          </cell>
          <cell r="I648">
            <v>9.6610169491501594</v>
          </cell>
          <cell r="J648">
            <v>8.9062766510180147</v>
          </cell>
          <cell r="K648">
            <v>4.1638983050837188</v>
          </cell>
        </row>
        <row r="649">
          <cell r="A649">
            <v>43851</v>
          </cell>
          <cell r="I649">
            <v>8.4656084656241095</v>
          </cell>
          <cell r="J649">
            <v>8.7754910758424423</v>
          </cell>
          <cell r="K649">
            <v>3.6486772486839913</v>
          </cell>
        </row>
        <row r="650">
          <cell r="A650">
            <v>43853</v>
          </cell>
          <cell r="I650">
            <v>7.89257330775001</v>
          </cell>
          <cell r="J650">
            <v>8.7585548962834761</v>
          </cell>
          <cell r="K650">
            <v>3.4016990956402542</v>
          </cell>
        </row>
        <row r="651">
          <cell r="A651">
            <v>43856</v>
          </cell>
          <cell r="I651">
            <v>7.7669902912709148</v>
          </cell>
          <cell r="J651">
            <v>8.5318612016298694</v>
          </cell>
          <cell r="K651">
            <v>3.3475728155377644</v>
          </cell>
        </row>
        <row r="652">
          <cell r="A652">
            <v>43858</v>
          </cell>
          <cell r="I652">
            <v>8.9108910890941466</v>
          </cell>
          <cell r="J652">
            <v>8.3727935321481848</v>
          </cell>
          <cell r="K652">
            <v>3.8405940593995771</v>
          </cell>
        </row>
        <row r="653">
          <cell r="A653">
            <v>43861</v>
          </cell>
          <cell r="I653">
            <v>8.01335559265131</v>
          </cell>
          <cell r="J653">
            <v>8.3832090953643963</v>
          </cell>
          <cell r="K653">
            <v>3.4537562604327148</v>
          </cell>
        </row>
        <row r="654">
          <cell r="A654">
            <v>43864</v>
          </cell>
          <cell r="I654">
            <v>8.1563296516438459</v>
          </cell>
          <cell r="J654">
            <v>8.4095379067406419</v>
          </cell>
          <cell r="K654">
            <v>3.5153780798584977</v>
          </cell>
        </row>
        <row r="655">
          <cell r="A655">
            <v>43866</v>
          </cell>
          <cell r="I655">
            <v>9.1457605589170576</v>
          </cell>
          <cell r="J655">
            <v>8.3359298509930557</v>
          </cell>
          <cell r="K655">
            <v>3.9418228008932519</v>
          </cell>
        </row>
        <row r="656">
          <cell r="A656">
            <v>43868</v>
          </cell>
          <cell r="I656">
            <v>10.438564697379659</v>
          </cell>
          <cell r="J656">
            <v>8.6177807412438483</v>
          </cell>
          <cell r="K656">
            <v>4.4990213845706331</v>
          </cell>
        </row>
        <row r="657">
          <cell r="A657">
            <v>43870</v>
          </cell>
          <cell r="I657">
            <v>9.4210009813521172</v>
          </cell>
          <cell r="J657">
            <v>8.8361275517584357</v>
          </cell>
          <cell r="K657">
            <v>4.0604514229627622</v>
          </cell>
        </row>
        <row r="658">
          <cell r="A658">
            <v>43873</v>
          </cell>
          <cell r="I658">
            <v>9.91394148017873</v>
          </cell>
          <cell r="J658">
            <v>9.1428348644595534</v>
          </cell>
          <cell r="K658">
            <v>4.2729087779570323</v>
          </cell>
        </row>
        <row r="659">
          <cell r="A659">
            <v>43875</v>
          </cell>
          <cell r="I659">
            <v>9.3964110929995943</v>
          </cell>
          <cell r="J659">
            <v>9.2121948650174748</v>
          </cell>
          <cell r="K659">
            <v>4.0498531810828249</v>
          </cell>
        </row>
        <row r="660">
          <cell r="A660">
            <v>43877</v>
          </cell>
          <cell r="I660">
            <v>9.1139240506295529</v>
          </cell>
          <cell r="J660">
            <v>9.3694189304429365</v>
          </cell>
          <cell r="K660">
            <v>3.9281012658213372</v>
          </cell>
        </row>
        <row r="661">
          <cell r="A661">
            <v>43880</v>
          </cell>
          <cell r="I661">
            <v>10.087565674247465</v>
          </cell>
          <cell r="J661">
            <v>9.6453097908148813</v>
          </cell>
          <cell r="K661">
            <v>4.3477408056006572</v>
          </cell>
        </row>
        <row r="662">
          <cell r="A662">
            <v>43882</v>
          </cell>
          <cell r="I662">
            <v>9.4612352168192508</v>
          </cell>
          <cell r="J662">
            <v>9.6903775990866254</v>
          </cell>
          <cell r="K662">
            <v>4.0777923784490975</v>
          </cell>
        </row>
        <row r="663">
          <cell r="A663">
            <v>43884</v>
          </cell>
          <cell r="I663">
            <v>8.3333333333282802</v>
          </cell>
          <cell r="J663">
            <v>9.3896302613649993</v>
          </cell>
          <cell r="K663">
            <v>3.5916666666644885</v>
          </cell>
        </row>
        <row r="664">
          <cell r="A664">
            <v>43887</v>
          </cell>
          <cell r="I664">
            <v>7.9360705428487606</v>
          </cell>
          <cell r="J664">
            <v>9.1774973415788033</v>
          </cell>
          <cell r="K664">
            <v>3.4204464039678157</v>
          </cell>
        </row>
        <row r="665">
          <cell r="A665">
            <v>43889</v>
          </cell>
          <cell r="I665">
            <v>9.3294460641272767</v>
          </cell>
          <cell r="J665">
            <v>9.0939979964285982</v>
          </cell>
          <cell r="K665">
            <v>4.0209912536388561</v>
          </cell>
        </row>
        <row r="666">
          <cell r="A666">
            <v>43891</v>
          </cell>
          <cell r="I666">
            <v>9.3083387200852137</v>
          </cell>
          <cell r="J666">
            <v>9.0814162288694007</v>
          </cell>
          <cell r="K666">
            <v>4.0118939883567268</v>
          </cell>
        </row>
        <row r="667">
          <cell r="A667">
            <v>43894</v>
          </cell>
          <cell r="I667">
            <v>8.1841432225112669</v>
          </cell>
          <cell r="J667">
            <v>8.9485903962810731</v>
          </cell>
          <cell r="K667">
            <v>3.5273657289023559</v>
          </cell>
        </row>
        <row r="668">
          <cell r="A668">
            <v>43896</v>
          </cell>
          <cell r="I668">
            <v>8.4780688843137533</v>
          </cell>
          <cell r="J668">
            <v>8.7186622834334013</v>
          </cell>
          <cell r="K668">
            <v>3.6540476891392277</v>
          </cell>
        </row>
        <row r="669">
          <cell r="A669">
            <v>43899</v>
          </cell>
          <cell r="I669">
            <v>8.1563296516680488</v>
          </cell>
          <cell r="J669">
            <v>8.5322472026975156</v>
          </cell>
          <cell r="K669">
            <v>3.5153780798689289</v>
          </cell>
        </row>
        <row r="670">
          <cell r="A670">
            <v>43901</v>
          </cell>
          <cell r="I670">
            <v>10.726256983268128</v>
          </cell>
          <cell r="J670">
            <v>8.8740934384032073</v>
          </cell>
          <cell r="K670">
            <v>4.6230167597885625</v>
          </cell>
        </row>
        <row r="671">
          <cell r="A671">
            <v>43903</v>
          </cell>
          <cell r="I671">
            <v>10.140845070401751</v>
          </cell>
          <cell r="J671">
            <v>9.1890612280536335</v>
          </cell>
          <cell r="K671">
            <v>4.3707042253431547</v>
          </cell>
        </row>
        <row r="672">
          <cell r="A672">
            <v>43905</v>
          </cell>
          <cell r="I672">
            <v>10.393359797942697</v>
          </cell>
          <cell r="J672">
            <v>9.3410489043129807</v>
          </cell>
          <cell r="K672">
            <v>4.4795380729133027</v>
          </cell>
        </row>
        <row r="673">
          <cell r="A673">
            <v>43907</v>
          </cell>
          <cell r="I673">
            <v>12.121212121254882</v>
          </cell>
          <cell r="J673">
            <v>9.742887961622932</v>
          </cell>
          <cell r="K673">
            <v>5.2242424242608543</v>
          </cell>
        </row>
        <row r="674">
          <cell r="A674">
            <v>43909</v>
          </cell>
          <cell r="I674">
            <v>12.025052192060961</v>
          </cell>
          <cell r="J674">
            <v>10.291589242987174</v>
          </cell>
          <cell r="K674">
            <v>5.1827974947782742</v>
          </cell>
        </row>
        <row r="675">
          <cell r="A675">
            <v>43910</v>
          </cell>
          <cell r="I675">
            <v>9.6385542168809888</v>
          </cell>
          <cell r="J675">
            <v>10.45737286192535</v>
          </cell>
          <cell r="K675">
            <v>4.1542168674757063</v>
          </cell>
        </row>
        <row r="676">
          <cell r="A676">
            <v>43913</v>
          </cell>
          <cell r="I676">
            <v>10.904960242347832</v>
          </cell>
          <cell r="J676">
            <v>10.850034374879604</v>
          </cell>
          <cell r="K676">
            <v>4.7000378644519154</v>
          </cell>
        </row>
        <row r="677">
          <cell r="A677">
            <v>43915</v>
          </cell>
          <cell r="I677">
            <v>11.608222490937612</v>
          </cell>
          <cell r="J677">
            <v>10.976029447403818</v>
          </cell>
          <cell r="K677">
            <v>5.0031438935941104</v>
          </cell>
        </row>
        <row r="678">
          <cell r="A678">
            <v>43916</v>
          </cell>
          <cell r="I678">
            <v>10.722263588994768</v>
          </cell>
          <cell r="J678">
            <v>11.059089235774248</v>
          </cell>
          <cell r="K678">
            <v>4.6212956068567443</v>
          </cell>
        </row>
        <row r="679">
          <cell r="A679">
            <v>43918</v>
          </cell>
          <cell r="I679">
            <v>11.594202898560505</v>
          </cell>
          <cell r="J679">
            <v>11.230638250148221</v>
          </cell>
          <cell r="K679">
            <v>4.9971014492795778</v>
          </cell>
        </row>
        <row r="680">
          <cell r="A680">
            <v>43920</v>
          </cell>
          <cell r="I680">
            <v>10.714285714274578</v>
          </cell>
          <cell r="J680">
            <v>11.029648763436752</v>
          </cell>
          <cell r="K680">
            <v>4.6178571428523432</v>
          </cell>
        </row>
        <row r="681">
          <cell r="A681">
            <v>43922</v>
          </cell>
          <cell r="I681">
            <v>14.641586171838748</v>
          </cell>
          <cell r="J681">
            <v>11.403439331976433</v>
          </cell>
          <cell r="K681">
            <v>6.3105236400625007</v>
          </cell>
        </row>
        <row r="682">
          <cell r="A682">
            <v>43923</v>
          </cell>
          <cell r="I682">
            <v>12.637121544535786</v>
          </cell>
          <cell r="J682">
            <v>11.831806093069975</v>
          </cell>
          <cell r="K682">
            <v>5.446599385694924</v>
          </cell>
        </row>
        <row r="683">
          <cell r="A683">
            <v>43925</v>
          </cell>
          <cell r="I683">
            <v>14.048780487820833</v>
          </cell>
          <cell r="J683">
            <v>12.280923270994689</v>
          </cell>
          <cell r="K683">
            <v>6.0550243902507788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CE170F-7A5B-CB42-BD96-19CC7DD56A16}" name="Table16" displayName="Table16" ref="A2:J101" totalsRowShown="0" headerRowDxfId="11" dataDxfId="10">
  <autoFilter ref="A2:J101" xr:uid="{00000000-0009-0000-0100-00000F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95744EF-9B8F-B043-9DEB-8334EC1D31CF}" name="DateStart" dataDxfId="9"/>
    <tableColumn id="2" xr3:uid="{E3544992-09C8-1046-8AC3-C186FF2D7FAB}" name="StartTime" dataDxfId="8"/>
    <tableColumn id="3" xr3:uid="{08C6BE89-880B-1C46-BCFB-C6A29D0FEA9E}" name="StartDate+Time" dataDxfId="7">
      <calculatedColumnFormula>Widgets!$A3+Widgets!$B3</calculatedColumnFormula>
    </tableColumn>
    <tableColumn id="4" xr3:uid="{87291D38-BE03-3F40-B20F-683CA456025D}" name="DateEnd" dataDxfId="6"/>
    <tableColumn id="5" xr3:uid="{8662E3E1-11C5-B74E-9F22-402123B57BE4}" name="EndTime" dataDxfId="5"/>
    <tableColumn id="6" xr3:uid="{42770789-79F4-6F49-B6AF-310EEAE3EEE3}" name="EndDate+Time" dataDxfId="4">
      <calculatedColumnFormula>Widgets!$D3+Widgets!$E3</calculatedColumnFormula>
    </tableColumn>
    <tableColumn id="7" xr3:uid="{70402A74-8CD1-BA4D-8635-E5FA4105CBE0}" name="WidgetCount" dataDxfId="3"/>
    <tableColumn id="8" xr3:uid="{CC2F372F-F3E9-5142-ABCB-2D422B7F3960}" name="SpanDays" dataDxfId="2">
      <calculatedColumnFormula>IF(E3&lt;&gt;"",(Widgets!$D3+Widgets!$E3)-(Widgets!$A3+Widgets!$B3),"")</calculatedColumnFormula>
    </tableColumn>
    <tableColumn id="9" xr3:uid="{8D315A26-C5FF-0B46-8F5C-DAC269D29475}" name="use/day" dataDxfId="1">
      <calculatedColumnFormula>IF(Widgets!$G3&lt;&gt;"",Widgets!$G3/Widgets!$H3,"")</calculatedColumnFormula>
    </tableColumn>
    <tableColumn id="10" xr3:uid="{F0450C2D-FF85-6D4A-B5B6-A8E6CE23B962}" name="7  Day avg.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978E1-3A23-924A-A5F4-C2AE11116FEE}">
  <dimension ref="A1:K671"/>
  <sheetViews>
    <sheetView tabSelected="1" zoomScale="125" zoomScaleNormal="125" zoomScalePageLayoutView="125" workbookViewId="0">
      <pane ySplit="2" topLeftCell="A73" activePane="bottomLeft" state="frozenSplit"/>
      <selection pane="bottomLeft" activeCell="J104" sqref="J104"/>
    </sheetView>
  </sheetViews>
  <sheetFormatPr baseColWidth="10" defaultRowHeight="16" outlineLevelCol="1" x14ac:dyDescent="0.2"/>
  <cols>
    <col min="1" max="1" width="15.5" style="1" customWidth="1"/>
    <col min="2" max="2" width="15.5" customWidth="1"/>
    <col min="3" max="3" width="15.5" hidden="1" customWidth="1" outlineLevel="1"/>
    <col min="4" max="4" width="15.5" customWidth="1" collapsed="1"/>
    <col min="5" max="5" width="15.5" customWidth="1"/>
    <col min="6" max="6" width="15.5" hidden="1" customWidth="1" outlineLevel="1"/>
    <col min="7" max="7" width="15.5" customWidth="1" collapsed="1"/>
    <col min="8" max="10" width="15.5" customWidth="1"/>
    <col min="12" max="12" width="12" bestFit="1" customWidth="1"/>
  </cols>
  <sheetData>
    <row r="1" spans="1:10" x14ac:dyDescent="0.2">
      <c r="A1" s="1" t="s">
        <v>7</v>
      </c>
      <c r="B1" s="2" t="s">
        <v>0</v>
      </c>
      <c r="D1" s="3">
        <f>MAX(Widgets!$I$2:$I$2)</f>
        <v>0</v>
      </c>
      <c r="G1" s="2" t="s">
        <v>1</v>
      </c>
      <c r="H1" s="3" t="e">
        <f>MIN(Widgets!#REF!)</f>
        <v>#REF!</v>
      </c>
    </row>
    <row r="2" spans="1:10" x14ac:dyDescent="0.2">
      <c r="A2" s="4" t="s">
        <v>9</v>
      </c>
      <c r="B2" s="5" t="s">
        <v>2</v>
      </c>
      <c r="C2" s="6" t="s">
        <v>13</v>
      </c>
      <c r="D2" s="4" t="s">
        <v>10</v>
      </c>
      <c r="E2" s="5" t="s">
        <v>3</v>
      </c>
      <c r="F2" s="6" t="s">
        <v>8</v>
      </c>
      <c r="G2" s="6" t="s">
        <v>11</v>
      </c>
      <c r="H2" s="5" t="s">
        <v>12</v>
      </c>
      <c r="I2" s="6" t="s">
        <v>4</v>
      </c>
      <c r="J2" s="6" t="s">
        <v>5</v>
      </c>
    </row>
    <row r="3" spans="1:10" x14ac:dyDescent="0.2">
      <c r="A3" s="7">
        <v>43733</v>
      </c>
      <c r="B3" s="5">
        <v>0.11388888888888889</v>
      </c>
      <c r="C3" s="8">
        <f>Widgets!$A3+Widgets!$B3</f>
        <v>43733.113888888889</v>
      </c>
      <c r="D3" s="4">
        <v>43734</v>
      </c>
      <c r="E3" s="5">
        <v>0.72986111111111107</v>
      </c>
      <c r="F3" s="8">
        <f>Widgets!$D3+Widgets!$E3</f>
        <v>43734.729861111111</v>
      </c>
      <c r="G3" s="6">
        <v>21</v>
      </c>
      <c r="H3" s="9">
        <f>IF(E3&lt;&gt;"",(Widgets!$D3+Widgets!$E3)-(Widgets!$A3+Widgets!$B3),"")</f>
        <v>1.6159722222218988</v>
      </c>
      <c r="I3" s="10">
        <f>IF(Widgets!$G3&lt;&gt;"",Widgets!$G3/Widgets!$H3,"")</f>
        <v>12.99527288354364</v>
      </c>
      <c r="J3" s="10" t="str">
        <f>IF(COUNTA(G3:G3)&lt;7,"",(AVERAGE(I3:I3)))</f>
        <v/>
      </c>
    </row>
    <row r="4" spans="1:10" x14ac:dyDescent="0.2">
      <c r="A4" s="7">
        <v>43734</v>
      </c>
      <c r="B4" s="5">
        <v>0.80972222222222223</v>
      </c>
      <c r="C4" s="8">
        <f>Widgets!$A4+Widgets!$B4</f>
        <v>43734.80972222222</v>
      </c>
      <c r="D4" s="4">
        <v>43736</v>
      </c>
      <c r="E4" s="5">
        <v>0.45694444444444443</v>
      </c>
      <c r="F4" s="8">
        <f>Widgets!$D4+Widgets!$E4</f>
        <v>43736.456944444442</v>
      </c>
      <c r="G4" s="6">
        <v>16</v>
      </c>
      <c r="H4" s="9">
        <f>IF(E4&lt;&gt;"",(Widgets!$D4+Widgets!$E4)-(Widgets!$A4+Widgets!$B4),"")</f>
        <v>1.6472222222218988</v>
      </c>
      <c r="I4" s="10">
        <f>IF(Widgets!$G4&lt;&gt;"",Widgets!$G4/Widgets!$H4,"")</f>
        <v>9.7133220910643008</v>
      </c>
      <c r="J4" s="10" t="str">
        <f>IF(COUNTA(G3:G4)&lt;7,"",(AVERAGE(I3:I4)))</f>
        <v/>
      </c>
    </row>
    <row r="5" spans="1:10" x14ac:dyDescent="0.2">
      <c r="A5" s="7">
        <v>43736</v>
      </c>
      <c r="B5" s="5">
        <v>0.56388888888888888</v>
      </c>
      <c r="C5" s="8">
        <f>Widgets!$A5+Widgets!$B5</f>
        <v>43736.563888888886</v>
      </c>
      <c r="D5" s="4">
        <v>43738</v>
      </c>
      <c r="E5" s="5">
        <v>0.4368055555555555</v>
      </c>
      <c r="F5" s="8">
        <f>Widgets!$D5+Widgets!$E5</f>
        <v>43738.436805555553</v>
      </c>
      <c r="G5" s="6">
        <v>15</v>
      </c>
      <c r="H5" s="9">
        <f>IF(E5&lt;&gt;"",(Widgets!$D5+Widgets!$E5)-(Widgets!$A5+Widgets!$B5),"")</f>
        <v>1.8729166666671517</v>
      </c>
      <c r="I5" s="10">
        <f>IF(Widgets!$G5&lt;&gt;"",Widgets!$G5/Widgets!$H5,"")</f>
        <v>8.008898776416169</v>
      </c>
      <c r="J5" s="10" t="str">
        <f>IF(COUNTA(G3:G5)&lt;7,"",(AVERAGE(I3:I5)))</f>
        <v/>
      </c>
    </row>
    <row r="6" spans="1:10" x14ac:dyDescent="0.2">
      <c r="A6" s="7">
        <v>43738</v>
      </c>
      <c r="B6" s="5">
        <v>0.47916666666666669</v>
      </c>
      <c r="C6" s="8">
        <f>Widgets!$A6+Widgets!$B6</f>
        <v>43738.479166666664</v>
      </c>
      <c r="D6" s="4">
        <v>43739</v>
      </c>
      <c r="E6" s="5">
        <v>0.93541666666666667</v>
      </c>
      <c r="F6" s="8">
        <f>Widgets!$D6+Widgets!$E6</f>
        <v>43739.935416666667</v>
      </c>
      <c r="G6" s="6">
        <v>16</v>
      </c>
      <c r="H6" s="9">
        <f>IF(E6&lt;&gt;"",(Widgets!$D6+Widgets!$E6)-(Widgets!$A6+Widgets!$B6),"")</f>
        <v>1.4562500000029104</v>
      </c>
      <c r="I6" s="10">
        <f>IF(Widgets!$G6&lt;&gt;"",Widgets!$G6/Widgets!$H6,"")</f>
        <v>10.987124463497356</v>
      </c>
      <c r="J6" s="10" t="str">
        <f>IF(COUNTA(G3:G6)&lt;7,"",(AVERAGE(I3:I6)))</f>
        <v/>
      </c>
    </row>
    <row r="7" spans="1:10" x14ac:dyDescent="0.2">
      <c r="A7" s="7">
        <v>43739</v>
      </c>
      <c r="B7" s="5">
        <v>0.9819444444444444</v>
      </c>
      <c r="C7" s="8">
        <f>Widgets!$A7+Widgets!$B7</f>
        <v>43739.981944444444</v>
      </c>
      <c r="D7" s="4">
        <v>43741</v>
      </c>
      <c r="E7" s="5">
        <v>0.80902777777777779</v>
      </c>
      <c r="F7" s="8">
        <f>Widgets!$D7+Widgets!$E7</f>
        <v>43741.809027777781</v>
      </c>
      <c r="G7" s="6">
        <v>10</v>
      </c>
      <c r="H7" s="9">
        <f>IF(E7&lt;&gt;"",(Widgets!$D7+Widgets!$E7)-(Widgets!$A7+Widgets!$B7),"")</f>
        <v>1.8270833333372138</v>
      </c>
      <c r="I7" s="10">
        <f>IF(Widgets!$G7&lt;&gt;"",Widgets!$G7/Widgets!$H7,"")</f>
        <v>5.4732041048914546</v>
      </c>
      <c r="J7" s="10" t="str">
        <f>IF(COUNTA(G3:G7)&lt;7,"",(AVERAGE(I3:I7)))</f>
        <v/>
      </c>
    </row>
    <row r="8" spans="1:10" x14ac:dyDescent="0.2">
      <c r="A8" s="7">
        <v>43741</v>
      </c>
      <c r="B8" s="5">
        <v>0.85625000000000007</v>
      </c>
      <c r="C8" s="8">
        <f>Widgets!$A8+Widgets!$B8</f>
        <v>43741.856249999997</v>
      </c>
      <c r="D8" s="4">
        <v>43743</v>
      </c>
      <c r="E8" s="5">
        <v>0.5180555555555556</v>
      </c>
      <c r="F8" s="8">
        <f>Widgets!$D8+Widgets!$E8</f>
        <v>43743.518055555556</v>
      </c>
      <c r="G8" s="6">
        <v>24</v>
      </c>
      <c r="H8" s="9">
        <f>IF(E8&lt;&gt;"",(Widgets!$D8+Widgets!$E8)-(Widgets!$A8+Widgets!$B8),"")</f>
        <v>1.6618055555591127</v>
      </c>
      <c r="I8" s="10">
        <f>IF(Widgets!$G8&lt;&gt;"",Widgets!$G8/Widgets!$H8,"")</f>
        <v>14.442122858305902</v>
      </c>
      <c r="J8" s="10" t="str">
        <f>IF(COUNTA(G3:G8)&lt;7,"",(AVERAGE(I3:I8)))</f>
        <v/>
      </c>
    </row>
    <row r="9" spans="1:10" x14ac:dyDescent="0.2">
      <c r="A9" s="7">
        <v>43743</v>
      </c>
      <c r="B9" s="5">
        <v>0.52013888888888882</v>
      </c>
      <c r="C9" s="8">
        <f>Widgets!$A9+Widgets!$B9</f>
        <v>43743.520138888889</v>
      </c>
      <c r="D9" s="4">
        <v>43744</v>
      </c>
      <c r="E9" s="5">
        <v>0.90416666666666667</v>
      </c>
      <c r="F9" s="8">
        <f>Widgets!$D9+Widgets!$E9</f>
        <v>43744.904166666667</v>
      </c>
      <c r="G9" s="6">
        <v>18</v>
      </c>
      <c r="H9" s="9">
        <f>IF(E9&lt;&gt;"",(Widgets!$D9+Widgets!$E9)-(Widgets!$A9+Widgets!$B9),"")</f>
        <v>1.3840277777781012</v>
      </c>
      <c r="I9" s="10">
        <f>IF(Widgets!$G9&lt;&gt;"",Widgets!$G9/Widgets!$H9,"")</f>
        <v>13.005519317608602</v>
      </c>
      <c r="J9" s="10">
        <f t="shared" ref="J9:J36" si="0">IF(COUNTA(G3:G9)&lt;7,"",(AVERAGE(I3:I9)))</f>
        <v>10.66078064218963</v>
      </c>
    </row>
    <row r="10" spans="1:10" x14ac:dyDescent="0.2">
      <c r="A10" s="7">
        <v>43744</v>
      </c>
      <c r="B10" s="5">
        <v>0.97361111111111109</v>
      </c>
      <c r="C10" s="8">
        <f>Widgets!$A10+Widgets!$B10</f>
        <v>43744.973611111112</v>
      </c>
      <c r="D10" s="4">
        <v>43746</v>
      </c>
      <c r="E10" s="5">
        <v>0.75069444444444444</v>
      </c>
      <c r="F10" s="8">
        <f>Widgets!$D10+Widgets!$E10</f>
        <v>43746.750694444447</v>
      </c>
      <c r="G10" s="6">
        <v>18</v>
      </c>
      <c r="H10" s="9">
        <f>IF(E10&lt;&gt;"",(Widgets!$D10+Widgets!$E10)-(Widgets!$A10+Widgets!$B10),"")</f>
        <v>1.7770833333343035</v>
      </c>
      <c r="I10" s="10">
        <f>IF(Widgets!$G10&lt;&gt;"",Widgets!$G10/Widgets!$H10,"")</f>
        <v>10.128956623675595</v>
      </c>
      <c r="J10" s="10">
        <f t="shared" si="0"/>
        <v>10.251306890779912</v>
      </c>
    </row>
    <row r="11" spans="1:10" x14ac:dyDescent="0.2">
      <c r="A11" s="7">
        <v>43746</v>
      </c>
      <c r="B11" s="5">
        <v>0.82916666666666661</v>
      </c>
      <c r="C11" s="8">
        <f>Widgets!$A11+Widgets!$B11</f>
        <v>43746.82916666667</v>
      </c>
      <c r="D11" s="4">
        <v>43748</v>
      </c>
      <c r="E11" s="5">
        <v>0.4694444444444445</v>
      </c>
      <c r="F11" s="8">
        <f>Widgets!$D11+Widgets!$E11</f>
        <v>43748.469444444447</v>
      </c>
      <c r="G11" s="6">
        <v>18</v>
      </c>
      <c r="H11" s="9">
        <f>IF(E11&lt;&gt;"",(Widgets!$D11+Widgets!$E11)-(Widgets!$A11+Widgets!$B11),"")</f>
        <v>1.640277777776646</v>
      </c>
      <c r="I11" s="10">
        <f>IF(Widgets!$G11&lt;&gt;"",Widgets!$G11/Widgets!$H11,"")</f>
        <v>10.973751058432635</v>
      </c>
      <c r="J11" s="10">
        <f t="shared" si="0"/>
        <v>10.431368171832531</v>
      </c>
    </row>
    <row r="12" spans="1:10" x14ac:dyDescent="0.2">
      <c r="A12" s="7">
        <v>43748</v>
      </c>
      <c r="B12" s="5">
        <v>0.52222222222222225</v>
      </c>
      <c r="C12" s="8">
        <f>Widgets!$A12+Widgets!$B12</f>
        <v>43748.522222222222</v>
      </c>
      <c r="D12" s="4">
        <v>43749</v>
      </c>
      <c r="E12" s="5">
        <v>0.94861111111111107</v>
      </c>
      <c r="F12" s="8">
        <f>Widgets!$D12+Widgets!$E12</f>
        <v>43749.948611111111</v>
      </c>
      <c r="G12" s="6">
        <v>17</v>
      </c>
      <c r="H12" s="9">
        <f>IF(E12&lt;&gt;"",(Widgets!$D12+Widgets!$E12)-(Widgets!$A12+Widgets!$B12),"")</f>
        <v>1.4263888888890506</v>
      </c>
      <c r="I12" s="10">
        <f>IF(Widgets!$G12&lt;&gt;"",Widgets!$G12/Widgets!$H12,"")</f>
        <v>11.918208373903225</v>
      </c>
      <c r="J12" s="10">
        <f t="shared" si="0"/>
        <v>10.989840971473539</v>
      </c>
    </row>
    <row r="13" spans="1:10" x14ac:dyDescent="0.2">
      <c r="A13" s="7">
        <v>43750</v>
      </c>
      <c r="B13" s="5">
        <v>1.3194444444444444E-2</v>
      </c>
      <c r="C13" s="8">
        <f>Widgets!$A13+Widgets!$B13</f>
        <v>43750.013194444444</v>
      </c>
      <c r="D13" s="4">
        <v>43751</v>
      </c>
      <c r="E13" s="5">
        <v>0.4993055555555555</v>
      </c>
      <c r="F13" s="8">
        <f>Widgets!$D13+Widgets!$E13</f>
        <v>43751.499305555553</v>
      </c>
      <c r="G13" s="6">
        <v>11</v>
      </c>
      <c r="H13" s="9">
        <f>IF(E13&lt;&gt;"",(Widgets!$D13+Widgets!$E13)-(Widgets!$A13+Widgets!$B13),"")</f>
        <v>1.4861111111094942</v>
      </c>
      <c r="I13" s="10">
        <f>IF(Widgets!$G13&lt;&gt;"",Widgets!$G13/Widgets!$H13,"")</f>
        <v>7.4018691588865577</v>
      </c>
      <c r="J13" s="10">
        <f t="shared" si="0"/>
        <v>10.477661642243422</v>
      </c>
    </row>
    <row r="14" spans="1:10" x14ac:dyDescent="0.2">
      <c r="A14" s="7">
        <v>43751</v>
      </c>
      <c r="B14" s="5">
        <v>0.54027777777777775</v>
      </c>
      <c r="C14" s="8">
        <f>Widgets!$A14+Widgets!$B14</f>
        <v>43751.540277777778</v>
      </c>
      <c r="D14" s="4">
        <v>43752</v>
      </c>
      <c r="E14" s="5">
        <v>0.80347222222222225</v>
      </c>
      <c r="F14" s="8">
        <f>Widgets!$D14+Widgets!$E14</f>
        <v>43752.803472222222</v>
      </c>
      <c r="G14" s="6">
        <v>21</v>
      </c>
      <c r="H14" s="9">
        <f>IF(E14&lt;&gt;"",(Widgets!$D14+Widgets!$E14)-(Widgets!$A14+Widgets!$B14),"")</f>
        <v>1.2631944444437977</v>
      </c>
      <c r="I14" s="10">
        <f>IF(Widgets!$G14&lt;&gt;"",Widgets!$G14/Widgets!$H14,"")</f>
        <v>16.624518966473602</v>
      </c>
      <c r="J14" s="10">
        <f t="shared" si="0"/>
        <v>12.070706622469446</v>
      </c>
    </row>
    <row r="15" spans="1:10" x14ac:dyDescent="0.2">
      <c r="A15" s="7">
        <v>43752</v>
      </c>
      <c r="B15" s="5">
        <v>0.83611111111111114</v>
      </c>
      <c r="C15" s="8">
        <f>Widgets!$A15+Widgets!$B15</f>
        <v>43752.836111111108</v>
      </c>
      <c r="D15" s="4">
        <v>43754</v>
      </c>
      <c r="E15" s="5">
        <v>0.51666666666666672</v>
      </c>
      <c r="F15" s="8">
        <f>Widgets!$D15+Widgets!$E15</f>
        <v>43754.51666666667</v>
      </c>
      <c r="G15" s="6">
        <v>17</v>
      </c>
      <c r="H15" s="9">
        <f>IF(E15&lt;&gt;"",(Widgets!$D15+Widgets!$E15)-(Widgets!$A15+Widgets!$B15),"")</f>
        <v>1.6805555555620231</v>
      </c>
      <c r="I15" s="10">
        <f>IF(Widgets!$G15&lt;&gt;"",Widgets!$G15/Widgets!$H15,"")</f>
        <v>10.115702479299914</v>
      </c>
      <c r="J15" s="10">
        <f t="shared" si="0"/>
        <v>11.452646568325733</v>
      </c>
    </row>
    <row r="16" spans="1:10" x14ac:dyDescent="0.2">
      <c r="A16" s="7">
        <v>43754</v>
      </c>
      <c r="B16" s="5">
        <v>0.57916666666666672</v>
      </c>
      <c r="C16" s="8">
        <f>Widgets!$A16+Widgets!$B16</f>
        <v>43754.57916666667</v>
      </c>
      <c r="D16" s="4">
        <v>43756</v>
      </c>
      <c r="E16" s="5">
        <v>0.10416666666666667</v>
      </c>
      <c r="F16" s="8">
        <f>Widgets!$D16+Widgets!$E16</f>
        <v>43756.104166666664</v>
      </c>
      <c r="G16" s="6">
        <v>14</v>
      </c>
      <c r="H16" s="9">
        <f>IF(E16&lt;&gt;"",(Widgets!$D16+Widgets!$E16)-(Widgets!$A16+Widgets!$B16),"")</f>
        <v>1.5249999999941792</v>
      </c>
      <c r="I16" s="10">
        <f>IF(Widgets!$G16&lt;&gt;"",Widgets!$G16/Widgets!$H16,"")</f>
        <v>9.180327868887499</v>
      </c>
      <c r="J16" s="10">
        <f t="shared" si="0"/>
        <v>10.906190647079862</v>
      </c>
    </row>
    <row r="17" spans="1:10" x14ac:dyDescent="0.2">
      <c r="A17" s="7">
        <v>43756</v>
      </c>
      <c r="B17" s="5">
        <v>0.1111111111111111</v>
      </c>
      <c r="C17" s="8">
        <f>Widgets!$A17+Widgets!$B17</f>
        <v>43756.111111111109</v>
      </c>
      <c r="D17" s="4">
        <v>43757</v>
      </c>
      <c r="E17" s="5">
        <v>0.875</v>
      </c>
      <c r="F17" s="8">
        <f>Widgets!$D17+Widgets!$E17</f>
        <v>43757.875</v>
      </c>
      <c r="G17" s="6">
        <v>10</v>
      </c>
      <c r="H17" s="9">
        <f>IF(E17&lt;&gt;"",(Widgets!$D17+Widgets!$E17)-(Widgets!$A17+Widgets!$B17),"")</f>
        <v>1.7638888888905058</v>
      </c>
      <c r="I17" s="10">
        <f>IF(Widgets!$G17&lt;&gt;"",Widgets!$G17/Widgets!$H17,"")</f>
        <v>5.6692913385774801</v>
      </c>
      <c r="J17" s="10">
        <f t="shared" si="0"/>
        <v>10.269095606351559</v>
      </c>
    </row>
    <row r="18" spans="1:10" x14ac:dyDescent="0.2">
      <c r="A18" s="7">
        <v>43757</v>
      </c>
      <c r="B18" s="5">
        <v>0.91736111111111107</v>
      </c>
      <c r="C18" s="8">
        <f>Widgets!$A18+Widgets!$B18</f>
        <v>43757.917361111111</v>
      </c>
      <c r="D18" s="4">
        <v>43759</v>
      </c>
      <c r="E18" s="5">
        <v>0.59930555555555554</v>
      </c>
      <c r="F18" s="8">
        <f>Widgets!$D18+Widgets!$E18</f>
        <v>43759.599305555559</v>
      </c>
      <c r="G18" s="6">
        <v>15</v>
      </c>
      <c r="H18" s="9">
        <f>IF(E18&lt;&gt;"",(Widgets!$D18+Widgets!$E18)-(Widgets!$A18+Widgets!$B18),"")</f>
        <v>1.6819444444481633</v>
      </c>
      <c r="I18" s="10">
        <f>IF(Widgets!$G18&lt;&gt;"",Widgets!$G18/Widgets!$H18,"")</f>
        <v>8.9182493806574072</v>
      </c>
      <c r="J18" s="10">
        <f t="shared" si="0"/>
        <v>9.9754525095265283</v>
      </c>
    </row>
    <row r="19" spans="1:10" x14ac:dyDescent="0.2">
      <c r="A19" s="7">
        <v>43759</v>
      </c>
      <c r="B19" s="5">
        <v>0.23611111111111113</v>
      </c>
      <c r="C19" s="8">
        <f>Widgets!$A19+Widgets!$B19</f>
        <v>43759.236111111109</v>
      </c>
      <c r="D19" s="4">
        <v>43761</v>
      </c>
      <c r="E19" s="5">
        <v>4.5833333333333337E-2</v>
      </c>
      <c r="F19" s="8">
        <f>Widgets!$D19+Widgets!$E19</f>
        <v>43761.04583333333</v>
      </c>
      <c r="G19" s="6">
        <v>11</v>
      </c>
      <c r="H19" s="9">
        <f>IF(E19&lt;&gt;"",(Widgets!$D19+Widgets!$E19)-(Widgets!$A19+Widgets!$B19),"")</f>
        <v>1.8097222222204437</v>
      </c>
      <c r="I19" s="10">
        <f>IF(Widgets!$G19&lt;&gt;"",Widgets!$G19/Widgets!$H19,"")</f>
        <v>6.0782808902592356</v>
      </c>
      <c r="J19" s="10">
        <f t="shared" si="0"/>
        <v>9.1411771547202427</v>
      </c>
    </row>
    <row r="20" spans="1:10" x14ac:dyDescent="0.2">
      <c r="A20" s="7">
        <v>43761</v>
      </c>
      <c r="B20" s="5">
        <v>0.1125</v>
      </c>
      <c r="C20" s="8">
        <f>Widgets!$A20+Widgets!$B20</f>
        <v>43761.112500000003</v>
      </c>
      <c r="D20" s="4">
        <v>43762</v>
      </c>
      <c r="E20" s="5">
        <v>0.62083333333333335</v>
      </c>
      <c r="F20" s="8">
        <f>Widgets!$D20+Widgets!$E20</f>
        <v>43762.620833333334</v>
      </c>
      <c r="G20" s="6">
        <v>24</v>
      </c>
      <c r="H20" s="9">
        <f>IF(E20&lt;&gt;"",(Widgets!$D20+Widgets!$E20)-(Widgets!$A20+Widgets!$B20),"")</f>
        <v>1.5083333333313931</v>
      </c>
      <c r="I20" s="10">
        <f>IF(Widgets!$G20&lt;&gt;"",Widgets!$G20/Widgets!$H20,"")</f>
        <v>15.911602209965219</v>
      </c>
      <c r="J20" s="10">
        <f t="shared" si="0"/>
        <v>10.356853304874337</v>
      </c>
    </row>
    <row r="21" spans="1:10" x14ac:dyDescent="0.2">
      <c r="A21" s="7">
        <v>43762</v>
      </c>
      <c r="B21" s="5">
        <v>0.75277777777777777</v>
      </c>
      <c r="C21" s="8">
        <f>Widgets!$A21+Widgets!$B21</f>
        <v>43762.75277777778</v>
      </c>
      <c r="D21" s="4">
        <v>43763</v>
      </c>
      <c r="E21" s="5">
        <v>0.91319444444444453</v>
      </c>
      <c r="F21" s="8">
        <f>Widgets!$D21+Widgets!$E21</f>
        <v>43763.913194444445</v>
      </c>
      <c r="G21" s="6">
        <v>12</v>
      </c>
      <c r="H21" s="9">
        <f>IF(E21&lt;&gt;"",(Widgets!$D21+Widgets!$E21)-(Widgets!$A21+Widgets!$B21),"")</f>
        <v>1.1604166666656965</v>
      </c>
      <c r="I21" s="10">
        <f>IF(Widgets!$G21&lt;&gt;"",Widgets!$G21/Widgets!$H21,"")</f>
        <v>10.341113105933241</v>
      </c>
      <c r="J21" s="10">
        <f t="shared" si="0"/>
        <v>9.4592238962257138</v>
      </c>
    </row>
    <row r="22" spans="1:10" x14ac:dyDescent="0.2">
      <c r="A22" s="7">
        <v>43764</v>
      </c>
      <c r="B22" s="5">
        <v>4.1666666666666666E-3</v>
      </c>
      <c r="C22" s="8">
        <f>Widgets!$A22+Widgets!$B22</f>
        <v>43764.004166666666</v>
      </c>
      <c r="D22" s="4">
        <v>43765</v>
      </c>
      <c r="E22" s="5">
        <v>0.59305555555555556</v>
      </c>
      <c r="F22" s="8">
        <f>Widgets!$D22+Widgets!$E22</f>
        <v>43765.593055555553</v>
      </c>
      <c r="G22" s="6">
        <v>23</v>
      </c>
      <c r="H22" s="9">
        <f>IF(E22&lt;&gt;"",(Widgets!$D22+Widgets!$E22)-(Widgets!$A22+Widgets!$B22),"")</f>
        <v>1.5888888888875954</v>
      </c>
      <c r="I22" s="10">
        <f>IF(Widgets!$G22&lt;&gt;"",Widgets!$G22/Widgets!$H22,"")</f>
        <v>14.475524475536259</v>
      </c>
      <c r="J22" s="10">
        <f t="shared" si="0"/>
        <v>10.082055609973763</v>
      </c>
    </row>
    <row r="23" spans="1:10" x14ac:dyDescent="0.2">
      <c r="A23" s="7">
        <v>43765</v>
      </c>
      <c r="B23" s="5">
        <v>0.65625</v>
      </c>
      <c r="C23" s="8">
        <f>Widgets!$A23+Widgets!$B23</f>
        <v>43765.65625</v>
      </c>
      <c r="D23" s="4">
        <v>43767</v>
      </c>
      <c r="E23" s="5">
        <v>2.361111111111111E-2</v>
      </c>
      <c r="F23" s="8">
        <f>Widgets!$D23+Widgets!$E23</f>
        <v>43767.023611111108</v>
      </c>
      <c r="G23" s="6">
        <v>24</v>
      </c>
      <c r="H23" s="9">
        <f>IF(E23&lt;&gt;"",(Widgets!$D23+Widgets!$E23)-(Widgets!$A23+Widgets!$B23),"")</f>
        <v>1.367361111108039</v>
      </c>
      <c r="I23" s="10">
        <f>IF(Widgets!$G23&lt;&gt;"",Widgets!$G23/Widgets!$H23,"")</f>
        <v>17.552056881705255</v>
      </c>
      <c r="J23" s="10">
        <f t="shared" si="0"/>
        <v>11.278016897519157</v>
      </c>
    </row>
    <row r="24" spans="1:10" x14ac:dyDescent="0.2">
      <c r="A24" s="7">
        <v>43767</v>
      </c>
      <c r="B24" s="5">
        <v>5.486111111111111E-2</v>
      </c>
      <c r="C24" s="8">
        <f>Widgets!$A24+Widgets!$B24</f>
        <v>43767.054861111108</v>
      </c>
      <c r="D24" s="4">
        <v>43768</v>
      </c>
      <c r="E24" s="5">
        <v>0.45277777777777778</v>
      </c>
      <c r="F24" s="8">
        <f>Widgets!$D24+Widgets!$E24</f>
        <v>43768.452777777777</v>
      </c>
      <c r="G24" s="6">
        <v>12</v>
      </c>
      <c r="H24" s="9">
        <f>IF(E24&lt;&gt;"",(Widgets!$D24+Widgets!$E24)-(Widgets!$A24+Widgets!$B24),"")</f>
        <v>1.3979166666686069</v>
      </c>
      <c r="I24" s="10">
        <f>IF(Widgets!$G24&lt;&gt;"",Widgets!$G24/Widgets!$H24,"")</f>
        <v>8.5842026825514246</v>
      </c>
      <c r="J24" s="10">
        <f t="shared" si="0"/>
        <v>11.694432803801147</v>
      </c>
    </row>
    <row r="25" spans="1:10" x14ac:dyDescent="0.2">
      <c r="A25" s="7">
        <v>43768</v>
      </c>
      <c r="B25" s="5">
        <v>0.51180555555555551</v>
      </c>
      <c r="C25" s="8">
        <f>Widgets!$A25+Widgets!$B25</f>
        <v>43768.511805555558</v>
      </c>
      <c r="D25" s="4">
        <v>43769</v>
      </c>
      <c r="E25" s="5">
        <v>0.79305555555555562</v>
      </c>
      <c r="F25" s="8">
        <f>Widgets!$D25+Widgets!$E25</f>
        <v>43769.793055555558</v>
      </c>
      <c r="G25" s="6">
        <v>16</v>
      </c>
      <c r="H25" s="9">
        <f>IF(E25&lt;&gt;"",(Widgets!$D25+Widgets!$E25)-(Widgets!$A25+Widgets!$B25),"")</f>
        <v>1.28125</v>
      </c>
      <c r="I25" s="10">
        <f>IF(Widgets!$G25&lt;&gt;"",Widgets!$G25/Widgets!$H25,"")</f>
        <v>12.487804878048781</v>
      </c>
      <c r="J25" s="10">
        <f t="shared" si="0"/>
        <v>12.204369303428487</v>
      </c>
    </row>
    <row r="26" spans="1:10" x14ac:dyDescent="0.2">
      <c r="A26" s="7">
        <v>43769</v>
      </c>
      <c r="B26" s="5">
        <v>0.87222222222222223</v>
      </c>
      <c r="C26" s="8">
        <f>Widgets!$A26+Widgets!$B26</f>
        <v>43769.87222222222</v>
      </c>
      <c r="D26" s="4">
        <v>43771</v>
      </c>
      <c r="E26" s="5">
        <v>0.51180555555555551</v>
      </c>
      <c r="F26" s="8">
        <f>Widgets!$D26+Widgets!$E26</f>
        <v>43771.511805555558</v>
      </c>
      <c r="G26" s="6">
        <v>15</v>
      </c>
      <c r="H26" s="9">
        <f>IF(E26&lt;&gt;"",(Widgets!$D26+Widgets!$E26)-(Widgets!$A26+Widgets!$B26),"")</f>
        <v>1.6395833333372138</v>
      </c>
      <c r="I26" s="10">
        <f>IF(Widgets!$G26&lt;&gt;"",Widgets!$G26/Widgets!$H26,"")</f>
        <v>9.1486658195463271</v>
      </c>
      <c r="J26" s="10">
        <f t="shared" si="0"/>
        <v>12.642995721898071</v>
      </c>
    </row>
    <row r="27" spans="1:10" x14ac:dyDescent="0.2">
      <c r="A27" s="7">
        <v>43771</v>
      </c>
      <c r="B27" s="5">
        <v>0.54652777777777783</v>
      </c>
      <c r="C27" s="8">
        <f>Widgets!$A27+Widgets!$B27</f>
        <v>43771.546527777777</v>
      </c>
      <c r="D27" s="4">
        <v>43772</v>
      </c>
      <c r="E27" s="5">
        <v>0.99305555555555547</v>
      </c>
      <c r="F27" s="8">
        <f>Widgets!$D27+Widgets!$E27</f>
        <v>43772.993055555555</v>
      </c>
      <c r="G27" s="6">
        <v>21</v>
      </c>
      <c r="H27" s="9">
        <f>IF(E27&lt;&gt;"",(Widgets!$D27+Widgets!$E27)-(Widgets!$A27+Widgets!$B27),"")</f>
        <v>1.4465277777781012</v>
      </c>
      <c r="I27" s="10">
        <f>IF(Widgets!$G27&lt;&gt;"",Widgets!$G27/Widgets!$H27,"")</f>
        <v>14.517522803645338</v>
      </c>
      <c r="J27" s="10">
        <f t="shared" si="0"/>
        <v>12.443841520995232</v>
      </c>
    </row>
    <row r="28" spans="1:10" x14ac:dyDescent="0.2">
      <c r="A28" s="7">
        <v>43773</v>
      </c>
      <c r="B28" s="5">
        <v>5.0694444444444452E-2</v>
      </c>
      <c r="C28" s="8">
        <f>Widgets!$A28+Widgets!$B28</f>
        <v>43773.050694444442</v>
      </c>
      <c r="D28" s="4">
        <v>43774</v>
      </c>
      <c r="E28" s="5">
        <v>0.79305555555555562</v>
      </c>
      <c r="F28" s="8">
        <f>Widgets!$D28+Widgets!$E28</f>
        <v>43774.793055555558</v>
      </c>
      <c r="G28" s="6">
        <v>22</v>
      </c>
      <c r="H28" s="9">
        <f>IF(E28&lt;&gt;"",(Widgets!$D28+Widgets!$E28)-(Widgets!$A28+Widgets!$B28),"")</f>
        <v>1.742361111115315</v>
      </c>
      <c r="I28" s="10">
        <f>IF(Widgets!$G28&lt;&gt;"",Widgets!$G28/Widgets!$H28,"")</f>
        <v>12.626544439985478</v>
      </c>
      <c r="J28" s="10">
        <f t="shared" si="0"/>
        <v>12.770331711574121</v>
      </c>
    </row>
    <row r="29" spans="1:10" x14ac:dyDescent="0.2">
      <c r="A29" s="7">
        <v>43774</v>
      </c>
      <c r="B29" s="5">
        <v>0.84722222222222221</v>
      </c>
      <c r="C29" s="8">
        <f>Widgets!$A29+Widgets!$B29</f>
        <v>43774.847222222219</v>
      </c>
      <c r="D29" s="4">
        <v>43776</v>
      </c>
      <c r="E29" s="5">
        <v>0.5131944444444444</v>
      </c>
      <c r="F29" s="8">
        <f>Widgets!$D29+Widgets!$E29</f>
        <v>43776.513194444444</v>
      </c>
      <c r="G29" s="6">
        <v>20</v>
      </c>
      <c r="H29" s="9">
        <f>IF(E29&lt;&gt;"",(Widgets!$D29+Widgets!$E29)-(Widgets!$A29+Widgets!$B29),"")</f>
        <v>1.6659722222248092</v>
      </c>
      <c r="I29" s="10">
        <f>IF(Widgets!$G29&lt;&gt;"",Widgets!$G29/Widgets!$H29,"")</f>
        <v>12.00500208418311</v>
      </c>
      <c r="J29" s="10">
        <f t="shared" si="0"/>
        <v>12.417399941380816</v>
      </c>
    </row>
    <row r="30" spans="1:10" x14ac:dyDescent="0.2">
      <c r="A30" s="7">
        <v>43776</v>
      </c>
      <c r="B30" s="5">
        <v>0.57500000000000007</v>
      </c>
      <c r="C30" s="8">
        <f>Widgets!$A30+Widgets!$B30</f>
        <v>43776.574999999997</v>
      </c>
      <c r="D30" s="4">
        <v>43777</v>
      </c>
      <c r="E30" s="5">
        <v>0.96944444444444444</v>
      </c>
      <c r="F30" s="8">
        <f>Widgets!$D30+Widgets!$E30</f>
        <v>43777.969444444447</v>
      </c>
      <c r="G30" s="6">
        <v>24</v>
      </c>
      <c r="H30" s="9">
        <f>IF(E30&lt;&gt;"",(Widgets!$D30+Widgets!$E30)-(Widgets!$A30+Widgets!$B30),"")</f>
        <v>1.3944444444496185</v>
      </c>
      <c r="I30" s="10">
        <f>IF(Widgets!$G30&lt;&gt;"",Widgets!$G30/Widgets!$H30,"")</f>
        <v>17.211155378422195</v>
      </c>
      <c r="J30" s="10">
        <f t="shared" si="0"/>
        <v>12.368699726626092</v>
      </c>
    </row>
    <row r="31" spans="1:10" x14ac:dyDescent="0.2">
      <c r="A31" s="7">
        <v>43778</v>
      </c>
      <c r="B31" s="5">
        <v>8.3333333333333332E-3</v>
      </c>
      <c r="C31" s="8">
        <f>Widgets!$A31+Widgets!$B31</f>
        <v>43778.008333333331</v>
      </c>
      <c r="D31" s="4">
        <v>43779</v>
      </c>
      <c r="E31" s="5">
        <v>0.87986111111111109</v>
      </c>
      <c r="F31" s="8">
        <f>Widgets!$D31+Widgets!$E31</f>
        <v>43779.879861111112</v>
      </c>
      <c r="G31" s="6">
        <v>14</v>
      </c>
      <c r="H31" s="9">
        <f>IF(E31&lt;&gt;"",(Widgets!$D31+Widgets!$E31)-(Widgets!$A31+Widgets!$B31),"")</f>
        <v>1.8715277777810115</v>
      </c>
      <c r="I31" s="10">
        <f>IF(Widgets!$G31&lt;&gt;"",Widgets!$G31/Widgets!$H31,"")</f>
        <v>7.4805194805065556</v>
      </c>
      <c r="J31" s="10">
        <f t="shared" si="0"/>
        <v>12.211030697762542</v>
      </c>
    </row>
    <row r="32" spans="1:10" x14ac:dyDescent="0.2">
      <c r="A32" s="7">
        <v>43779</v>
      </c>
      <c r="B32" s="5">
        <v>0.94652777777777775</v>
      </c>
      <c r="C32" s="8">
        <f>Widgets!$A32+Widgets!$B32</f>
        <v>43779.946527777778</v>
      </c>
      <c r="D32" s="4">
        <v>43781</v>
      </c>
      <c r="E32" s="5">
        <v>0.54652777777777783</v>
      </c>
      <c r="F32" s="8">
        <f>Widgets!$D32+Widgets!$E32</f>
        <v>43781.546527777777</v>
      </c>
      <c r="G32" s="6">
        <v>11</v>
      </c>
      <c r="H32" s="9">
        <f>IF(E32&lt;&gt;"",(Widgets!$D32+Widgets!$E32)-(Widgets!$A32+Widgets!$B32),"")</f>
        <v>1.5999999999985448</v>
      </c>
      <c r="I32" s="10">
        <f>IF(Widgets!$G32&lt;&gt;"",Widgets!$G32/Widgets!$H32,"")</f>
        <v>6.8750000000062528</v>
      </c>
      <c r="J32" s="10">
        <f t="shared" si="0"/>
        <v>11.409201429470752</v>
      </c>
    </row>
    <row r="33" spans="1:10" x14ac:dyDescent="0.2">
      <c r="A33" s="7">
        <v>43781</v>
      </c>
      <c r="B33" s="5">
        <v>0.64861111111111114</v>
      </c>
      <c r="C33" s="8">
        <f>Widgets!$A33+Widgets!$B33</f>
        <v>43781.648611111108</v>
      </c>
      <c r="D33" s="4">
        <v>43783</v>
      </c>
      <c r="E33" s="5">
        <v>3.1944444444444449E-2</v>
      </c>
      <c r="F33" s="8">
        <f>Widgets!$D33+Widgets!$E33</f>
        <v>43783.031944444447</v>
      </c>
      <c r="G33" s="6">
        <v>20</v>
      </c>
      <c r="H33" s="9">
        <f>IF(E33&lt;&gt;"",(Widgets!$D33+Widgets!$E33)-(Widgets!$A33+Widgets!$B33),"")</f>
        <v>1.383333333338669</v>
      </c>
      <c r="I33" s="10">
        <f>IF(Widgets!$G33&lt;&gt;"",Widgets!$G33/Widgets!$H33,"")</f>
        <v>14.457831325245438</v>
      </c>
      <c r="J33" s="10">
        <f t="shared" si="0"/>
        <v>12.167653644570624</v>
      </c>
    </row>
    <row r="34" spans="1:10" x14ac:dyDescent="0.2">
      <c r="A34" s="7">
        <v>43783</v>
      </c>
      <c r="B34" s="5">
        <v>0.11319444444444444</v>
      </c>
      <c r="C34" s="8">
        <f>Widgets!$A34+Widgets!$B34</f>
        <v>43783.113194444442</v>
      </c>
      <c r="D34" s="4">
        <v>43784</v>
      </c>
      <c r="E34" s="5">
        <v>0.7368055555555556</v>
      </c>
      <c r="F34" s="8">
        <f>Widgets!$D34+Widgets!$E34</f>
        <v>43784.736805555556</v>
      </c>
      <c r="G34" s="6">
        <v>17</v>
      </c>
      <c r="H34" s="9">
        <f>IF(E34&lt;&gt;"",(Widgets!$D34+Widgets!$E34)-(Widgets!$A34+Widgets!$B34),"")</f>
        <v>1.6236111111138598</v>
      </c>
      <c r="I34" s="10">
        <f>IF(Widgets!$G34&lt;&gt;"",Widgets!$G34/Widgets!$H34,"")</f>
        <v>10.470487596218373</v>
      </c>
      <c r="J34" s="10">
        <f t="shared" si="0"/>
        <v>11.589505757795346</v>
      </c>
    </row>
    <row r="35" spans="1:10" x14ac:dyDescent="0.2">
      <c r="A35" s="7">
        <v>43784</v>
      </c>
      <c r="B35" s="5">
        <v>0.81458333333333333</v>
      </c>
      <c r="C35" s="8">
        <f>Widgets!$A35+Widgets!$B35</f>
        <v>43784.814583333333</v>
      </c>
      <c r="D35" s="4">
        <v>43786</v>
      </c>
      <c r="E35" s="5">
        <v>0.47638888888888892</v>
      </c>
      <c r="F35" s="8">
        <f>Widgets!$D35+Widgets!$E35</f>
        <v>43786.476388888892</v>
      </c>
      <c r="G35" s="6">
        <v>14</v>
      </c>
      <c r="H35" s="9">
        <f>IF(E35&lt;&gt;"",(Widgets!$D35+Widgets!$E35)-(Widgets!$A35+Widgets!$B35),"")</f>
        <v>1.6618055555591127</v>
      </c>
      <c r="I35" s="10">
        <f>IF(Widgets!$G35&lt;&gt;"",Widgets!$G35/Widgets!$H35,"")</f>
        <v>8.4245716673451092</v>
      </c>
      <c r="J35" s="10">
        <f t="shared" si="0"/>
        <v>10.989223933132433</v>
      </c>
    </row>
    <row r="36" spans="1:10" x14ac:dyDescent="0.2">
      <c r="A36" s="7">
        <v>43786</v>
      </c>
      <c r="B36" s="5">
        <v>0.54097222222222219</v>
      </c>
      <c r="C36" s="8">
        <f>Widgets!$A36+Widgets!$B36</f>
        <v>43786.540972222225</v>
      </c>
      <c r="D36" s="4">
        <v>43787</v>
      </c>
      <c r="E36" s="5">
        <v>0.94305555555555554</v>
      </c>
      <c r="F36" s="8">
        <f>Widgets!$D36+Widgets!$E36</f>
        <v>43787.943055555559</v>
      </c>
      <c r="G36" s="6">
        <v>20</v>
      </c>
      <c r="H36" s="9">
        <f>IF(E36&lt;&gt;"",(Widgets!$D36+Widgets!$E36)-(Widgets!$A36+Widgets!$B36),"")</f>
        <v>1.4020833333343035</v>
      </c>
      <c r="I36" s="10">
        <f>IF(Widgets!$G36&lt;&gt;"",Widgets!$G36/Widgets!$H36,"")</f>
        <v>14.264487369975271</v>
      </c>
      <c r="J36" s="10">
        <f t="shared" si="0"/>
        <v>11.312007545388456</v>
      </c>
    </row>
    <row r="37" spans="1:10" x14ac:dyDescent="0.2">
      <c r="A37" s="7">
        <v>43788</v>
      </c>
      <c r="B37" s="5">
        <v>4.9305555555555554E-2</v>
      </c>
      <c r="C37" s="8">
        <f>Widgets!$A37+Widgets!$B37</f>
        <v>43788.049305555556</v>
      </c>
      <c r="D37" s="4">
        <v>43789</v>
      </c>
      <c r="E37" s="5">
        <v>0.59930555555555554</v>
      </c>
      <c r="F37" s="8">
        <f>Widgets!$D37+Widgets!$E37</f>
        <v>43789.599305555559</v>
      </c>
      <c r="G37" s="6">
        <v>20</v>
      </c>
      <c r="H37" s="9">
        <f>IF(E37&lt;&gt;"",(Widgets!$D37+Widgets!$E37)-(Widgets!$A37+Widgets!$B37),"")</f>
        <v>1.5500000000029104</v>
      </c>
      <c r="I37" s="10">
        <f>IF(Widgets!$G37&lt;&gt;"",Widgets!$G37/Widgets!$H37,"")</f>
        <v>12.903225806427384</v>
      </c>
      <c r="J37" s="10">
        <f t="shared" ref="J37:J100" si="1">IF(COUNTA(G31:G37)&lt;7,"",(AVERAGE(I31:I37)))</f>
        <v>10.696589035103484</v>
      </c>
    </row>
    <row r="38" spans="1:10" x14ac:dyDescent="0.2">
      <c r="A38" s="7">
        <v>43789</v>
      </c>
      <c r="B38" s="5">
        <v>0.64236111111111105</v>
      </c>
      <c r="C38" s="8">
        <f>Widgets!$A38+Widgets!$B38</f>
        <v>43789.642361111109</v>
      </c>
      <c r="D38" s="4">
        <v>43791</v>
      </c>
      <c r="E38" s="5">
        <v>0.11666666666666665</v>
      </c>
      <c r="F38" s="8">
        <f>Widgets!$D38+Widgets!$E38</f>
        <v>43791.116666666669</v>
      </c>
      <c r="G38" s="6">
        <v>20</v>
      </c>
      <c r="H38" s="9">
        <f>IF(E38&lt;&gt;"",(Widgets!$D38+Widgets!$E38)-(Widgets!$A38+Widgets!$B38),"")</f>
        <v>1.4743055555591127</v>
      </c>
      <c r="I38" s="10">
        <f>IF(Widgets!$G38&lt;&gt;"",Widgets!$G38/Widgets!$H38,"")</f>
        <v>13.565708902463737</v>
      </c>
      <c r="J38" s="10">
        <f t="shared" si="1"/>
        <v>11.565901809668796</v>
      </c>
    </row>
    <row r="39" spans="1:10" x14ac:dyDescent="0.2">
      <c r="A39" s="7">
        <v>43791</v>
      </c>
      <c r="B39" s="5">
        <v>0.44861111111111113</v>
      </c>
      <c r="C39" s="8">
        <f>Widgets!$A39+Widgets!$B39</f>
        <v>43791.448611111111</v>
      </c>
      <c r="D39" s="4">
        <v>43793</v>
      </c>
      <c r="E39" s="5">
        <v>2.7777777777777776E-2</v>
      </c>
      <c r="F39" s="8">
        <f>Widgets!$D39+Widgets!$E39</f>
        <v>43793.027777777781</v>
      </c>
      <c r="G39" s="6">
        <v>12</v>
      </c>
      <c r="H39" s="9">
        <f>IF(E39&lt;&gt;"",(Widgets!$D39+Widgets!$E39)-(Widgets!$A39+Widgets!$B39),"")</f>
        <v>1.5791666666700621</v>
      </c>
      <c r="I39" s="10">
        <f>IF(Widgets!$G39&lt;&gt;"",Widgets!$G39/Widgets!$H39,"")</f>
        <v>7.5989445910126845</v>
      </c>
      <c r="J39" s="10">
        <f t="shared" si="1"/>
        <v>11.669322465526857</v>
      </c>
    </row>
    <row r="40" spans="1:10" x14ac:dyDescent="0.2">
      <c r="A40" s="7">
        <v>43793</v>
      </c>
      <c r="B40" s="5">
        <v>0.10625</v>
      </c>
      <c r="C40" s="8">
        <f>Widgets!$A40+Widgets!$B40</f>
        <v>43793.106249999997</v>
      </c>
      <c r="D40" s="4">
        <v>43794</v>
      </c>
      <c r="E40" s="5">
        <v>0.78611111111111109</v>
      </c>
      <c r="F40" s="8">
        <f>Widgets!$D40+Widgets!$E40</f>
        <v>43794.786111111112</v>
      </c>
      <c r="G40" s="6">
        <v>22</v>
      </c>
      <c r="H40" s="9">
        <f>IF(E40&lt;&gt;"",(Widgets!$D40+Widgets!$E40)-(Widgets!$A40+Widgets!$B40),"")</f>
        <v>1.679861111115315</v>
      </c>
      <c r="I40" s="10">
        <f>IF(Widgets!$G40&lt;&gt;"",Widgets!$G40/Widgets!$H40,"")</f>
        <v>13.096320793683638</v>
      </c>
      <c r="J40" s="10">
        <f t="shared" si="1"/>
        <v>11.474820961018029</v>
      </c>
    </row>
    <row r="41" spans="1:10" x14ac:dyDescent="0.2">
      <c r="A41" s="7">
        <v>43794</v>
      </c>
      <c r="B41" s="5">
        <v>0.84861111111111109</v>
      </c>
      <c r="C41" s="8">
        <f>Widgets!$A41+Widgets!$B41</f>
        <v>43794.848611111112</v>
      </c>
      <c r="D41" s="4">
        <v>43796</v>
      </c>
      <c r="E41" s="5">
        <v>0.54027777777777775</v>
      </c>
      <c r="F41" s="8">
        <f>Widgets!$D41+Widgets!$E41</f>
        <v>43796.540277777778</v>
      </c>
      <c r="G41" s="6">
        <v>19</v>
      </c>
      <c r="H41" s="9">
        <f>IF(E41&lt;&gt;"",(Widgets!$D41+Widgets!$E41)-(Widgets!$A41+Widgets!$B41),"")</f>
        <v>1.6916666666656965</v>
      </c>
      <c r="I41" s="10">
        <f>IF(Widgets!$G41&lt;&gt;"",Widgets!$G41/Widgets!$H41,"")</f>
        <v>11.2315270936025</v>
      </c>
      <c r="J41" s="10">
        <f t="shared" si="1"/>
        <v>11.583540889215758</v>
      </c>
    </row>
    <row r="42" spans="1:10" x14ac:dyDescent="0.2">
      <c r="A42" s="7">
        <v>43796</v>
      </c>
      <c r="B42" s="5">
        <v>0.58888888888888891</v>
      </c>
      <c r="C42" s="8">
        <f>Widgets!$A42+Widgets!$B42</f>
        <v>43796.588888888888</v>
      </c>
      <c r="D42" s="4">
        <v>43798</v>
      </c>
      <c r="E42" s="5">
        <v>0.14166666666666666</v>
      </c>
      <c r="F42" s="8">
        <f>Widgets!$D42+Widgets!$E42</f>
        <v>43798.14166666667</v>
      </c>
      <c r="G42" s="6">
        <v>13</v>
      </c>
      <c r="H42" s="9">
        <f>IF(E42&lt;&gt;"",(Widgets!$D42+Widgets!$E42)-(Widgets!$A42+Widgets!$B42),"")</f>
        <v>1.5527777777824667</v>
      </c>
      <c r="I42" s="10">
        <f>IF(Widgets!$G42&lt;&gt;"",Widgets!$G42/Widgets!$H42,"")</f>
        <v>8.3720930232305317</v>
      </c>
      <c r="J42" s="10">
        <f t="shared" si="1"/>
        <v>11.576043940056536</v>
      </c>
    </row>
    <row r="43" spans="1:10" x14ac:dyDescent="0.2">
      <c r="A43" s="7">
        <v>43798</v>
      </c>
      <c r="B43" s="5">
        <v>0.18472222222222223</v>
      </c>
      <c r="C43" s="8">
        <f>Widgets!$A43+Widgets!$B43</f>
        <v>43798.18472222222</v>
      </c>
      <c r="D43" s="4">
        <v>43799</v>
      </c>
      <c r="E43" s="5">
        <v>0.96250000000000002</v>
      </c>
      <c r="F43" s="8">
        <f>Widgets!$D43+Widgets!$E43</f>
        <v>43799.962500000001</v>
      </c>
      <c r="G43" s="6">
        <v>17</v>
      </c>
      <c r="H43" s="9">
        <f>IF(E43&lt;&gt;"",(Widgets!$D43+Widgets!$E43)-(Widgets!$A43+Widgets!$B43),"")</f>
        <v>1.7777777777810115</v>
      </c>
      <c r="I43" s="10">
        <f>IF(Widgets!$G43&lt;&gt;"",Widgets!$G43/Widgets!$H43,"")</f>
        <v>9.5624999999826059</v>
      </c>
      <c r="J43" s="10">
        <f t="shared" si="1"/>
        <v>10.904331458629011</v>
      </c>
    </row>
    <row r="44" spans="1:10" x14ac:dyDescent="0.2">
      <c r="A44" s="7">
        <v>43800</v>
      </c>
      <c r="B44" s="5">
        <v>7.8472222222222221E-2</v>
      </c>
      <c r="C44" s="8">
        <f>Widgets!$A44+Widgets!$B44</f>
        <v>43800.078472222223</v>
      </c>
      <c r="D44" s="4">
        <v>43801</v>
      </c>
      <c r="E44" s="5">
        <v>0.80138888888888893</v>
      </c>
      <c r="F44" s="8">
        <f>Widgets!$D44+Widgets!$E44</f>
        <v>43801.801388888889</v>
      </c>
      <c r="G44" s="6">
        <v>18</v>
      </c>
      <c r="H44" s="9">
        <f>IF(E44&lt;&gt;"",(Widgets!$D44+Widgets!$E44)-(Widgets!$A44+Widgets!$B44),"")</f>
        <v>1.7229166666656965</v>
      </c>
      <c r="I44" s="10">
        <f>IF(Widgets!$G44&lt;&gt;"",Widgets!$G44/Widgets!$H44,"")</f>
        <v>10.447400241843852</v>
      </c>
      <c r="J44" s="10">
        <f t="shared" si="1"/>
        <v>10.553499235117078</v>
      </c>
    </row>
    <row r="45" spans="1:10" x14ac:dyDescent="0.2">
      <c r="A45" s="7">
        <v>43801</v>
      </c>
      <c r="B45" s="5">
        <v>0.90347222222222223</v>
      </c>
      <c r="C45" s="8">
        <f>Widgets!$A45+Widgets!$B45</f>
        <v>43801.90347222222</v>
      </c>
      <c r="D45" s="4">
        <v>43803</v>
      </c>
      <c r="E45" s="5">
        <v>0.59861111111111109</v>
      </c>
      <c r="F45" s="8">
        <f>Widgets!$D45+Widgets!$E45</f>
        <v>43803.598611111112</v>
      </c>
      <c r="G45" s="6">
        <v>23</v>
      </c>
      <c r="H45" s="9">
        <f>IF(E45&lt;&gt;"",(Widgets!$D45+Widgets!$E45)-(Widgets!$A45+Widgets!$B45),"")</f>
        <v>1.695138888891961</v>
      </c>
      <c r="I45" s="10">
        <f>IF(Widgets!$G45&lt;&gt;"",Widgets!$G45/Widgets!$H45,"")</f>
        <v>13.568209750077827</v>
      </c>
      <c r="J45" s="10">
        <f t="shared" si="1"/>
        <v>10.553856499061949</v>
      </c>
    </row>
    <row r="46" spans="1:10" x14ac:dyDescent="0.2">
      <c r="A46" s="7">
        <v>43803</v>
      </c>
      <c r="B46" s="5">
        <v>0.65486111111111112</v>
      </c>
      <c r="C46" s="8">
        <f>Widgets!$A46+Widgets!$B46</f>
        <v>43803.654861111114</v>
      </c>
      <c r="D46" s="4">
        <v>43805</v>
      </c>
      <c r="E46" s="5">
        <v>0.94791666666666663</v>
      </c>
      <c r="F46" s="8">
        <f>Widgets!$D46+Widgets!$E46</f>
        <v>43805.947916666664</v>
      </c>
      <c r="G46" s="6">
        <v>18</v>
      </c>
      <c r="H46" s="9">
        <f>IF(E46&lt;&gt;"",(Widgets!$D46+Widgets!$E46)-(Widgets!$A46+Widgets!$B46),"")</f>
        <v>2.2930555555503815</v>
      </c>
      <c r="I46" s="10">
        <f>IF(Widgets!$G46&lt;&gt;"",Widgets!$G46/Widgets!$H46,"")</f>
        <v>7.8497880072860342</v>
      </c>
      <c r="J46" s="10">
        <f t="shared" si="1"/>
        <v>10.589691272815285</v>
      </c>
    </row>
    <row r="47" spans="1:10" x14ac:dyDescent="0.2">
      <c r="A47" s="7">
        <v>43806</v>
      </c>
      <c r="B47" s="5">
        <v>2.1527777777777781E-2</v>
      </c>
      <c r="C47" s="8">
        <f>Widgets!$A47+Widgets!$B47</f>
        <v>43806.021527777775</v>
      </c>
      <c r="D47" s="4">
        <v>43808</v>
      </c>
      <c r="E47" s="5">
        <v>0.55833333333333335</v>
      </c>
      <c r="F47" s="8">
        <f>Widgets!$D47+Widgets!$E47</f>
        <v>43808.558333333334</v>
      </c>
      <c r="G47" s="6">
        <v>11</v>
      </c>
      <c r="H47" s="9">
        <f>IF(E47&lt;&gt;"",(Widgets!$D47+Widgets!$E47)-(Widgets!$A47+Widgets!$B47),"")</f>
        <v>2.5368055555591127</v>
      </c>
      <c r="I47" s="10">
        <f>IF(Widgets!$G47&lt;&gt;"",Widgets!$G47/Widgets!$H47,"")</f>
        <v>4.3361620585759075</v>
      </c>
      <c r="J47" s="10">
        <f t="shared" si="1"/>
        <v>9.3382400249427508</v>
      </c>
    </row>
    <row r="48" spans="1:10" x14ac:dyDescent="0.2">
      <c r="A48" s="7">
        <v>43808</v>
      </c>
      <c r="B48" s="5">
        <v>0.62708333333333333</v>
      </c>
      <c r="C48" s="8">
        <f>Widgets!$A48+Widgets!$B48</f>
        <v>43808.627083333333</v>
      </c>
      <c r="D48" s="4">
        <v>43810</v>
      </c>
      <c r="E48" s="5">
        <v>0.7402777777777777</v>
      </c>
      <c r="F48" s="8">
        <f>Widgets!$D48+Widgets!$E48</f>
        <v>43810.740277777775</v>
      </c>
      <c r="G48" s="6">
        <v>23</v>
      </c>
      <c r="H48" s="9">
        <f>IF(E48&lt;&gt;"",(Widgets!$D48+Widgets!$E48)-(Widgets!$A48+Widgets!$B48),"")</f>
        <v>2.1131944444423425</v>
      </c>
      <c r="I48" s="10">
        <f>IF(Widgets!$G48&lt;&gt;"",Widgets!$G48/Widgets!$H48,"")</f>
        <v>10.883996056533993</v>
      </c>
      <c r="J48" s="10">
        <f t="shared" si="1"/>
        <v>9.2885927339329637</v>
      </c>
    </row>
    <row r="49" spans="1:10" x14ac:dyDescent="0.2">
      <c r="A49" s="7">
        <v>43810</v>
      </c>
      <c r="B49" s="5">
        <v>0.83888888888888891</v>
      </c>
      <c r="C49" s="8">
        <f>Widgets!$A49+Widgets!$B49</f>
        <v>43810.838888888888</v>
      </c>
      <c r="D49" s="4">
        <v>43812</v>
      </c>
      <c r="E49" s="5">
        <v>0.96736111111111101</v>
      </c>
      <c r="F49" s="8">
        <f>Widgets!$D49+Widgets!$E49</f>
        <v>43812.967361111114</v>
      </c>
      <c r="G49" s="6">
        <v>20</v>
      </c>
      <c r="H49" s="9">
        <f>IF(E49&lt;&gt;"",(Widgets!$D49+Widgets!$E49)-(Widgets!$A49+Widgets!$B49),"")</f>
        <v>2.1284722222262644</v>
      </c>
      <c r="I49" s="10">
        <f>IF(Widgets!$G49&lt;&gt;"",Widgets!$G49/Widgets!$H49,"")</f>
        <v>9.3964110929674725</v>
      </c>
      <c r="J49" s="10">
        <f t="shared" si="1"/>
        <v>9.4349238867525287</v>
      </c>
    </row>
    <row r="50" spans="1:10" x14ac:dyDescent="0.2">
      <c r="A50" s="7">
        <v>43813</v>
      </c>
      <c r="B50" s="5">
        <v>4.8611111111111112E-2</v>
      </c>
      <c r="C50" s="8">
        <f>Widgets!$A50+Widgets!$B50</f>
        <v>43813.048611111109</v>
      </c>
      <c r="D50" s="4">
        <v>43814</v>
      </c>
      <c r="E50" s="5">
        <v>0.66805555555555562</v>
      </c>
      <c r="F50" s="8">
        <f>Widgets!$D50+Widgets!$E50</f>
        <v>43814.668055555558</v>
      </c>
      <c r="G50" s="6">
        <v>25</v>
      </c>
      <c r="H50" s="9">
        <f>IF(E50&lt;&gt;"",(Widgets!$D50+Widgets!$E50)-(Widgets!$A50+Widgets!$B50),"")</f>
        <v>1.6194444444481633</v>
      </c>
      <c r="I50" s="10">
        <f>IF(Widgets!$G50&lt;&gt;"",Widgets!$G50/Widgets!$H50,"")</f>
        <v>15.437392795847913</v>
      </c>
      <c r="J50" s="10">
        <f t="shared" si="1"/>
        <v>10.274194286161856</v>
      </c>
    </row>
    <row r="51" spans="1:10" x14ac:dyDescent="0.2">
      <c r="A51" s="7">
        <v>43814</v>
      </c>
      <c r="B51" s="5">
        <v>0.71875</v>
      </c>
      <c r="C51" s="8">
        <f>Widgets!$A51+Widgets!$B51</f>
        <v>43814.71875</v>
      </c>
      <c r="D51" s="4">
        <v>43816</v>
      </c>
      <c r="E51" s="5">
        <v>0.48749999999999999</v>
      </c>
      <c r="F51" s="8">
        <f>Widgets!$D51+Widgets!$E51</f>
        <v>43816.487500000003</v>
      </c>
      <c r="G51" s="6">
        <v>11</v>
      </c>
      <c r="H51" s="9">
        <f>IF(E51&lt;&gt;"",(Widgets!$D51+Widgets!$E51)-(Widgets!$A51+Widgets!$B51),"")</f>
        <v>1.7687500000029104</v>
      </c>
      <c r="I51" s="10">
        <f>IF(Widgets!$G51&lt;&gt;"",Widgets!$G51/Widgets!$H51,"")</f>
        <v>6.2190812720745727</v>
      </c>
      <c r="J51" s="10">
        <f t="shared" si="1"/>
        <v>9.6701487190519604</v>
      </c>
    </row>
    <row r="52" spans="1:10" x14ac:dyDescent="0.2">
      <c r="A52" s="7">
        <v>43816</v>
      </c>
      <c r="B52" s="5">
        <v>0.54375000000000007</v>
      </c>
      <c r="C52" s="8">
        <f>Widgets!$A52+Widgets!$B52</f>
        <v>43816.543749999997</v>
      </c>
      <c r="D52" s="4">
        <v>43817</v>
      </c>
      <c r="E52" s="5">
        <v>0.9819444444444444</v>
      </c>
      <c r="F52" s="8">
        <f>Widgets!$D52+Widgets!$E52</f>
        <v>43817.981944444444</v>
      </c>
      <c r="G52" s="6">
        <v>18</v>
      </c>
      <c r="H52" s="9">
        <f>IF(E52&lt;&gt;"",(Widgets!$D52+Widgets!$E52)-(Widgets!$A52+Widgets!$B52),"")</f>
        <v>1.4381944444467081</v>
      </c>
      <c r="I52" s="10">
        <f>IF(Widgets!$G52&lt;&gt;"",Widgets!$G52/Widgets!$H52,"")</f>
        <v>12.515692901960021</v>
      </c>
      <c r="J52" s="10">
        <f t="shared" si="1"/>
        <v>9.5197891693208447</v>
      </c>
    </row>
    <row r="53" spans="1:10" x14ac:dyDescent="0.2">
      <c r="A53" s="7">
        <v>43818</v>
      </c>
      <c r="B53" s="5">
        <v>3.3333333333333333E-2</v>
      </c>
      <c r="C53" s="8">
        <f>Widgets!$A53+Widgets!$B53</f>
        <v>43818.033333333333</v>
      </c>
      <c r="D53" s="4">
        <v>43819</v>
      </c>
      <c r="E53" s="5">
        <v>0.93333333333333324</v>
      </c>
      <c r="F53" s="8">
        <f>Widgets!$D53+Widgets!$E53</f>
        <v>43819.933333333334</v>
      </c>
      <c r="G53" s="6">
        <v>14</v>
      </c>
      <c r="H53" s="9">
        <f>IF(E53&lt;&gt;"",(Widgets!$D53+Widgets!$E53)-(Widgets!$A53+Widgets!$B53),"")</f>
        <v>1.9000000000014552</v>
      </c>
      <c r="I53" s="10">
        <f>IF(Widgets!$G53&lt;&gt;"",Widgets!$G53/Widgets!$H53,"")</f>
        <v>7.3684210526259353</v>
      </c>
      <c r="J53" s="10">
        <f t="shared" si="1"/>
        <v>9.4510224615122613</v>
      </c>
    </row>
    <row r="54" spans="1:10" x14ac:dyDescent="0.2">
      <c r="A54" s="7">
        <v>43820</v>
      </c>
      <c r="B54" s="5">
        <v>6.9444444444444447E-4</v>
      </c>
      <c r="C54" s="8">
        <f>Widgets!$A54+Widgets!$B54</f>
        <v>43820.000694444447</v>
      </c>
      <c r="D54" s="4">
        <v>43822</v>
      </c>
      <c r="E54" s="5">
        <v>5.6944444444444443E-2</v>
      </c>
      <c r="F54" s="8">
        <f>Widgets!$D54+Widgets!$E54</f>
        <v>43822.056944444441</v>
      </c>
      <c r="G54" s="6">
        <v>22</v>
      </c>
      <c r="H54" s="9">
        <f>IF(E54&lt;&gt;"",(Widgets!$D54+Widgets!$E54)-(Widgets!$A54+Widgets!$B54),"")</f>
        <v>2.0562499999941792</v>
      </c>
      <c r="I54" s="10">
        <f>IF(Widgets!$G54&lt;&gt;"",Widgets!$G54/Widgets!$H54,"")</f>
        <v>10.699088145926943</v>
      </c>
      <c r="J54" s="10">
        <f t="shared" si="1"/>
        <v>10.360011902562407</v>
      </c>
    </row>
    <row r="55" spans="1:10" x14ac:dyDescent="0.2">
      <c r="A55" s="7">
        <v>43822</v>
      </c>
      <c r="B55" s="5">
        <v>0.40972222222222227</v>
      </c>
      <c r="C55" s="8">
        <f>Widgets!$A55+Widgets!$B55</f>
        <v>43822.409722222219</v>
      </c>
      <c r="D55" s="4">
        <v>43824</v>
      </c>
      <c r="E55" s="5">
        <v>0.51041666666666663</v>
      </c>
      <c r="F55" s="8">
        <f>Widgets!$D55+Widgets!$E55</f>
        <v>43824.510416666664</v>
      </c>
      <c r="G55" s="6">
        <v>14</v>
      </c>
      <c r="H55" s="9">
        <f>IF(E55&lt;&gt;"",(Widgets!$D55+Widgets!$E55)-(Widgets!$A55+Widgets!$B55),"")</f>
        <v>2.1006944444452529</v>
      </c>
      <c r="I55" s="10">
        <f>IF(Widgets!$G55&lt;&gt;"",Widgets!$G55/Widgets!$H55,"")</f>
        <v>6.6644628099147907</v>
      </c>
      <c r="J55" s="10">
        <f t="shared" si="1"/>
        <v>9.7572214387596627</v>
      </c>
    </row>
    <row r="56" spans="1:10" x14ac:dyDescent="0.2">
      <c r="A56" s="7">
        <v>43824</v>
      </c>
      <c r="B56" s="5">
        <v>0.54236111111111118</v>
      </c>
      <c r="C56" s="8">
        <f>Widgets!$A56+Widgets!$B56</f>
        <v>43824.542361111111</v>
      </c>
      <c r="D56" s="4">
        <v>43826</v>
      </c>
      <c r="E56" s="5">
        <v>0.62152777777777779</v>
      </c>
      <c r="F56" s="8">
        <f>Widgets!$D56+Widgets!$E56</f>
        <v>43826.621527777781</v>
      </c>
      <c r="G56" s="6">
        <v>17</v>
      </c>
      <c r="H56" s="9">
        <f>IF(E56&lt;&gt;"",(Widgets!$D56+Widgets!$E56)-(Widgets!$A56+Widgets!$B56),"")</f>
        <v>2.0791666666700621</v>
      </c>
      <c r="I56" s="10">
        <f>IF(Widgets!$G56&lt;&gt;"",Widgets!$G56/Widgets!$H56,"")</f>
        <v>8.1763527053974698</v>
      </c>
      <c r="J56" s="10">
        <f t="shared" si="1"/>
        <v>9.5829273833925193</v>
      </c>
    </row>
    <row r="57" spans="1:10" x14ac:dyDescent="0.2">
      <c r="A57" s="7">
        <v>43826</v>
      </c>
      <c r="B57" s="5">
        <v>0.71388888888888891</v>
      </c>
      <c r="C57" s="8">
        <f>Widgets!$A57+Widgets!$B57</f>
        <v>43826.713888888888</v>
      </c>
      <c r="D57" s="4">
        <v>43828</v>
      </c>
      <c r="E57" s="5">
        <v>0.67222222222222217</v>
      </c>
      <c r="F57" s="8">
        <f>Widgets!$D57+Widgets!$E57</f>
        <v>43828.672222222223</v>
      </c>
      <c r="G57" s="6">
        <v>13</v>
      </c>
      <c r="H57" s="9">
        <f>IF(E57&lt;&gt;"",(Widgets!$D57+Widgets!$E57)-(Widgets!$A57+Widgets!$B57),"")</f>
        <v>1.9583333333357587</v>
      </c>
      <c r="I57" s="10">
        <f>IF(Widgets!$G57&lt;&gt;"",Widgets!$G57/Widgets!$H57,"")</f>
        <v>6.6382978723322044</v>
      </c>
      <c r="J57" s="10">
        <f t="shared" si="1"/>
        <v>8.3259138228902767</v>
      </c>
    </row>
    <row r="58" spans="1:10" x14ac:dyDescent="0.2">
      <c r="A58" s="7">
        <v>43828</v>
      </c>
      <c r="B58" s="5">
        <v>0.77500000000000002</v>
      </c>
      <c r="C58" s="8">
        <f>Widgets!$A58+Widgets!$B58</f>
        <v>43828.775000000001</v>
      </c>
      <c r="D58" s="4">
        <v>43830</v>
      </c>
      <c r="E58" s="5">
        <v>0.70624999999999993</v>
      </c>
      <c r="F58" s="8">
        <f>Widgets!$D58+Widgets!$E58</f>
        <v>43830.706250000003</v>
      </c>
      <c r="G58" s="6">
        <v>12</v>
      </c>
      <c r="H58" s="9">
        <f>IF(E58&lt;&gt;"",(Widgets!$D58+Widgets!$E58)-(Widgets!$A58+Widgets!$B58),"")</f>
        <v>1.9312500000014552</v>
      </c>
      <c r="I58" s="10">
        <f>IF(Widgets!$G58&lt;&gt;"",Widgets!$G58/Widgets!$H58,"")</f>
        <v>6.2135922330050271</v>
      </c>
      <c r="J58" s="10">
        <f t="shared" si="1"/>
        <v>8.3251296744517695</v>
      </c>
    </row>
    <row r="59" spans="1:10" x14ac:dyDescent="0.2">
      <c r="A59" s="7">
        <v>43830</v>
      </c>
      <c r="B59" s="5">
        <v>0.82361111111111107</v>
      </c>
      <c r="C59" s="8">
        <f>Widgets!$A59+Widgets!$B59</f>
        <v>43830.823611111111</v>
      </c>
      <c r="D59" s="4">
        <v>43832</v>
      </c>
      <c r="E59" s="5">
        <v>0.8256944444444444</v>
      </c>
      <c r="F59" s="8">
        <f>Widgets!$D59+Widgets!$E59</f>
        <v>43832.825694444444</v>
      </c>
      <c r="G59" s="6">
        <v>12</v>
      </c>
      <c r="H59" s="9">
        <f>IF(E59&lt;&gt;"",(Widgets!$D59+Widgets!$E59)-(Widgets!$A59+Widgets!$B59),"")</f>
        <v>2.0020833333328483</v>
      </c>
      <c r="I59" s="10">
        <f>IF(Widgets!$G59&lt;&gt;"",Widgets!$G59/Widgets!$H59,"")</f>
        <v>5.9937565036434917</v>
      </c>
      <c r="J59" s="10">
        <f t="shared" si="1"/>
        <v>7.3934244746922664</v>
      </c>
    </row>
    <row r="60" spans="1:10" x14ac:dyDescent="0.2">
      <c r="A60" s="7">
        <v>43832</v>
      </c>
      <c r="B60" s="5">
        <v>0.98125000000000007</v>
      </c>
      <c r="C60" s="8">
        <f>Widgets!$A60+Widgets!$B60</f>
        <v>43832.981249999997</v>
      </c>
      <c r="D60" s="4">
        <v>43834</v>
      </c>
      <c r="E60" s="5">
        <v>0.92222222222222217</v>
      </c>
      <c r="F60" s="8">
        <f>Widgets!$D60+Widgets!$E60</f>
        <v>43834.922222222223</v>
      </c>
      <c r="G60" s="6">
        <v>23</v>
      </c>
      <c r="H60" s="9">
        <f>IF(E60&lt;&gt;"",(Widgets!$D60+Widgets!$E60)-(Widgets!$A60+Widgets!$B60),"")</f>
        <v>1.9409722222262644</v>
      </c>
      <c r="I60" s="10">
        <f>IF(Widgets!$G60&lt;&gt;"",Widgets!$G60/Widgets!$H60,"")</f>
        <v>11.849731663660474</v>
      </c>
      <c r="J60" s="10">
        <f t="shared" si="1"/>
        <v>8.033611704840057</v>
      </c>
    </row>
    <row r="61" spans="1:10" x14ac:dyDescent="0.2">
      <c r="A61" s="7">
        <v>43834</v>
      </c>
      <c r="B61" s="5">
        <v>0.98819444444444438</v>
      </c>
      <c r="C61" s="8">
        <f>Widgets!$A61+Widgets!$B61</f>
        <v>43834.988194444442</v>
      </c>
      <c r="D61" s="4">
        <v>43837</v>
      </c>
      <c r="E61" s="5">
        <v>0.12013888888888889</v>
      </c>
      <c r="F61" s="8">
        <f>Widgets!$D61+Widgets!$E61</f>
        <v>43837.120138888888</v>
      </c>
      <c r="G61" s="6">
        <v>13</v>
      </c>
      <c r="H61" s="9">
        <f>IF(E61&lt;&gt;"",(Widgets!$D61+Widgets!$E61)-(Widgets!$A61+Widgets!$B61),"")</f>
        <v>2.1319444444452529</v>
      </c>
      <c r="I61" s="10">
        <f>IF(Widgets!$G61&lt;&gt;"",Widgets!$G61/Widgets!$H61,"")</f>
        <v>6.0977198697045285</v>
      </c>
      <c r="J61" s="10">
        <f t="shared" si="1"/>
        <v>7.3762733796654274</v>
      </c>
    </row>
    <row r="62" spans="1:10" x14ac:dyDescent="0.2">
      <c r="A62" s="7">
        <v>43837</v>
      </c>
      <c r="B62" s="5">
        <v>0.20694444444444446</v>
      </c>
      <c r="C62" s="8">
        <f>Widgets!$A62+Widgets!$B62</f>
        <v>43837.206944444442</v>
      </c>
      <c r="D62" s="4">
        <v>43839</v>
      </c>
      <c r="E62" s="5">
        <v>0.70347222222222217</v>
      </c>
      <c r="F62" s="8">
        <f>Widgets!$D62+Widgets!$E62</f>
        <v>43839.703472222223</v>
      </c>
      <c r="G62" s="6">
        <v>24</v>
      </c>
      <c r="H62" s="9">
        <f>IF(E62&lt;&gt;"",(Widgets!$D62+Widgets!$E62)-(Widgets!$A62+Widgets!$B62),"")</f>
        <v>2.4965277777810115</v>
      </c>
      <c r="I62" s="10">
        <f>IF(Widgets!$G62&lt;&gt;"",Widgets!$G62/Widgets!$H62,"")</f>
        <v>9.6133518775953366</v>
      </c>
      <c r="J62" s="10">
        <f t="shared" si="1"/>
        <v>7.7975432464769332</v>
      </c>
    </row>
    <row r="63" spans="1:10" x14ac:dyDescent="0.2">
      <c r="A63" s="7">
        <v>43839</v>
      </c>
      <c r="B63" s="5">
        <v>0.79166666666666663</v>
      </c>
      <c r="C63" s="8">
        <f>Widgets!$A63+Widgets!$B63</f>
        <v>43839.791666666664</v>
      </c>
      <c r="D63" s="4">
        <v>43841</v>
      </c>
      <c r="E63" s="5">
        <v>0.82291666666666663</v>
      </c>
      <c r="F63" s="8">
        <f>Widgets!$D63+Widgets!$E63</f>
        <v>43841.822916666664</v>
      </c>
      <c r="G63" s="6">
        <v>17</v>
      </c>
      <c r="H63" s="9">
        <f>IF(E63&lt;&gt;"",(Widgets!$D63+Widgets!$E63)-(Widgets!$A63+Widgets!$B63),"")</f>
        <v>2.03125</v>
      </c>
      <c r="I63" s="10">
        <f>IF(Widgets!$G63&lt;&gt;"",Widgets!$G63/Widgets!$H63,"")</f>
        <v>8.3692307692307697</v>
      </c>
      <c r="J63" s="10">
        <f t="shared" si="1"/>
        <v>7.8250972555959759</v>
      </c>
    </row>
    <row r="64" spans="1:10" x14ac:dyDescent="0.2">
      <c r="A64" s="7">
        <v>43841</v>
      </c>
      <c r="B64" s="5">
        <v>0.90763888888888899</v>
      </c>
      <c r="C64" s="8">
        <f>Widgets!$A64+Widgets!$B64</f>
        <v>43841.907638888886</v>
      </c>
      <c r="D64" s="4">
        <v>43843</v>
      </c>
      <c r="E64" s="5">
        <v>0.90277777777777779</v>
      </c>
      <c r="F64" s="8">
        <f>Widgets!$D64+Widgets!$E64</f>
        <v>43843.902777777781</v>
      </c>
      <c r="G64" s="6">
        <v>18</v>
      </c>
      <c r="H64" s="9">
        <f>IF(E64&lt;&gt;"",(Widgets!$D64+Widgets!$E64)-(Widgets!$A64+Widgets!$B64),"")</f>
        <v>1.9951388888948713</v>
      </c>
      <c r="I64" s="10">
        <f>IF(Widgets!$G64&lt;&gt;"",Widgets!$G64/Widgets!$H64,"")</f>
        <v>9.0219282979193451</v>
      </c>
      <c r="J64" s="10">
        <f t="shared" si="1"/>
        <v>8.1656158878227103</v>
      </c>
    </row>
    <row r="65" spans="1:10" x14ac:dyDescent="0.2">
      <c r="A65" s="7">
        <v>43844</v>
      </c>
      <c r="B65" s="5">
        <v>2.2916666666666669E-2</v>
      </c>
      <c r="C65" s="8">
        <f>Widgets!$A65+Widgets!$B65</f>
        <v>43844.022916666669</v>
      </c>
      <c r="D65" s="4">
        <v>43846</v>
      </c>
      <c r="E65" s="5">
        <v>0.54166666666666663</v>
      </c>
      <c r="F65" s="8">
        <f>Widgets!$D65+Widgets!$E65</f>
        <v>43846.541666666664</v>
      </c>
      <c r="G65" s="6">
        <v>12</v>
      </c>
      <c r="H65" s="9">
        <f>IF(E65&lt;&gt;"",(Widgets!$D65+Widgets!$E65)-(Widgets!$A65+Widgets!$B65),"")</f>
        <v>2.5187499999956344</v>
      </c>
      <c r="I65" s="10">
        <f>IF(Widgets!$G65&lt;&gt;"",Widgets!$G65/Widgets!$H65,"")</f>
        <v>4.7642679900826996</v>
      </c>
      <c r="J65" s="10">
        <f t="shared" si="1"/>
        <v>7.9585695674052346</v>
      </c>
    </row>
    <row r="66" spans="1:10" x14ac:dyDescent="0.2">
      <c r="A66" s="7">
        <v>43846</v>
      </c>
      <c r="B66" s="5">
        <v>0.55694444444444446</v>
      </c>
      <c r="C66" s="8">
        <f>Widgets!$A66+Widgets!$B66</f>
        <v>43846.556944444441</v>
      </c>
      <c r="D66" s="4">
        <v>43848</v>
      </c>
      <c r="E66" s="5">
        <v>0.94027777777777777</v>
      </c>
      <c r="F66" s="8">
        <f>Widgets!$D66+Widgets!$E66</f>
        <v>43848.94027777778</v>
      </c>
      <c r="G66" s="6">
        <v>20</v>
      </c>
      <c r="H66" s="9">
        <f>IF(E66&lt;&gt;"",(Widgets!$D66+Widgets!$E66)-(Widgets!$A66+Widgets!$B66),"")</f>
        <v>2.383333333338669</v>
      </c>
      <c r="I66" s="10">
        <f>IF(Widgets!$G66&lt;&gt;"",Widgets!$G66/Widgets!$H66,"")</f>
        <v>8.3916083915896049</v>
      </c>
      <c r="J66" s="10">
        <f t="shared" si="1"/>
        <v>8.3011198371118233</v>
      </c>
    </row>
    <row r="67" spans="1:10" x14ac:dyDescent="0.2">
      <c r="A67" s="7">
        <v>43849</v>
      </c>
      <c r="B67" s="5">
        <v>6.5277777777777782E-2</v>
      </c>
      <c r="C67" s="8">
        <f>Widgets!$A67+Widgets!$B67</f>
        <v>43849.06527777778</v>
      </c>
      <c r="D67" s="4">
        <v>43851</v>
      </c>
      <c r="E67" s="5">
        <v>3.1944444444444449E-2</v>
      </c>
      <c r="F67" s="8">
        <f>Widgets!$D67+Widgets!$E67</f>
        <v>43851.031944444447</v>
      </c>
      <c r="G67" s="6">
        <v>14</v>
      </c>
      <c r="H67" s="9">
        <f>IF(E67&lt;&gt;"",(Widgets!$D67+Widgets!$E67)-(Widgets!$A67+Widgets!$B67),"")</f>
        <v>1.9666666666671517</v>
      </c>
      <c r="I67" s="10">
        <f>IF(Widgets!$G67&lt;&gt;"",Widgets!$G67/Widgets!$H67,"")</f>
        <v>7.1186440677948548</v>
      </c>
      <c r="J67" s="10">
        <f t="shared" si="1"/>
        <v>7.6252501805595916</v>
      </c>
    </row>
    <row r="68" spans="1:10" x14ac:dyDescent="0.2">
      <c r="A68" s="7">
        <v>43851</v>
      </c>
      <c r="B68" s="5">
        <v>0.1076388888888889</v>
      </c>
      <c r="C68" s="8">
        <f>Widgets!$A68+Widgets!$B68</f>
        <v>43851.107638888891</v>
      </c>
      <c r="D68" s="4">
        <v>43853</v>
      </c>
      <c r="E68" s="5">
        <v>0.47013888888888888</v>
      </c>
      <c r="F68" s="8">
        <f>Widgets!$D68+Widgets!$E68</f>
        <v>43853.470138888886</v>
      </c>
      <c r="G68" s="6">
        <v>13</v>
      </c>
      <c r="H68" s="9">
        <f>IF(E68&lt;&gt;"",(Widgets!$D68+Widgets!$E68)-(Widgets!$A68+Widgets!$B68),"")</f>
        <v>2.3624999999956344</v>
      </c>
      <c r="I68" s="10">
        <f>IF(Widgets!$G68&lt;&gt;"",Widgets!$G68/Widgets!$H68,"")</f>
        <v>5.5026455026556711</v>
      </c>
      <c r="J68" s="10">
        <f t="shared" si="1"/>
        <v>7.5402395566954681</v>
      </c>
    </row>
    <row r="69" spans="1:10" x14ac:dyDescent="0.2">
      <c r="A69" s="7">
        <v>43853</v>
      </c>
      <c r="B69" s="5">
        <v>0.54166666666666663</v>
      </c>
      <c r="C69" s="8">
        <f>Widgets!$A69+Widgets!$B69</f>
        <v>43853.541666666664</v>
      </c>
      <c r="D69" s="4">
        <v>43856</v>
      </c>
      <c r="E69" s="5">
        <v>7.5694444444444439E-2</v>
      </c>
      <c r="F69" s="8">
        <f>Widgets!$D69+Widgets!$E69</f>
        <v>43856.075694444444</v>
      </c>
      <c r="G69" s="6">
        <v>11</v>
      </c>
      <c r="H69" s="9">
        <f>IF(E69&lt;&gt;"",(Widgets!$D69+Widgets!$E69)-(Widgets!$A69+Widgets!$B69),"")</f>
        <v>2.5340277777795563</v>
      </c>
      <c r="I69" s="10">
        <f>IF(Widgets!$G69&lt;&gt;"",Widgets!$G69/Widgets!$H69,"")</f>
        <v>4.3409153192625052</v>
      </c>
      <c r="J69" s="10">
        <f t="shared" si="1"/>
        <v>6.7870343340764929</v>
      </c>
    </row>
    <row r="70" spans="1:10" x14ac:dyDescent="0.2">
      <c r="A70" s="7">
        <v>43856</v>
      </c>
      <c r="B70" s="5">
        <v>0.16388888888888889</v>
      </c>
      <c r="C70" s="8">
        <f>Widgets!$A70+Widgets!$B70</f>
        <v>43856.163888888892</v>
      </c>
      <c r="D70" s="4">
        <v>43858</v>
      </c>
      <c r="E70" s="5">
        <v>0.73888888888888893</v>
      </c>
      <c r="F70" s="8">
        <f>Widgets!$D70+Widgets!$E70</f>
        <v>43858.738888888889</v>
      </c>
      <c r="G70" s="6">
        <v>20</v>
      </c>
      <c r="H70" s="9">
        <f>IF(E70&lt;&gt;"",(Widgets!$D70+Widgets!$E70)-(Widgets!$A70+Widgets!$B70),"")</f>
        <v>2.5749999999970896</v>
      </c>
      <c r="I70" s="10">
        <f>IF(Widgets!$G70&lt;&gt;"",Widgets!$G70/Widgets!$H70,"")</f>
        <v>7.7669902912709148</v>
      </c>
      <c r="J70" s="10">
        <f t="shared" si="1"/>
        <v>6.7009999800822282</v>
      </c>
    </row>
    <row r="71" spans="1:10" x14ac:dyDescent="0.2">
      <c r="A71" s="7">
        <v>43858</v>
      </c>
      <c r="B71" s="5">
        <v>0.85625000000000007</v>
      </c>
      <c r="C71" s="8">
        <f>Widgets!$A71+Widgets!$B71</f>
        <v>43858.856249999997</v>
      </c>
      <c r="D71" s="4">
        <v>43861</v>
      </c>
      <c r="E71" s="5">
        <v>0.10069444444444443</v>
      </c>
      <c r="F71" s="8">
        <f>Widgets!$D71+Widgets!$E71</f>
        <v>43861.100694444445</v>
      </c>
      <c r="G71" s="6">
        <v>17</v>
      </c>
      <c r="H71" s="9">
        <f>IF(E71&lt;&gt;"",(Widgets!$D71+Widgets!$E71)-(Widgets!$A71+Widgets!$B71),"")</f>
        <v>2.2444444444481633</v>
      </c>
      <c r="I71" s="10">
        <f>IF(Widgets!$G71&lt;&gt;"",Widgets!$G71/Widgets!$H71,"")</f>
        <v>7.5742574257300248</v>
      </c>
      <c r="J71" s="10">
        <f t="shared" si="1"/>
        <v>6.4941898554837536</v>
      </c>
    </row>
    <row r="72" spans="1:10" x14ac:dyDescent="0.2">
      <c r="A72" s="7">
        <v>43861</v>
      </c>
      <c r="B72" s="5">
        <v>0.42569444444444443</v>
      </c>
      <c r="C72" s="8">
        <f>Widgets!$A72+Widgets!$B72</f>
        <v>43861.425694444442</v>
      </c>
      <c r="D72" s="4">
        <v>43863</v>
      </c>
      <c r="E72" s="5">
        <v>0.92152777777777783</v>
      </c>
      <c r="F72" s="8">
        <f>Widgets!$D72+Widgets!$E72</f>
        <v>43863.921527777777</v>
      </c>
      <c r="G72" s="6">
        <v>14</v>
      </c>
      <c r="H72" s="9">
        <f>IF(E72&lt;&gt;"",(Widgets!$D72+Widgets!$E72)-(Widgets!$A72+Widgets!$B72),"")</f>
        <v>2.4958333333343035</v>
      </c>
      <c r="I72" s="10">
        <f>IF(Widgets!$G72&lt;&gt;"",Widgets!$G72/Widgets!$H72,"")</f>
        <v>5.6093489148559161</v>
      </c>
      <c r="J72" s="10">
        <f t="shared" si="1"/>
        <v>6.6149157018799274</v>
      </c>
    </row>
    <row r="73" spans="1:10" x14ac:dyDescent="0.2">
      <c r="A73" s="7">
        <v>43864</v>
      </c>
      <c r="B73" s="5">
        <v>7.2916666666666671E-2</v>
      </c>
      <c r="C73" s="8">
        <f>Widgets!$A73+Widgets!$B73</f>
        <v>43864.072916666664</v>
      </c>
      <c r="D73" s="4">
        <v>43866</v>
      </c>
      <c r="E73" s="5">
        <v>0.52500000000000002</v>
      </c>
      <c r="F73" s="8">
        <f>Widgets!$D73+Widgets!$E73</f>
        <v>43866.525000000001</v>
      </c>
      <c r="G73" s="6">
        <v>19</v>
      </c>
      <c r="H73" s="9">
        <f>IF(E73&lt;&gt;"",(Widgets!$D73+Widgets!$E73)-(Widgets!$A73+Widgets!$B73),"")</f>
        <v>2.4520833333372138</v>
      </c>
      <c r="I73" s="10">
        <f>IF(Widgets!$G73&lt;&gt;"",Widgets!$G73/Widgets!$H73,"")</f>
        <v>7.7485131690616544</v>
      </c>
      <c r="J73" s="10">
        <f t="shared" si="1"/>
        <v>6.5230449558045054</v>
      </c>
    </row>
    <row r="74" spans="1:10" x14ac:dyDescent="0.2">
      <c r="A74" s="7">
        <v>43866</v>
      </c>
      <c r="B74" s="5">
        <v>0.5756944444444444</v>
      </c>
      <c r="C74" s="8">
        <f>Widgets!$A74+Widgets!$B74</f>
        <v>43866.575694444444</v>
      </c>
      <c r="D74" s="4">
        <v>43868</v>
      </c>
      <c r="E74" s="5">
        <v>0.76250000000000007</v>
      </c>
      <c r="F74" s="8">
        <f>Widgets!$D74+Widgets!$E74</f>
        <v>43868.762499999997</v>
      </c>
      <c r="G74" s="6">
        <v>10</v>
      </c>
      <c r="H74" s="9">
        <f>IF(E74&lt;&gt;"",(Widgets!$D74+Widgets!$E74)-(Widgets!$A74+Widgets!$B74),"")</f>
        <v>2.1868055555532919</v>
      </c>
      <c r="I74" s="10">
        <f>IF(Widgets!$G74&lt;&gt;"",Widgets!$G74/Widgets!$H74,"")</f>
        <v>4.5728802794585288</v>
      </c>
      <c r="J74" s="10">
        <f t="shared" si="1"/>
        <v>6.1593644146136013</v>
      </c>
    </row>
    <row r="75" spans="1:10" x14ac:dyDescent="0.2">
      <c r="A75" s="7">
        <v>43868</v>
      </c>
      <c r="B75" s="5">
        <v>0.84652777777777777</v>
      </c>
      <c r="C75" s="8">
        <f>Widgets!$A75+Widgets!$B75</f>
        <v>43868.84652777778</v>
      </c>
      <c r="D75" s="4">
        <v>43870</v>
      </c>
      <c r="E75" s="5">
        <v>0.76250000000000007</v>
      </c>
      <c r="F75" s="8">
        <f>Widgets!$D75+Widgets!$E75</f>
        <v>43870.762499999997</v>
      </c>
      <c r="G75" s="6">
        <v>22</v>
      </c>
      <c r="H75" s="9">
        <f>IF(E75&lt;&gt;"",(Widgets!$D75+Widgets!$E75)-(Widgets!$A75+Widgets!$B75),"")</f>
        <v>1.9159722222175333</v>
      </c>
      <c r="I75" s="10">
        <f>IF(Widgets!$G75&lt;&gt;"",Widgets!$G75/Widgets!$H75,"")</f>
        <v>11.482421167117627</v>
      </c>
      <c r="J75" s="10">
        <f t="shared" si="1"/>
        <v>7.0136180809653101</v>
      </c>
    </row>
    <row r="76" spans="1:10" x14ac:dyDescent="0.2">
      <c r="A76" s="7">
        <v>43870</v>
      </c>
      <c r="B76" s="5">
        <v>0.8881944444444444</v>
      </c>
      <c r="C76" s="8">
        <f>Widgets!$A76+Widgets!$B76</f>
        <v>43870.888194444444</v>
      </c>
      <c r="D76" s="4">
        <v>43873</v>
      </c>
      <c r="E76" s="5">
        <v>1.1111111111111112E-2</v>
      </c>
      <c r="F76" s="8">
        <f>Widgets!$D76+Widgets!$E76</f>
        <v>43873.011111111111</v>
      </c>
      <c r="G76" s="6">
        <v>21</v>
      </c>
      <c r="H76" s="9">
        <f>IF(E76&lt;&gt;"",(Widgets!$D76+Widgets!$E76)-(Widgets!$A76+Widgets!$B76),"")</f>
        <v>2.1229166666671517</v>
      </c>
      <c r="I76" s="10">
        <f>IF(Widgets!$G76&lt;&gt;"",Widgets!$G76/Widgets!$H76,"")</f>
        <v>9.8920510304197222</v>
      </c>
      <c r="J76" s="10">
        <f t="shared" si="1"/>
        <v>7.8066374682734843</v>
      </c>
    </row>
    <row r="77" spans="1:10" x14ac:dyDescent="0.2">
      <c r="A77" s="7">
        <v>43873</v>
      </c>
      <c r="B77" s="5">
        <v>0.12638888888888888</v>
      </c>
      <c r="C77" s="8">
        <f>Widgets!$A77+Widgets!$B77</f>
        <v>43873.126388888886</v>
      </c>
      <c r="D77" s="4">
        <v>43875</v>
      </c>
      <c r="E77" s="5">
        <v>0.14375000000000002</v>
      </c>
      <c r="F77" s="8">
        <f>Widgets!$D77+Widgets!$E77</f>
        <v>43875.143750000003</v>
      </c>
      <c r="G77" s="6">
        <v>13</v>
      </c>
      <c r="H77" s="9">
        <f>IF(E77&lt;&gt;"",(Widgets!$D77+Widgets!$E77)-(Widgets!$A77+Widgets!$B77),"")</f>
        <v>2.0173611111167702</v>
      </c>
      <c r="I77" s="10">
        <f>IF(Widgets!$G77&lt;&gt;"",Widgets!$G77/Widgets!$H77,"")</f>
        <v>6.4440619621161748</v>
      </c>
      <c r="J77" s="10">
        <f t="shared" si="1"/>
        <v>7.6176477069656636</v>
      </c>
    </row>
    <row r="78" spans="1:10" x14ac:dyDescent="0.2">
      <c r="A78" s="7">
        <v>43875</v>
      </c>
      <c r="B78" s="5">
        <v>0.61458333333333337</v>
      </c>
      <c r="C78" s="8">
        <f>Widgets!$A78+Widgets!$B78</f>
        <v>43875.614583333336</v>
      </c>
      <c r="D78" s="4">
        <v>43877</v>
      </c>
      <c r="E78" s="5">
        <v>0.74305555555555547</v>
      </c>
      <c r="F78" s="8">
        <f>Widgets!$D78+Widgets!$E78</f>
        <v>43877.743055555555</v>
      </c>
      <c r="G78" s="6">
        <v>14</v>
      </c>
      <c r="H78" s="9">
        <f>IF(E78&lt;&gt;"",(Widgets!$D78+Widgets!$E78)-(Widgets!$A78+Widgets!$B78),"")</f>
        <v>2.1284722222189885</v>
      </c>
      <c r="I78" s="10">
        <f>IF(Widgets!$G78&lt;&gt;"",Widgets!$G78/Widgets!$H78,"")</f>
        <v>6.5774877650997157</v>
      </c>
      <c r="J78" s="10">
        <f t="shared" si="1"/>
        <v>7.4752520411613341</v>
      </c>
    </row>
    <row r="79" spans="1:10" x14ac:dyDescent="0.2">
      <c r="A79" s="7">
        <v>43877</v>
      </c>
      <c r="B79" s="5">
        <v>0.83958333333333324</v>
      </c>
      <c r="C79" s="8">
        <f>Widgets!$A79+Widgets!$B79</f>
        <v>43877.839583333334</v>
      </c>
      <c r="D79" s="4">
        <v>43880</v>
      </c>
      <c r="E79" s="5">
        <v>3.4027777777777775E-2</v>
      </c>
      <c r="F79" s="8">
        <f>Widgets!$D79+Widgets!$E79</f>
        <v>43880.03402777778</v>
      </c>
      <c r="G79" s="6">
        <v>20</v>
      </c>
      <c r="H79" s="9">
        <f>IF(E79&lt;&gt;"",(Widgets!$D79+Widgets!$E79)-(Widgets!$A79+Widgets!$B79),"")</f>
        <v>2.1944444444452529</v>
      </c>
      <c r="I79" s="10">
        <f>IF(Widgets!$G79&lt;&gt;"",Widgets!$G79/Widgets!$H79,"")</f>
        <v>9.1139240506295529</v>
      </c>
      <c r="J79" s="10">
        <f t="shared" si="1"/>
        <v>7.975905631986139</v>
      </c>
    </row>
    <row r="80" spans="1:10" x14ac:dyDescent="0.2">
      <c r="A80" s="7">
        <v>43880</v>
      </c>
      <c r="B80" s="5">
        <v>0.12013888888888889</v>
      </c>
      <c r="C80" s="8">
        <f>Widgets!$A80+Widgets!$B80</f>
        <v>43880.120138888888</v>
      </c>
      <c r="D80" s="4">
        <v>43882</v>
      </c>
      <c r="E80" s="5">
        <v>0.10277777777777779</v>
      </c>
      <c r="F80" s="8">
        <f>Widgets!$D80+Widgets!$E80</f>
        <v>43882.102777777778</v>
      </c>
      <c r="G80" s="6">
        <v>11</v>
      </c>
      <c r="H80" s="9">
        <f>IF(E80&lt;&gt;"",(Widgets!$D80+Widgets!$E80)-(Widgets!$A80+Widgets!$B80),"")</f>
        <v>1.9826388888905058</v>
      </c>
      <c r="I80" s="10">
        <f>IF(Widgets!$G80&lt;&gt;"",Widgets!$G80/Widgets!$H80,"")</f>
        <v>5.5481611208361059</v>
      </c>
      <c r="J80" s="10">
        <f t="shared" si="1"/>
        <v>7.6615696250967753</v>
      </c>
    </row>
    <row r="81" spans="1:10" x14ac:dyDescent="0.2">
      <c r="A81" s="7">
        <v>43882</v>
      </c>
      <c r="B81" s="5">
        <v>0.41111111111111115</v>
      </c>
      <c r="C81" s="8">
        <f>Widgets!$A81+Widgets!$B81</f>
        <v>43882.411111111112</v>
      </c>
      <c r="D81" s="4">
        <v>43884</v>
      </c>
      <c r="E81" s="5">
        <v>0.52500000000000002</v>
      </c>
      <c r="F81" s="8">
        <f>Widgets!$D81+Widgets!$E81</f>
        <v>43884.525000000001</v>
      </c>
      <c r="G81" s="6">
        <v>11</v>
      </c>
      <c r="H81" s="9">
        <f>IF(E81&lt;&gt;"",(Widgets!$D81+Widgets!$E81)-(Widgets!$A81+Widgets!$B81),"")</f>
        <v>2.1138888888890506</v>
      </c>
      <c r="I81" s="10">
        <f>IF(Widgets!$G81&lt;&gt;"",Widgets!$G81/Widgets!$H81,"")</f>
        <v>5.2036793692505876</v>
      </c>
      <c r="J81" s="10">
        <f t="shared" si="1"/>
        <v>7.751683780781355</v>
      </c>
    </row>
    <row r="82" spans="1:10" x14ac:dyDescent="0.2">
      <c r="A82" s="7">
        <v>43884</v>
      </c>
      <c r="B82" s="5">
        <v>0.58750000000000002</v>
      </c>
      <c r="C82" s="8">
        <f>Widgets!$A82+Widgets!$B82</f>
        <v>43884.587500000001</v>
      </c>
      <c r="D82" s="4">
        <v>43886</v>
      </c>
      <c r="E82" s="5">
        <v>0.98749999999999993</v>
      </c>
      <c r="F82" s="8">
        <f>Widgets!$D82+Widgets!$E82</f>
        <v>43886.987500000003</v>
      </c>
      <c r="G82" s="6">
        <v>20</v>
      </c>
      <c r="H82" s="9">
        <f>IF(E82&lt;&gt;"",(Widgets!$D82+Widgets!$E82)-(Widgets!$A82+Widgets!$B82),"")</f>
        <v>2.4000000000014552</v>
      </c>
      <c r="I82" s="10">
        <f>IF(Widgets!$G82&lt;&gt;"",Widgets!$G82/Widgets!$H82,"")</f>
        <v>8.3333333333282802</v>
      </c>
      <c r="J82" s="10">
        <f t="shared" si="1"/>
        <v>7.3018140902400193</v>
      </c>
    </row>
    <row r="83" spans="1:10" x14ac:dyDescent="0.2">
      <c r="A83" s="7">
        <v>43887</v>
      </c>
      <c r="B83" s="5">
        <v>8.5416666666666655E-2</v>
      </c>
      <c r="C83" s="8">
        <f>Widgets!$A83+Widgets!$B83</f>
        <v>43887.085416666669</v>
      </c>
      <c r="D83" s="4">
        <v>43889</v>
      </c>
      <c r="E83" s="5">
        <v>0.60555555555555551</v>
      </c>
      <c r="F83" s="8">
        <f>Widgets!$D83+Widgets!$E83</f>
        <v>43889.605555555558</v>
      </c>
      <c r="G83" s="6">
        <v>24</v>
      </c>
      <c r="H83" s="9">
        <f>IF(E83&lt;&gt;"",(Widgets!$D83+Widgets!$E83)-(Widgets!$A83+Widgets!$B83),"")</f>
        <v>2.5201388888890506</v>
      </c>
      <c r="I83" s="10">
        <f>IF(Widgets!$G83&lt;&gt;"",Widgets!$G83/Widgets!$H83,"")</f>
        <v>9.5232846514185123</v>
      </c>
      <c r="J83" s="10">
        <f t="shared" si="1"/>
        <v>7.2491331789541338</v>
      </c>
    </row>
    <row r="84" spans="1:10" x14ac:dyDescent="0.2">
      <c r="A84" s="7">
        <v>43889</v>
      </c>
      <c r="B84" s="5">
        <v>0.68958333333333333</v>
      </c>
      <c r="C84" s="8">
        <f>Widgets!$A84+Widgets!$B84</f>
        <v>43889.689583333333</v>
      </c>
      <c r="D84" s="4">
        <v>43891</v>
      </c>
      <c r="E84" s="5">
        <v>0.83333333333333337</v>
      </c>
      <c r="F84" s="8">
        <f>Widgets!$D84+Widgets!$E84</f>
        <v>43891.833333333336</v>
      </c>
      <c r="G84" s="6">
        <v>22</v>
      </c>
      <c r="H84" s="9">
        <f>IF(E84&lt;&gt;"",(Widgets!$D84+Widgets!$E84)-(Widgets!$A84+Widgets!$B84),"")</f>
        <v>2.1437500000029104</v>
      </c>
      <c r="I84" s="10">
        <f>IF(Widgets!$G84&lt;&gt;"",Widgets!$G84/Widgets!$H84,"")</f>
        <v>10.262390670540004</v>
      </c>
      <c r="J84" s="10">
        <f t="shared" si="1"/>
        <v>7.7946087087289664</v>
      </c>
    </row>
    <row r="85" spans="1:10" x14ac:dyDescent="0.2">
      <c r="A85" s="7">
        <v>43891</v>
      </c>
      <c r="B85" s="5">
        <v>0.88124999999999998</v>
      </c>
      <c r="C85" s="8">
        <f>Widgets!$A85+Widgets!$B85</f>
        <v>43891.881249999999</v>
      </c>
      <c r="D85" s="4">
        <v>43894</v>
      </c>
      <c r="E85" s="5">
        <v>2.9861111111111113E-2</v>
      </c>
      <c r="F85" s="8">
        <f>Widgets!$D85+Widgets!$E85</f>
        <v>43894.029861111114</v>
      </c>
      <c r="G85" s="6">
        <v>14</v>
      </c>
      <c r="H85" s="9">
        <f>IF(E85&lt;&gt;"",(Widgets!$D85+Widgets!$E85)-(Widgets!$A85+Widgets!$B85),"")</f>
        <v>2.148611111115315</v>
      </c>
      <c r="I85" s="10">
        <f>IF(Widgets!$G85&lt;&gt;"",Widgets!$G85/Widgets!$H85,"")</f>
        <v>6.5158371040596492</v>
      </c>
      <c r="J85" s="10">
        <f t="shared" si="1"/>
        <v>7.7858014714375283</v>
      </c>
    </row>
    <row r="86" spans="1:10" x14ac:dyDescent="0.2">
      <c r="A86" s="7">
        <v>43894</v>
      </c>
      <c r="B86" s="5">
        <v>9.4444444444444442E-2</v>
      </c>
      <c r="C86" s="8">
        <f>Widgets!$A86+Widgets!$B86</f>
        <v>43894.094444444447</v>
      </c>
      <c r="D86" s="4">
        <v>43896</v>
      </c>
      <c r="E86" s="5">
        <v>0.53819444444444442</v>
      </c>
      <c r="F86" s="8">
        <f>Widgets!$D86+Widgets!$E86</f>
        <v>43896.538194444445</v>
      </c>
      <c r="G86" s="6">
        <v>17</v>
      </c>
      <c r="H86" s="9">
        <f>IF(E86&lt;&gt;"",(Widgets!$D86+Widgets!$E86)-(Widgets!$A86+Widgets!$B86),"")</f>
        <v>2.4437499999985448</v>
      </c>
      <c r="I86" s="10">
        <f>IF(Widgets!$G86&lt;&gt;"",Widgets!$G86/Widgets!$H86,"")</f>
        <v>6.9565217391345771</v>
      </c>
      <c r="J86" s="10">
        <f t="shared" si="1"/>
        <v>7.4776011412239587</v>
      </c>
    </row>
    <row r="87" spans="1:10" x14ac:dyDescent="0.2">
      <c r="A87" s="7">
        <v>43896</v>
      </c>
      <c r="B87" s="5">
        <v>0.6</v>
      </c>
      <c r="C87" s="8">
        <f>Widgets!$A87+Widgets!$B87</f>
        <v>43896.6</v>
      </c>
      <c r="D87" s="4">
        <v>43898</v>
      </c>
      <c r="E87" s="5">
        <v>0.9590277777777777</v>
      </c>
      <c r="F87" s="8">
        <f>Widgets!$D87+Widgets!$E87</f>
        <v>43898.959027777775</v>
      </c>
      <c r="G87" s="6">
        <v>23</v>
      </c>
      <c r="H87" s="9">
        <f>IF(E87&lt;&gt;"",(Widgets!$D87+Widgets!$E87)-(Widgets!$A87+Widgets!$B87),"")</f>
        <v>2.359027777776646</v>
      </c>
      <c r="I87" s="10">
        <f>IF(Widgets!$G87&lt;&gt;"",Widgets!$G87/Widgets!$H87,"")</f>
        <v>9.7497792169608157</v>
      </c>
      <c r="J87" s="10">
        <f t="shared" si="1"/>
        <v>8.0778322978132042</v>
      </c>
    </row>
    <row r="88" spans="1:10" x14ac:dyDescent="0.2">
      <c r="A88" s="7">
        <v>43899</v>
      </c>
      <c r="B88" s="5">
        <v>6.3194444444444442E-2</v>
      </c>
      <c r="C88" s="8">
        <f>Widgets!$A88+Widgets!$B88</f>
        <v>43899.063194444447</v>
      </c>
      <c r="D88" s="4">
        <v>43901</v>
      </c>
      <c r="E88" s="5">
        <v>0.51527777777777783</v>
      </c>
      <c r="F88" s="8">
        <f>Widgets!$D88+Widgets!$E88</f>
        <v>43901.515277777777</v>
      </c>
      <c r="G88" s="6">
        <v>15</v>
      </c>
      <c r="H88" s="9">
        <f>IF(E88&lt;&gt;"",(Widgets!$D88+Widgets!$E88)-(Widgets!$A88+Widgets!$B88),"")</f>
        <v>2.4520833333299379</v>
      </c>
      <c r="I88" s="10">
        <f>IF(Widgets!$G88&lt;&gt;"",Widgets!$G88/Widgets!$H88,"")</f>
        <v>6.1172472387510366</v>
      </c>
      <c r="J88" s="10">
        <f t="shared" si="1"/>
        <v>8.2083419934561253</v>
      </c>
    </row>
    <row r="89" spans="1:10" x14ac:dyDescent="0.2">
      <c r="A89" s="7">
        <v>43901</v>
      </c>
      <c r="B89" s="5">
        <v>0.59027777777777779</v>
      </c>
      <c r="C89" s="8">
        <f>Widgets!$A89+Widgets!$B89</f>
        <v>43901.590277777781</v>
      </c>
      <c r="D89" s="4">
        <v>43903</v>
      </c>
      <c r="E89" s="5">
        <v>0.4548611111111111</v>
      </c>
      <c r="F89" s="8">
        <f>Widgets!$D89+Widgets!$E89</f>
        <v>43903.454861111109</v>
      </c>
      <c r="G89" s="6">
        <v>16</v>
      </c>
      <c r="H89" s="9">
        <f>IF(E89&lt;&gt;"",(Widgets!$D89+Widgets!$E89)-(Widgets!$A89+Widgets!$B89),"")</f>
        <v>1.8645833333284827</v>
      </c>
      <c r="I89" s="10">
        <f>IF(Widgets!$G89&lt;&gt;"",Widgets!$G89/Widgets!$H89,"")</f>
        <v>8.5810055866145021</v>
      </c>
      <c r="J89" s="10">
        <f t="shared" si="1"/>
        <v>8.2437237439255853</v>
      </c>
    </row>
    <row r="90" spans="1:10" x14ac:dyDescent="0.2">
      <c r="A90" s="7">
        <v>43903</v>
      </c>
      <c r="B90" s="5">
        <v>0.50138888888888888</v>
      </c>
      <c r="C90" s="8">
        <f>Widgets!$A90+Widgets!$B90</f>
        <v>43903.501388888886</v>
      </c>
      <c r="D90" s="4">
        <v>43905</v>
      </c>
      <c r="E90" s="5">
        <v>0.47361111111111115</v>
      </c>
      <c r="F90" s="8">
        <f>Widgets!$D90+Widgets!$E90</f>
        <v>43905.473611111112</v>
      </c>
      <c r="G90" s="6">
        <v>20</v>
      </c>
      <c r="H90" s="9">
        <f>IF(E90&lt;&gt;"",(Widgets!$D90+Widgets!$E90)-(Widgets!$A90+Widgets!$B90),"")</f>
        <v>1.9722222222262644</v>
      </c>
      <c r="I90" s="10">
        <f>IF(Widgets!$G90&lt;&gt;"",Widgets!$G90/Widgets!$H90,"")</f>
        <v>10.140845070401751</v>
      </c>
      <c r="J90" s="10">
        <f t="shared" si="1"/>
        <v>8.3319466609231903</v>
      </c>
    </row>
    <row r="91" spans="1:10" x14ac:dyDescent="0.2">
      <c r="A91" s="7">
        <v>43905</v>
      </c>
      <c r="B91" s="5">
        <v>0.47638888888888892</v>
      </c>
      <c r="C91" s="8">
        <f>Widgets!$A91+Widgets!$B91</f>
        <v>43905.476388888892</v>
      </c>
      <c r="D91" s="4">
        <v>43907</v>
      </c>
      <c r="E91" s="5">
        <v>0.40069444444444446</v>
      </c>
      <c r="F91" s="8">
        <f>Widgets!$D91+Widgets!$E91</f>
        <v>43907.400694444441</v>
      </c>
      <c r="G91" s="6">
        <v>17</v>
      </c>
      <c r="H91" s="9">
        <f>IF(E91&lt;&gt;"",(Widgets!$D91+Widgets!$E91)-(Widgets!$A91+Widgets!$B91),"")</f>
        <v>1.9243055555489263</v>
      </c>
      <c r="I91" s="10">
        <f>IF(Widgets!$G91&lt;&gt;"",Widgets!$G91/Widgets!$H91,"")</f>
        <v>8.8343558282512937</v>
      </c>
      <c r="J91" s="10">
        <f t="shared" si="1"/>
        <v>8.1279416834533738</v>
      </c>
    </row>
    <row r="92" spans="1:10" x14ac:dyDescent="0.2">
      <c r="A92" s="7">
        <v>43907</v>
      </c>
      <c r="B92" s="5">
        <v>0.45624999999999999</v>
      </c>
      <c r="C92" s="8">
        <f>Widgets!$A92+Widgets!$B92</f>
        <v>43907.456250000003</v>
      </c>
      <c r="D92" s="4">
        <v>43909</v>
      </c>
      <c r="E92" s="5">
        <v>0.10625</v>
      </c>
      <c r="F92" s="8">
        <f>Widgets!$D92+Widgets!$E92</f>
        <v>43909.106249999997</v>
      </c>
      <c r="G92" s="6">
        <v>22</v>
      </c>
      <c r="H92" s="9">
        <f>IF(E92&lt;&gt;"",(Widgets!$D92+Widgets!$E92)-(Widgets!$A92+Widgets!$B92),"")</f>
        <v>1.6499999999941792</v>
      </c>
      <c r="I92" s="10">
        <f>IF(Widgets!$G92&lt;&gt;"",Widgets!$G92/Widgets!$H92,"")</f>
        <v>13.33333333338037</v>
      </c>
      <c r="J92" s="10">
        <f t="shared" si="1"/>
        <v>9.1018697162134767</v>
      </c>
    </row>
    <row r="93" spans="1:10" x14ac:dyDescent="0.2">
      <c r="A93" s="7">
        <v>43909</v>
      </c>
      <c r="B93" s="5">
        <v>0.15138888888888888</v>
      </c>
      <c r="C93" s="8">
        <f>Widgets!$A93+Widgets!$B93</f>
        <v>43909.151388888888</v>
      </c>
      <c r="D93" s="4">
        <v>43910</v>
      </c>
      <c r="E93" s="5">
        <v>0.81458333333333333</v>
      </c>
      <c r="F93" s="8">
        <f>Widgets!$D93+Widgets!$E93</f>
        <v>43910.814583333333</v>
      </c>
      <c r="G93" s="6">
        <v>12</v>
      </c>
      <c r="H93" s="9">
        <f>IF(E93&lt;&gt;"",(Widgets!$D93+Widgets!$E93)-(Widgets!$A93+Widgets!$B93),"")</f>
        <v>1.6631944444452529</v>
      </c>
      <c r="I93" s="10">
        <f>IF(Widgets!$G93&lt;&gt;"",Widgets!$G93/Widgets!$H93,"")</f>
        <v>7.2150313152365761</v>
      </c>
      <c r="J93" s="10">
        <f t="shared" si="1"/>
        <v>9.1387996556566211</v>
      </c>
    </row>
    <row r="94" spans="1:10" x14ac:dyDescent="0.2">
      <c r="A94" s="7">
        <v>43910</v>
      </c>
      <c r="B94" s="5">
        <v>0.94444444444444453</v>
      </c>
      <c r="C94" s="8">
        <f>Widgets!$A94+Widgets!$B94</f>
        <v>43910.944444444445</v>
      </c>
      <c r="D94" s="4">
        <v>43913</v>
      </c>
      <c r="E94" s="5">
        <v>1.9444444444444445E-2</v>
      </c>
      <c r="F94" s="8">
        <f>Widgets!$D94+Widgets!$E94</f>
        <v>43913.019444444442</v>
      </c>
      <c r="G94" s="6">
        <v>24</v>
      </c>
      <c r="H94" s="9">
        <f>IF(E94&lt;&gt;"",(Widgets!$D94+Widgets!$E94)-(Widgets!$A94+Widgets!$B94),"")</f>
        <v>2.0749999999970896</v>
      </c>
      <c r="I94" s="10">
        <f>IF(Widgets!$G94&lt;&gt;"",Widgets!$G94/Widgets!$H94,"")</f>
        <v>11.566265060257187</v>
      </c>
      <c r="J94" s="10">
        <f t="shared" si="1"/>
        <v>9.3982976332703867</v>
      </c>
    </row>
    <row r="95" spans="1:10" x14ac:dyDescent="0.2">
      <c r="A95" s="7">
        <v>43913</v>
      </c>
      <c r="B95" s="5">
        <v>0.13055555555555556</v>
      </c>
      <c r="C95" s="8">
        <f>Widgets!$A95+Widgets!$B95</f>
        <v>43913.130555555559</v>
      </c>
      <c r="D95" s="4">
        <v>43914</v>
      </c>
      <c r="E95" s="5">
        <v>0.96458333333333324</v>
      </c>
      <c r="F95" s="8">
        <f>Widgets!$D95+Widgets!$E95</f>
        <v>43914.964583333334</v>
      </c>
      <c r="G95" s="6">
        <v>17</v>
      </c>
      <c r="H95" s="9">
        <f>IF(E95&lt;&gt;"",(Widgets!$D95+Widgets!$E95)-(Widgets!$A95+Widgets!$B95),"")</f>
        <v>1.8340277777751908</v>
      </c>
      <c r="I95" s="10">
        <f>IF(Widgets!$G95&lt;&gt;"",Widgets!$G95/Widgets!$H95,"")</f>
        <v>9.269216205995658</v>
      </c>
      <c r="J95" s="10">
        <f t="shared" si="1"/>
        <v>9.8485789143053335</v>
      </c>
    </row>
    <row r="96" spans="1:10" x14ac:dyDescent="0.2">
      <c r="A96" s="7">
        <v>43915</v>
      </c>
      <c r="B96" s="5">
        <v>7.2916666666666671E-2</v>
      </c>
      <c r="C96" s="8">
        <f>Widgets!$A96+Widgets!$B96</f>
        <v>43915.072916666664</v>
      </c>
      <c r="D96" s="4">
        <v>43916</v>
      </c>
      <c r="E96" s="5">
        <v>0.79583333333333339</v>
      </c>
      <c r="F96" s="8">
        <f>Widgets!$D96+Widgets!$E96</f>
        <v>43916.79583333333</v>
      </c>
      <c r="G96" s="6">
        <v>17</v>
      </c>
      <c r="H96" s="9">
        <f>IF(E96&lt;&gt;"",(Widgets!$D96+Widgets!$E96)-(Widgets!$A96+Widgets!$B96),"")</f>
        <v>1.7229166666656965</v>
      </c>
      <c r="I96" s="10">
        <f>IF(Widgets!$G96&lt;&gt;"",Widgets!$G96/Widgets!$H96,"")</f>
        <v>9.8669891172969706</v>
      </c>
      <c r="J96" s="10">
        <f t="shared" si="1"/>
        <v>10.03229084725997</v>
      </c>
    </row>
    <row r="97" spans="1:10" x14ac:dyDescent="0.2">
      <c r="A97" s="7">
        <v>43918</v>
      </c>
      <c r="B97" s="5">
        <v>0.76944444444444438</v>
      </c>
      <c r="C97" s="8">
        <f>Widgets!$A97+Widgets!$B97</f>
        <v>43918.769444444442</v>
      </c>
      <c r="D97" s="4">
        <v>43920</v>
      </c>
      <c r="E97" s="5">
        <v>0.49444444444444446</v>
      </c>
      <c r="F97" s="8">
        <f>Widgets!$D97+Widgets!$E97</f>
        <v>43920.494444444441</v>
      </c>
      <c r="G97" s="6">
        <v>22</v>
      </c>
      <c r="H97" s="9">
        <f>IF(E97&lt;&gt;"",(Widgets!$D97+Widgets!$E97)-(Widgets!$A97+Widgets!$B97),"")</f>
        <v>1.7249999999985448</v>
      </c>
      <c r="I97" s="10">
        <f>IF(Widgets!$G97&lt;&gt;"",Widgets!$G97/Widgets!$H97,"")</f>
        <v>12.753623188416556</v>
      </c>
      <c r="J97" s="10">
        <f t="shared" si="1"/>
        <v>10.40554486411923</v>
      </c>
    </row>
    <row r="98" spans="1:10" x14ac:dyDescent="0.2">
      <c r="A98" s="7">
        <v>43920</v>
      </c>
      <c r="B98" s="5">
        <v>0.59166666666666667</v>
      </c>
      <c r="C98" s="8">
        <f>Widgets!$A98+Widgets!$B98</f>
        <v>43920.591666666667</v>
      </c>
      <c r="D98" s="4">
        <v>43922</v>
      </c>
      <c r="E98" s="5">
        <v>0.45833333333333331</v>
      </c>
      <c r="F98" s="8">
        <f>Widgets!$D98+Widgets!$E98</f>
        <v>43922.458333333336</v>
      </c>
      <c r="G98" s="6">
        <v>17</v>
      </c>
      <c r="H98" s="9">
        <f>IF(E98&lt;&gt;"",(Widgets!$D98+Widgets!$E98)-(Widgets!$A98+Widgets!$B98),"")</f>
        <v>1.8666666666686069</v>
      </c>
      <c r="I98" s="10">
        <f>IF(Widgets!$G98&lt;&gt;"",Widgets!$G98/Widgets!$H98,"")</f>
        <v>9.1071428571333914</v>
      </c>
      <c r="J98" s="10">
        <f t="shared" si="1"/>
        <v>10.444514439673815</v>
      </c>
    </row>
    <row r="99" spans="1:10" x14ac:dyDescent="0.2">
      <c r="A99" s="7">
        <v>43922</v>
      </c>
      <c r="B99" s="5">
        <v>0.51666666666666672</v>
      </c>
      <c r="C99" s="8">
        <f>Widgets!$A99+Widgets!$B99</f>
        <v>43922.51666666667</v>
      </c>
      <c r="D99" s="4">
        <v>43923</v>
      </c>
      <c r="E99" s="5">
        <v>0.88263888888888886</v>
      </c>
      <c r="F99" s="8">
        <f>Widgets!$D99+Widgets!$E99</f>
        <v>43923.882638888892</v>
      </c>
      <c r="G99" s="6">
        <v>19</v>
      </c>
      <c r="H99" s="9">
        <f>IF(E99&lt;&gt;"",(Widgets!$D99+Widgets!$E99)-(Widgets!$A99+Widgets!$B99),"")</f>
        <v>1.3659722222218988</v>
      </c>
      <c r="I99" s="10">
        <f>IF(Widgets!$G99&lt;&gt;"",Widgets!$G99/Widgets!$H99,"")</f>
        <v>13.909506863246811</v>
      </c>
      <c r="J99" s="10">
        <f t="shared" si="1"/>
        <v>10.526824943940451</v>
      </c>
    </row>
    <row r="100" spans="1:10" x14ac:dyDescent="0.2">
      <c r="A100" s="7">
        <v>43923</v>
      </c>
      <c r="B100" s="5">
        <v>0.95763888888888893</v>
      </c>
      <c r="C100" s="8">
        <f>Widgets!$A100+Widgets!$B100</f>
        <v>43923.957638888889</v>
      </c>
      <c r="D100" s="4">
        <v>43925</v>
      </c>
      <c r="E100" s="5">
        <v>0.54027777777777775</v>
      </c>
      <c r="F100" s="8">
        <f>Widgets!$D100+Widgets!$E100</f>
        <v>43925.540277777778</v>
      </c>
      <c r="G100" s="6">
        <v>19</v>
      </c>
      <c r="H100" s="9">
        <f>IF(E100&lt;&gt;"",(Widgets!$D100+Widgets!$E100)-(Widgets!$A100+Widgets!$B100),"")</f>
        <v>1.5826388888890506</v>
      </c>
      <c r="I100" s="10">
        <f>IF(Widgets!$G100&lt;&gt;"",Widgets!$G100/Widgets!$H100,"")</f>
        <v>12.005265467308996</v>
      </c>
      <c r="J100" s="10">
        <f t="shared" si="1"/>
        <v>11.211144108522223</v>
      </c>
    </row>
    <row r="101" spans="1:10" x14ac:dyDescent="0.2">
      <c r="A101" s="7">
        <v>43925</v>
      </c>
      <c r="B101" s="5">
        <v>0.6333333333333333</v>
      </c>
      <c r="C101" s="8">
        <f>Widgets!$A101+Widgets!$B101</f>
        <v>43925.633333333331</v>
      </c>
      <c r="D101" s="4">
        <v>43927</v>
      </c>
      <c r="E101" s="5">
        <v>5.6944444444444443E-2</v>
      </c>
      <c r="F101" s="8">
        <f>Widgets!$D101+Widgets!$E101</f>
        <v>43927.056944444441</v>
      </c>
      <c r="G101" s="6">
        <v>11</v>
      </c>
      <c r="H101" s="9">
        <f>IF(E101&lt;&gt;"",(Widgets!$D101+Widgets!$E101)-(Widgets!$A101+Widgets!$B101),"")</f>
        <v>1.4236111111094942</v>
      </c>
      <c r="I101" s="10">
        <f>IF(Widgets!$G101&lt;&gt;"",Widgets!$G101/Widgets!$H101,"")</f>
        <v>7.7268292683014588</v>
      </c>
      <c r="J101" s="10">
        <f t="shared" ref="J101" si="2">IF(COUNTA(G95:G101)&lt;7,"",(AVERAGE(I95:I101)))</f>
        <v>10.662653281099978</v>
      </c>
    </row>
    <row r="102" spans="1:10" ht="17" thickBot="1" x14ac:dyDescent="0.25">
      <c r="A102" s="13" t="s">
        <v>6</v>
      </c>
      <c r="B102" s="14"/>
      <c r="C102" s="15" t="e">
        <f>#REF!</f>
        <v>#REF!</v>
      </c>
      <c r="D102" s="14"/>
      <c r="E102" s="14"/>
      <c r="F102" s="14"/>
      <c r="G102" s="16">
        <f>SUBTOTAL(109,Widgets!$G$3:$G$101)</f>
        <v>1700</v>
      </c>
      <c r="H102" s="17">
        <f>AVERAGE(Table16[SpanDays])</f>
        <v>1.8568953423127457</v>
      </c>
      <c r="I102" s="17">
        <f>AVERAGE(Widgets!$I$3:$I$101)</f>
        <v>9.6119066864140734</v>
      </c>
      <c r="J102" s="17">
        <f>AVERAGE(Table16[7  Day avg.])</f>
        <v>9.5536199568344955</v>
      </c>
    </row>
    <row r="103" spans="1:10" ht="17" thickTop="1" x14ac:dyDescent="0.2"/>
    <row r="104" spans="1:10" x14ac:dyDescent="0.2">
      <c r="A104" s="7" t="s">
        <v>15</v>
      </c>
      <c r="B104" s="12" t="s">
        <v>14</v>
      </c>
      <c r="D104" s="7" t="s">
        <v>15</v>
      </c>
      <c r="E104" s="12" t="s">
        <v>36</v>
      </c>
      <c r="G104" s="2" t="s">
        <v>17</v>
      </c>
      <c r="H104" s="6">
        <f t="array" ref="H104">MAX(ROW(Table16[StartTime])-30)</f>
        <v>71</v>
      </c>
      <c r="I104" s="2" t="s">
        <v>34</v>
      </c>
      <c r="J104" t="str">
        <f t="array" ref="J104">"$A$"&amp;ChartStartRow&amp;":$A$"&amp;ChartEndRow</f>
        <v>$A$71:$A$101</v>
      </c>
    </row>
    <row r="105" spans="1:10" x14ac:dyDescent="0.2">
      <c r="A105" s="7" t="s">
        <v>16</v>
      </c>
      <c r="B105" s="6">
        <f t="array" ref="B105">MAX(ROW(Table16[DateStart])-1)</f>
        <v>100</v>
      </c>
      <c r="D105" s="7" t="s">
        <v>16</v>
      </c>
      <c r="E105" s="6">
        <f t="array" ref="E105">MIN(ROW(Table16[StartTime]))</f>
        <v>3</v>
      </c>
      <c r="G105" s="2" t="s">
        <v>18</v>
      </c>
      <c r="H105" s="18">
        <f t="array" ref="H105">MAX(ROW(Table16[StartTime]))</f>
        <v>101</v>
      </c>
      <c r="I105" s="2" t="s">
        <v>35</v>
      </c>
      <c r="J105" t="str">
        <f t="array" ref="J105">"$I$"&amp;ChartStartRow&amp;":$I$"&amp;ChartEndRow</f>
        <v>$I$71:$I$101</v>
      </c>
    </row>
    <row r="419" spans="11:11" x14ac:dyDescent="0.2">
      <c r="K419" s="11"/>
    </row>
    <row r="671" spans="11:11" x14ac:dyDescent="0.2">
      <c r="K671" s="12"/>
    </row>
  </sheetData>
  <pageMargins left="0.75" right="0.75" top="1" bottom="1" header="0.5" footer="0.5"/>
  <pageSetup orientation="portrait" horizontalDpi="4294967292" verticalDpi="4294967292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4415B-7457-694C-9682-A1FD8A47D2A8}">
  <dimension ref="A1:D10"/>
  <sheetViews>
    <sheetView workbookViewId="0">
      <selection activeCell="A10" sqref="A10"/>
    </sheetView>
  </sheetViews>
  <sheetFormatPr baseColWidth="10" defaultRowHeight="16" x14ac:dyDescent="0.2"/>
  <cols>
    <col min="1" max="1" width="31.5" bestFit="1" customWidth="1"/>
    <col min="2" max="2" width="83.1640625" customWidth="1"/>
    <col min="3" max="3" width="11.1640625" bestFit="1" customWidth="1"/>
    <col min="4" max="4" width="10.6640625" bestFit="1" customWidth="1"/>
  </cols>
  <sheetData>
    <row r="1" spans="1:4" ht="24" x14ac:dyDescent="0.25">
      <c r="A1" s="24" t="s">
        <v>32</v>
      </c>
      <c r="B1" s="20"/>
      <c r="C1" s="20"/>
      <c r="D1" s="20"/>
    </row>
    <row r="2" spans="1:4" ht="24" x14ac:dyDescent="0.25">
      <c r="A2" s="19" t="s">
        <v>19</v>
      </c>
      <c r="B2" s="19">
        <v>1.333</v>
      </c>
      <c r="C2" s="20"/>
      <c r="D2" s="20"/>
    </row>
    <row r="3" spans="1:4" ht="24" x14ac:dyDescent="0.25">
      <c r="A3" s="19" t="s">
        <v>20</v>
      </c>
      <c r="B3" s="19">
        <v>45</v>
      </c>
      <c r="C3" s="20"/>
      <c r="D3" s="20"/>
    </row>
    <row r="4" spans="1:4" ht="24" x14ac:dyDescent="0.25">
      <c r="A4" s="19" t="s">
        <v>21</v>
      </c>
      <c r="B4" s="19">
        <v>10</v>
      </c>
      <c r="C4" s="20"/>
      <c r="D4" s="20"/>
    </row>
    <row r="5" spans="1:4" ht="24" x14ac:dyDescent="0.25">
      <c r="A5" s="19">
        <v>5</v>
      </c>
      <c r="B5" s="19">
        <v>62</v>
      </c>
      <c r="C5" s="20"/>
      <c r="D5" s="20"/>
    </row>
    <row r="6" spans="1:4" ht="24" x14ac:dyDescent="0.25">
      <c r="A6" s="21" t="s">
        <v>22</v>
      </c>
      <c r="B6" s="21" t="s">
        <v>23</v>
      </c>
      <c r="C6" s="21" t="s">
        <v>24</v>
      </c>
      <c r="D6" s="21"/>
    </row>
    <row r="7" spans="1:4" ht="50" x14ac:dyDescent="0.25">
      <c r="A7" s="19" t="s">
        <v>25</v>
      </c>
      <c r="B7" s="22" t="s">
        <v>26</v>
      </c>
      <c r="C7" s="19">
        <v>1.333</v>
      </c>
      <c r="D7" s="19">
        <f ca="1">INDIRECT(A2)</f>
        <v>1.333</v>
      </c>
    </row>
    <row r="8" spans="1:4" ht="50" x14ac:dyDescent="0.25">
      <c r="A8" s="19" t="s">
        <v>27</v>
      </c>
      <c r="B8" s="22" t="s">
        <v>28</v>
      </c>
      <c r="C8" s="19">
        <v>45</v>
      </c>
      <c r="D8" s="19">
        <f ca="1">INDIRECT(A3)</f>
        <v>45</v>
      </c>
    </row>
    <row r="9" spans="1:4" ht="75" x14ac:dyDescent="0.25">
      <c r="A9" s="19" t="s">
        <v>29</v>
      </c>
      <c r="B9" s="22" t="s">
        <v>30</v>
      </c>
      <c r="C9" s="19">
        <v>10</v>
      </c>
      <c r="D9" s="19">
        <f ca="1">INDIRECT(A4)</f>
        <v>10</v>
      </c>
    </row>
    <row r="10" spans="1:4" ht="50" x14ac:dyDescent="0.25">
      <c r="A10" s="23" t="s">
        <v>33</v>
      </c>
      <c r="B10" s="22" t="s">
        <v>31</v>
      </c>
      <c r="C10" s="19">
        <v>62</v>
      </c>
      <c r="D10" s="19">
        <f ca="1">INDIRECT("B"&amp;A5)</f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Widgets</vt:lpstr>
      <vt:lpstr>Sheet2</vt:lpstr>
      <vt:lpstr>Chart1</vt:lpstr>
      <vt:lpstr>ChartEndRow</vt:lpstr>
      <vt:lpstr>ChartStartRow</vt:lpstr>
      <vt:lpstr>George</vt:lpstr>
      <vt:lpstr>XRange</vt:lpstr>
      <vt:lpstr>YRange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2020-04-06T23:03:47Z</dcterms:created>
  <dcterms:modified xsi:type="dcterms:W3CDTF">2020-04-07T04:17:44Z</dcterms:modified>
</cp:coreProperties>
</file>