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activeX/activeX1.xml" ContentType="application/vnd.ms-office.activeX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480" yWindow="120" windowWidth="6615" windowHeight="4620" activeTab="1"/>
  </bookViews>
  <sheets>
    <sheet name="Sheet4" sheetId="5" r:id="rId1"/>
    <sheet name="Sheet2 (2)" sheetId="4" r:id="rId2"/>
    <sheet name="Sheet2" sheetId="2" state="hidden" r:id="rId3"/>
    <sheet name="Sheet1" sheetId="3" state="hidden" r:id="rId4"/>
  </sheets>
  <definedNames>
    <definedName name="_xlnm._FilterDatabase" localSheetId="2" hidden="1">Sheet2!$A$1:$AQ$55</definedName>
    <definedName name="_xlnm._FilterDatabase" localSheetId="1" hidden="1">'Sheet2 (2)'!$A$2:$H$60</definedName>
  </definedNames>
  <calcPr calcId="124519"/>
</workbook>
</file>

<file path=xl/calcChain.xml><?xml version="1.0" encoding="utf-8"?>
<calcChain xmlns="http://schemas.openxmlformats.org/spreadsheetml/2006/main">
  <c r="BN4" i="5"/>
  <c r="BM4"/>
  <c r="BL4"/>
  <c r="BK4"/>
  <c r="BJ4"/>
  <c r="BI4"/>
  <c r="BH4"/>
  <c r="BG4"/>
  <c r="BF4"/>
  <c r="BE4"/>
  <c r="BD4"/>
  <c r="BC4"/>
  <c r="BB4"/>
  <c r="BA4"/>
  <c r="AZ4"/>
  <c r="AY4"/>
  <c r="AX4"/>
  <c r="AW4"/>
  <c r="AV4"/>
  <c r="AU4"/>
  <c r="AT4"/>
  <c r="AS4"/>
  <c r="AR4"/>
  <c r="AQ4"/>
  <c r="AP4"/>
  <c r="AO4"/>
  <c r="AN4"/>
  <c r="AM4"/>
  <c r="AL4"/>
  <c r="AK4"/>
  <c r="AJ4"/>
  <c r="AI4"/>
  <c r="AH4"/>
  <c r="AG4"/>
  <c r="AF4"/>
  <c r="AE4"/>
  <c r="AD4"/>
  <c r="AC4"/>
  <c r="AB4"/>
  <c r="AA4"/>
  <c r="Z4"/>
  <c r="Y4"/>
  <c r="X4"/>
  <c r="W4"/>
  <c r="V4"/>
  <c r="U4"/>
  <c r="T4"/>
  <c r="S4"/>
  <c r="R4"/>
  <c r="Q4"/>
  <c r="BN3"/>
  <c r="BM3"/>
  <c r="BL3"/>
  <c r="BL5" s="1"/>
  <c r="BK3"/>
  <c r="BK5" s="1"/>
  <c r="BJ3"/>
  <c r="BI3"/>
  <c r="BH3"/>
  <c r="BH5" s="1"/>
  <c r="BG3"/>
  <c r="BG5" s="1"/>
  <c r="BF3"/>
  <c r="BE3"/>
  <c r="BD3"/>
  <c r="BD5" s="1"/>
  <c r="BC3"/>
  <c r="BC5" s="1"/>
  <c r="BB3"/>
  <c r="BA3"/>
  <c r="AZ3"/>
  <c r="AZ5" s="1"/>
  <c r="AY3"/>
  <c r="AY5" s="1"/>
  <c r="AX3"/>
  <c r="AW3"/>
  <c r="AV3"/>
  <c r="AV5" s="1"/>
  <c r="AU3"/>
  <c r="AU5" s="1"/>
  <c r="AT3"/>
  <c r="AS3"/>
  <c r="AR3"/>
  <c r="AR5" s="1"/>
  <c r="AQ3"/>
  <c r="AQ5" s="1"/>
  <c r="AP3"/>
  <c r="AO3"/>
  <c r="AN3"/>
  <c r="AN5" s="1"/>
  <c r="AM3"/>
  <c r="AM5" s="1"/>
  <c r="AL3"/>
  <c r="AK3"/>
  <c r="AJ3"/>
  <c r="AJ5" s="1"/>
  <c r="AI3"/>
  <c r="AI5" s="1"/>
  <c r="AH3"/>
  <c r="AG3"/>
  <c r="AF3"/>
  <c r="AF5" s="1"/>
  <c r="AE3"/>
  <c r="AE5" s="1"/>
  <c r="AD3"/>
  <c r="AC3"/>
  <c r="AB3"/>
  <c r="AB5" s="1"/>
  <c r="AA3"/>
  <c r="AA5" s="1"/>
  <c r="Z3"/>
  <c r="Y3"/>
  <c r="X3"/>
  <c r="X5" s="1"/>
  <c r="W3"/>
  <c r="W5" s="1"/>
  <c r="V3"/>
  <c r="U3"/>
  <c r="T3"/>
  <c r="T5" s="1"/>
  <c r="S3"/>
  <c r="S5" s="1"/>
  <c r="R3"/>
  <c r="Q3"/>
  <c r="P4"/>
  <c r="P3"/>
  <c r="O4"/>
  <c r="O3"/>
  <c r="O5" s="1"/>
  <c r="N5"/>
  <c r="N4"/>
  <c r="N3"/>
  <c r="M4"/>
  <c r="M3"/>
  <c r="M5" s="1"/>
  <c r="L4"/>
  <c r="L3"/>
  <c r="K4"/>
  <c r="K3"/>
  <c r="K5" s="1"/>
  <c r="J4"/>
  <c r="J3"/>
  <c r="J5" s="1"/>
  <c r="I4"/>
  <c r="I3"/>
  <c r="H3"/>
  <c r="G4"/>
  <c r="G5" s="1"/>
  <c r="G3"/>
  <c r="F4"/>
  <c r="L5" l="1"/>
  <c r="I5"/>
  <c r="R5"/>
  <c r="V5"/>
  <c r="Z5"/>
  <c r="AD5"/>
  <c r="AH5"/>
  <c r="AL5"/>
  <c r="AP5"/>
  <c r="AT5"/>
  <c r="AX5"/>
  <c r="BB5"/>
  <c r="BF5"/>
  <c r="BJ5"/>
  <c r="BN5"/>
  <c r="P5"/>
  <c r="Q5"/>
  <c r="U5"/>
  <c r="Y5"/>
  <c r="AC5"/>
  <c r="AG5"/>
  <c r="AK5"/>
  <c r="AO5"/>
  <c r="AS5"/>
  <c r="AW5"/>
  <c r="BA5"/>
  <c r="BE5"/>
  <c r="BI5"/>
  <c r="BM5"/>
  <c r="F3"/>
  <c r="F5" s="1"/>
  <c r="E60" i="4"/>
  <c r="E59"/>
  <c r="E58"/>
  <c r="E57"/>
  <c r="E56"/>
  <c r="E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"/>
  <c r="H14"/>
  <c r="C9" i="5"/>
  <c r="C8"/>
  <c r="C7"/>
  <c r="H16" i="4"/>
  <c r="H15"/>
  <c r="H13"/>
  <c r="C2" i="5"/>
  <c r="H4" s="1"/>
  <c r="H5" s="1"/>
  <c r="H60" i="4"/>
  <c r="H59"/>
  <c r="H58"/>
  <c r="H57"/>
  <c r="H56"/>
  <c r="H55"/>
  <c r="H54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2"/>
  <c r="H11"/>
  <c r="H10"/>
  <c r="H9"/>
  <c r="H8"/>
  <c r="H7"/>
  <c r="H6"/>
  <c r="H5"/>
  <c r="H4"/>
  <c r="H3"/>
  <c r="H2" i="2"/>
  <c r="AU55" s="1"/>
  <c r="A2" i="3"/>
  <c r="C3" i="5" l="1"/>
  <c r="C4" s="1"/>
  <c r="J55" i="2"/>
  <c r="N55"/>
  <c r="R55"/>
  <c r="V55"/>
  <c r="Z55"/>
  <c r="AD55"/>
  <c r="AH55"/>
  <c r="AL55"/>
  <c r="AP55"/>
  <c r="AT55"/>
  <c r="I55"/>
  <c r="Q55"/>
  <c r="Y55"/>
  <c r="AC55"/>
  <c r="AK55"/>
  <c r="AO55"/>
  <c r="AS55"/>
  <c r="L55"/>
  <c r="P55"/>
  <c r="T55"/>
  <c r="X55"/>
  <c r="AB55"/>
  <c r="AF55"/>
  <c r="AJ55"/>
  <c r="AN55"/>
  <c r="AR55"/>
  <c r="H55"/>
  <c r="M55"/>
  <c r="U55"/>
  <c r="AG55"/>
  <c r="K55"/>
  <c r="O55"/>
  <c r="S55"/>
  <c r="W55"/>
  <c r="AA55"/>
  <c r="AE55"/>
  <c r="AI55"/>
  <c r="AM55"/>
  <c r="AQ55"/>
</calcChain>
</file>

<file path=xl/comments1.xml><?xml version="1.0" encoding="utf-8"?>
<comments xmlns="http://schemas.openxmlformats.org/spreadsheetml/2006/main">
  <authors>
    <author>vpt</author>
  </authors>
  <commentList>
    <comment ref="G3" authorId="0">
      <text>
        <r>
          <rPr>
            <b/>
            <sz val="9"/>
            <color indexed="81"/>
            <rFont val="Tahoma"/>
            <family val="2"/>
          </rPr>
          <t xml:space="preserve">
If the G2 = 4 then 2nd march should
display "M" and then there after it should display "M" after every 6 days
and if the Value is 0 it should display M on 6th March
if it is greater then 6 it should display on 1st march</t>
        </r>
      </text>
    </comment>
  </commentList>
</comments>
</file>

<file path=xl/sharedStrings.xml><?xml version="1.0" encoding="utf-8"?>
<sst xmlns="http://schemas.openxmlformats.org/spreadsheetml/2006/main" count="547" uniqueCount="147">
  <si>
    <t>Kasarvadavli</t>
  </si>
  <si>
    <t>Anand Nagar</t>
  </si>
  <si>
    <t>Sai Properties</t>
  </si>
  <si>
    <t>Waghbil</t>
  </si>
  <si>
    <t>Atul Jain</t>
  </si>
  <si>
    <t>Homesvale Real Estate</t>
  </si>
  <si>
    <t>Amol Gaikwad</t>
  </si>
  <si>
    <t>Rakesh</t>
  </si>
  <si>
    <t>Sunil Mangla Real Estate Consultancy</t>
  </si>
  <si>
    <t>Sunil Mangla</t>
  </si>
  <si>
    <t>A K Properties</t>
  </si>
  <si>
    <t>Ranjit Karwal</t>
  </si>
  <si>
    <t>Shree Kamaxi Property Consultant</t>
  </si>
  <si>
    <t>Jitendra Talgaonkar</t>
  </si>
  <si>
    <t>Prime Properties</t>
  </si>
  <si>
    <t>Shreepad Bhavsar</t>
  </si>
  <si>
    <t>Bhayenderpada</t>
  </si>
  <si>
    <t>Om Sai Ram Properties</t>
  </si>
  <si>
    <t>Rakesh Gupta</t>
  </si>
  <si>
    <t>Rawat Realty &amp; Co</t>
  </si>
  <si>
    <t>Rawatjee</t>
  </si>
  <si>
    <t>Miracle Homes</t>
  </si>
  <si>
    <t>Prashant Katkar</t>
  </si>
  <si>
    <t>PS Realty Services</t>
  </si>
  <si>
    <t>Praveen Sheetigar</t>
  </si>
  <si>
    <t>John Real Estate</t>
  </si>
  <si>
    <t>Arosh John</t>
  </si>
  <si>
    <t>Dream Properties</t>
  </si>
  <si>
    <t>Pankaj Patil</t>
  </si>
  <si>
    <t>Picasso Properties</t>
  </si>
  <si>
    <t>Rakesh Pal</t>
  </si>
  <si>
    <t>Shree Krupa Real Estate</t>
  </si>
  <si>
    <t>SKC Realty</t>
  </si>
  <si>
    <t>Pravin Aade</t>
  </si>
  <si>
    <t>Fayaz Shaikh</t>
  </si>
  <si>
    <t>The Property Hub</t>
  </si>
  <si>
    <t>Raj</t>
  </si>
  <si>
    <t>Click Homes Real Estate</t>
  </si>
  <si>
    <t>Rakesh Kadam</t>
  </si>
  <si>
    <t>Shree Property</t>
  </si>
  <si>
    <t>Geetashree Kale</t>
  </si>
  <si>
    <t>Mahavir Real Estate Consultancy</t>
  </si>
  <si>
    <t>Hetal Shah</t>
  </si>
  <si>
    <t>Aman Property</t>
  </si>
  <si>
    <t>S N Tiwari</t>
  </si>
  <si>
    <t>Atmiya Properties</t>
  </si>
  <si>
    <t>Gautam Patel</t>
  </si>
  <si>
    <t>Lexus Real Estate</t>
  </si>
  <si>
    <t>Sabrish Kumar</t>
  </si>
  <si>
    <t>Jai Mata Di Properties</t>
  </si>
  <si>
    <t>D K Singh</t>
  </si>
  <si>
    <t>Richie Properties</t>
  </si>
  <si>
    <t>Manesh</t>
  </si>
  <si>
    <t>Shiv Shakti Properties</t>
  </si>
  <si>
    <t>Santosh</t>
  </si>
  <si>
    <t>Mangalmurti Homes</t>
  </si>
  <si>
    <t>Anish Patel</t>
  </si>
  <si>
    <t>Home Key Properties</t>
  </si>
  <si>
    <t>Manish Ochani</t>
  </si>
  <si>
    <t>DGM Properties</t>
  </si>
  <si>
    <t>Monomita S</t>
  </si>
  <si>
    <t>Make My Flat</t>
  </si>
  <si>
    <t>Ketan Bhandwalkar</t>
  </si>
  <si>
    <t>Ashiyana Home</t>
  </si>
  <si>
    <t>Faizan Shaikh</t>
  </si>
  <si>
    <t>Owala</t>
  </si>
  <si>
    <t>Exotic Properties Property Consultant</t>
  </si>
  <si>
    <t>Praveen Rajpurohit</t>
  </si>
  <si>
    <t>Vastu Yog Propertie</t>
  </si>
  <si>
    <t>Vishal Gadikar</t>
  </si>
  <si>
    <t>Sanwad Real Estate</t>
  </si>
  <si>
    <t>Homeking Property Solution</t>
  </si>
  <si>
    <t>Salman Khan</t>
  </si>
  <si>
    <t>Sabir Shaikh</t>
  </si>
  <si>
    <t>High Definition</t>
  </si>
  <si>
    <t>Akhil Joshi</t>
  </si>
  <si>
    <t>Arman Housing</t>
  </si>
  <si>
    <t>Bhupendra Raturi</t>
  </si>
  <si>
    <t>Aakaar Real Estate</t>
  </si>
  <si>
    <t>Deepak Salunke</t>
  </si>
  <si>
    <t>Vaastu Property &amp; Finance Consultants</t>
  </si>
  <si>
    <t>Manish Chaughule</t>
  </si>
  <si>
    <t>Jay Realtors Estate Consultants</t>
  </si>
  <si>
    <t>Sushil Singh</t>
  </si>
  <si>
    <t>Bhakti Enterprise Real Estates</t>
  </si>
  <si>
    <t>Paresh Divani</t>
  </si>
  <si>
    <t>D Property</t>
  </si>
  <si>
    <t>Sachin Jaitapkar</t>
  </si>
  <si>
    <t>Somya Property</t>
  </si>
  <si>
    <t>Pandey Ji</t>
  </si>
  <si>
    <t>Maxima Property</t>
  </si>
  <si>
    <t>Chandrakant Dike</t>
  </si>
  <si>
    <t>Ideal Properties</t>
  </si>
  <si>
    <t>Nitin Rege</t>
  </si>
  <si>
    <t>Atul Realtors</t>
  </si>
  <si>
    <t>Atul Ubale</t>
  </si>
  <si>
    <t>Concept Marketing</t>
  </si>
  <si>
    <t>Anurag Devangan</t>
  </si>
  <si>
    <t>City Ventures</t>
  </si>
  <si>
    <t>Abhijit Lad</t>
  </si>
  <si>
    <t>Name</t>
  </si>
  <si>
    <t>Area</t>
  </si>
  <si>
    <t>Broker</t>
  </si>
  <si>
    <t>Active</t>
  </si>
  <si>
    <t>Category</t>
  </si>
  <si>
    <t>SN</t>
  </si>
  <si>
    <t>Dream Homes Real Estate</t>
  </si>
  <si>
    <t>Vandana Shukla</t>
  </si>
  <si>
    <t>Gharcool Real Estate</t>
  </si>
  <si>
    <t>Anushka Kokarbekar</t>
  </si>
  <si>
    <t>SAV Property</t>
  </si>
  <si>
    <t>Ajay Mane</t>
  </si>
  <si>
    <t>Ashok Advani</t>
  </si>
  <si>
    <t>Shree Sai Arti</t>
  </si>
  <si>
    <t>Shantaram Shinge</t>
  </si>
  <si>
    <t>Good</t>
  </si>
  <si>
    <t>Dicy</t>
  </si>
  <si>
    <t>Kamina</t>
  </si>
  <si>
    <t>MM Propeties</t>
  </si>
  <si>
    <t>Mohit</t>
  </si>
  <si>
    <t>IN Active</t>
  </si>
  <si>
    <t>vv</t>
  </si>
  <si>
    <t>Posting Day</t>
  </si>
  <si>
    <t>Status</t>
  </si>
  <si>
    <t>Good Work</t>
  </si>
  <si>
    <t>Too Early To Meet</t>
  </si>
  <si>
    <t>Let Him Work</t>
  </si>
  <si>
    <t>Just Say Hi!!!</t>
  </si>
  <si>
    <t>Should Meet</t>
  </si>
  <si>
    <t>Go Meet Him</t>
  </si>
  <si>
    <t>Danger</t>
  </si>
  <si>
    <t>Dub Mar Sale</t>
  </si>
  <si>
    <t>Check Status</t>
  </si>
  <si>
    <t>Om Sai Ram Properties - Individual</t>
  </si>
  <si>
    <t>M</t>
  </si>
  <si>
    <t>Posting Date</t>
  </si>
  <si>
    <t>Total Active</t>
  </si>
  <si>
    <t>Total Brokers</t>
  </si>
  <si>
    <t>Total Inactive</t>
  </si>
  <si>
    <t xml:space="preserve">In Active </t>
  </si>
  <si>
    <t xml:space="preserve">Brokers </t>
  </si>
  <si>
    <t xml:space="preserve">Good </t>
  </si>
  <si>
    <t>Y</t>
  </si>
  <si>
    <t>N</t>
  </si>
  <si>
    <t>Met</t>
  </si>
  <si>
    <t>Sched</t>
  </si>
  <si>
    <t>Not Met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</si>
</sst>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0" tint="-0.34998626667073579"/>
      </right>
      <top style="thin">
        <color indexed="64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thin">
        <color indexed="64"/>
      </top>
      <bottom style="hair">
        <color theme="0" tint="-0.34998626667073579"/>
      </bottom>
      <diagonal/>
    </border>
    <border>
      <left style="thin">
        <color indexed="64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hair">
        <color theme="0" tint="-0.34998626667073579"/>
      </right>
      <top style="hair">
        <color theme="0" tint="-0.34998626667073579"/>
      </top>
      <bottom style="thin">
        <color indexed="64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thin">
        <color indexed="64"/>
      </bottom>
      <diagonal/>
    </border>
    <border>
      <left style="thin">
        <color indexed="64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thin">
        <color indexed="64"/>
      </left>
      <right style="hair">
        <color theme="0" tint="-0.34998626667073579"/>
      </right>
      <top/>
      <bottom/>
      <diagonal/>
    </border>
    <border>
      <left style="thin">
        <color indexed="64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0" xfId="0" applyFont="1"/>
    <xf numFmtId="0" fontId="4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Border="1"/>
    <xf numFmtId="0" fontId="5" fillId="0" borderId="1" xfId="0" applyFont="1" applyBorder="1" applyAlignment="1">
      <alignment vertical="center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 vertical="center"/>
    </xf>
    <xf numFmtId="0" fontId="3" fillId="0" borderId="5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0" fillId="0" borderId="1" xfId="0" applyBorder="1"/>
    <xf numFmtId="0" fontId="6" fillId="0" borderId="1" xfId="0" applyFont="1" applyBorder="1" applyAlignment="1">
      <alignment horizontal="center"/>
    </xf>
    <xf numFmtId="0" fontId="3" fillId="0" borderId="8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11" xfId="0" applyFont="1" applyBorder="1" applyAlignment="1">
      <alignment horizontal="center"/>
    </xf>
    <xf numFmtId="16" fontId="0" fillId="0" borderId="0" xfId="0" applyNumberFormat="1"/>
    <xf numFmtId="0" fontId="8" fillId="0" borderId="0" xfId="0" applyFont="1"/>
    <xf numFmtId="0" fontId="6" fillId="0" borderId="0" xfId="0" applyFont="1" applyBorder="1" applyAlignment="1">
      <alignment horizontal="center"/>
    </xf>
    <xf numFmtId="0" fontId="0" fillId="0" borderId="0" xfId="0" applyBorder="1"/>
    <xf numFmtId="0" fontId="9" fillId="0" borderId="0" xfId="0" applyFont="1" applyBorder="1" applyAlignment="1">
      <alignment horizontal="left"/>
    </xf>
    <xf numFmtId="0" fontId="9" fillId="0" borderId="0" xfId="0" applyFont="1" applyBorder="1" applyAlignment="1">
      <alignment horizontal="center"/>
    </xf>
    <xf numFmtId="16" fontId="3" fillId="0" borderId="0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PropertyBag">
  <ax:ocxPr ax:name="VariousPropertyBits" ax:value="746604571"/>
  <ax:ocxPr ax:name="Size" ax:value="6773;741"/>
  <ax:ocxPr ax:name="Value" ax:value="vv"/>
  <ax:ocxPr ax:name="FontName" ax:value="Calibri"/>
  <ax:ocxPr ax:name="FontHeight" ax:value="225"/>
  <ax:ocxPr ax:name="FontCharSet" ax:value="0"/>
  <ax:ocxPr ax:name="FontPitchAndFamily" ax:value="2"/>
</ax:ocx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N9"/>
  <sheetViews>
    <sheetView showGridLines="0" workbookViewId="0">
      <selection activeCell="A3" sqref="A3"/>
    </sheetView>
  </sheetViews>
  <sheetFormatPr defaultColWidth="20.7109375" defaultRowHeight="15"/>
  <cols>
    <col min="1" max="1" width="6.140625" bestFit="1" customWidth="1"/>
    <col min="2" max="2" width="12.85546875" bestFit="1" customWidth="1"/>
    <col min="3" max="3" width="3" bestFit="1" customWidth="1"/>
    <col min="4" max="4" width="3" customWidth="1"/>
    <col min="5" max="5" width="8.28515625" bestFit="1" customWidth="1"/>
    <col min="6" max="14" width="6.140625" bestFit="1" customWidth="1"/>
    <col min="15" max="36" width="7.140625" bestFit="1" customWidth="1"/>
    <col min="37" max="45" width="5.85546875" bestFit="1" customWidth="1"/>
    <col min="46" max="66" width="6.85546875" bestFit="1" customWidth="1"/>
  </cols>
  <sheetData>
    <row r="1" spans="1:66">
      <c r="A1" s="36" t="s">
        <v>134</v>
      </c>
      <c r="B1" s="30" t="s">
        <v>140</v>
      </c>
      <c r="C1" s="30"/>
      <c r="D1" s="37"/>
    </row>
    <row r="2" spans="1:66">
      <c r="A2" s="36" t="s">
        <v>142</v>
      </c>
      <c r="B2" s="29" t="s">
        <v>137</v>
      </c>
      <c r="C2" s="29">
        <f>SUMPRODUCT(1/COUNTIF('Sheet2 (2)'!B3:B60,'Sheet2 (2)'!B3:B60))</f>
        <v>53</v>
      </c>
      <c r="D2" s="38"/>
      <c r="F2" s="35">
        <v>43891</v>
      </c>
      <c r="G2" s="35">
        <v>43892</v>
      </c>
      <c r="H2" s="35">
        <v>43893</v>
      </c>
      <c r="I2" s="35">
        <v>43894</v>
      </c>
      <c r="J2" s="35">
        <v>43895</v>
      </c>
      <c r="K2" s="35">
        <v>43896</v>
      </c>
      <c r="L2" s="35">
        <v>43897</v>
      </c>
      <c r="M2" s="35">
        <v>43898</v>
      </c>
      <c r="N2" s="35">
        <v>43899</v>
      </c>
      <c r="O2" s="35">
        <v>43900</v>
      </c>
      <c r="P2" s="35">
        <v>43901</v>
      </c>
      <c r="Q2" s="35">
        <v>43902</v>
      </c>
      <c r="R2" s="35">
        <v>43903</v>
      </c>
      <c r="S2" s="35">
        <v>43904</v>
      </c>
      <c r="T2" s="35">
        <v>43905</v>
      </c>
      <c r="U2" s="35">
        <v>43906</v>
      </c>
      <c r="V2" s="35">
        <v>43907</v>
      </c>
      <c r="W2" s="35">
        <v>43908</v>
      </c>
      <c r="X2" s="35">
        <v>43909</v>
      </c>
      <c r="Y2" s="35">
        <v>43910</v>
      </c>
      <c r="Z2" s="35">
        <v>43911</v>
      </c>
      <c r="AA2" s="35">
        <v>43912</v>
      </c>
      <c r="AB2" s="35">
        <v>43913</v>
      </c>
      <c r="AC2" s="35">
        <v>43914</v>
      </c>
      <c r="AD2" s="35">
        <v>43915</v>
      </c>
      <c r="AE2" s="35">
        <v>43916</v>
      </c>
      <c r="AF2" s="35">
        <v>43917</v>
      </c>
      <c r="AG2" s="35">
        <v>43918</v>
      </c>
      <c r="AH2" s="35">
        <v>43919</v>
      </c>
      <c r="AI2" s="35">
        <v>43920</v>
      </c>
      <c r="AJ2" s="35">
        <v>43921</v>
      </c>
      <c r="AK2" s="35">
        <v>43922</v>
      </c>
      <c r="AL2" s="35">
        <v>43923</v>
      </c>
      <c r="AM2" s="35">
        <v>43924</v>
      </c>
      <c r="AN2" s="35">
        <v>43925</v>
      </c>
      <c r="AO2" s="35">
        <v>43926</v>
      </c>
      <c r="AP2" s="35">
        <v>43927</v>
      </c>
      <c r="AQ2" s="35">
        <v>43928</v>
      </c>
      <c r="AR2" s="35">
        <v>43929</v>
      </c>
      <c r="AS2" s="35">
        <v>43930</v>
      </c>
      <c r="AT2" s="35">
        <v>43931</v>
      </c>
      <c r="AU2" s="35">
        <v>43932</v>
      </c>
      <c r="AV2" s="35">
        <v>43933</v>
      </c>
      <c r="AW2" s="35">
        <v>43934</v>
      </c>
      <c r="AX2" s="35">
        <v>43935</v>
      </c>
      <c r="AY2" s="35">
        <v>43936</v>
      </c>
      <c r="AZ2" s="35">
        <v>43937</v>
      </c>
      <c r="BA2" s="35">
        <v>43938</v>
      </c>
      <c r="BB2" s="35">
        <v>43939</v>
      </c>
      <c r="BC2" s="35">
        <v>43940</v>
      </c>
      <c r="BD2" s="35">
        <v>43941</v>
      </c>
      <c r="BE2" s="35">
        <v>43942</v>
      </c>
      <c r="BF2" s="35">
        <v>43943</v>
      </c>
      <c r="BG2" s="35">
        <v>43944</v>
      </c>
      <c r="BH2" s="35">
        <v>43945</v>
      </c>
      <c r="BI2" s="35">
        <v>43946</v>
      </c>
      <c r="BJ2" s="35">
        <v>43947</v>
      </c>
      <c r="BK2" s="35">
        <v>43948</v>
      </c>
      <c r="BL2" s="35">
        <v>43949</v>
      </c>
      <c r="BM2" s="35">
        <v>43950</v>
      </c>
      <c r="BN2" s="35">
        <v>43951</v>
      </c>
    </row>
    <row r="3" spans="1:66">
      <c r="A3" s="36" t="s">
        <v>143</v>
      </c>
      <c r="B3" s="29" t="s">
        <v>136</v>
      </c>
      <c r="C3" s="29">
        <f>COUNTIF('Sheet2 (2)'!E3:E1048576,"Active")</f>
        <v>4</v>
      </c>
      <c r="D3" s="38"/>
      <c r="E3" t="s">
        <v>145</v>
      </c>
      <c r="F3" t="e">
        <f>COUNTIF('Sheet2 (2)'!#REF!,Sheet4!A1)</f>
        <v>#REF!</v>
      </c>
      <c r="G3" t="e">
        <f>COUNTIF('Sheet2 (2)'!#REF!,Sheet4!B1)</f>
        <v>#REF!</v>
      </c>
      <c r="H3" t="e">
        <f>COUNTIF('Sheet2 (2)'!#REF!,Sheet4!C1)</f>
        <v>#REF!</v>
      </c>
      <c r="I3" t="e">
        <f>COUNTIF('Sheet2 (2)'!#REF!,Sheet4!D1)</f>
        <v>#REF!</v>
      </c>
      <c r="J3" t="e">
        <f>COUNTIF('Sheet2 (2)'!#REF!,Sheet4!E1)</f>
        <v>#REF!</v>
      </c>
      <c r="K3" t="e">
        <f>COUNTIF('Sheet2 (2)'!#REF!,Sheet4!F1)</f>
        <v>#REF!</v>
      </c>
      <c r="L3">
        <f>COUNTIF('Sheet2 (2)'!I3:I60,Sheet4!G1)</f>
        <v>0</v>
      </c>
      <c r="M3">
        <f>COUNTIF('Sheet2 (2)'!J3:J60,Sheet4!H1)</f>
        <v>0</v>
      </c>
      <c r="N3">
        <f>COUNTIF('Sheet2 (2)'!K3:K60,Sheet4!I1)</f>
        <v>0</v>
      </c>
      <c r="O3">
        <f>COUNTIF('Sheet2 (2)'!L3:L60,Sheet4!J1)</f>
        <v>0</v>
      </c>
      <c r="P3">
        <f>COUNTIF('Sheet2 (2)'!M3:M60,Sheet4!K1)</f>
        <v>0</v>
      </c>
      <c r="Q3">
        <f>COUNTIF('Sheet2 (2)'!N3:N60,Sheet4!L1)</f>
        <v>0</v>
      </c>
      <c r="R3">
        <f>COUNTIF('Sheet2 (2)'!O3:O60,Sheet4!M1)</f>
        <v>0</v>
      </c>
      <c r="S3">
        <f>COUNTIF('Sheet2 (2)'!P3:P60,Sheet4!N1)</f>
        <v>0</v>
      </c>
      <c r="T3">
        <f>COUNTIF('Sheet2 (2)'!Q3:Q60,Sheet4!O1)</f>
        <v>0</v>
      </c>
      <c r="U3">
        <f>COUNTIF('Sheet2 (2)'!R3:R60,Sheet4!P1)</f>
        <v>0</v>
      </c>
      <c r="V3">
        <f>COUNTIF('Sheet2 (2)'!S3:S60,Sheet4!Q1)</f>
        <v>0</v>
      </c>
      <c r="W3">
        <f>COUNTIF('Sheet2 (2)'!T3:T60,Sheet4!R1)</f>
        <v>0</v>
      </c>
      <c r="X3">
        <f>COUNTIF('Sheet2 (2)'!U3:U60,Sheet4!S1)</f>
        <v>0</v>
      </c>
      <c r="Y3">
        <f>COUNTIF('Sheet2 (2)'!V3:V60,Sheet4!T1)</f>
        <v>0</v>
      </c>
      <c r="Z3">
        <f>COUNTIF('Sheet2 (2)'!W3:W60,Sheet4!U1)</f>
        <v>0</v>
      </c>
      <c r="AA3">
        <f>COUNTIF('Sheet2 (2)'!X3:X60,Sheet4!V1)</f>
        <v>0</v>
      </c>
      <c r="AB3">
        <f>COUNTIF('Sheet2 (2)'!Y3:Y60,Sheet4!W1)</f>
        <v>0</v>
      </c>
      <c r="AC3">
        <f>COUNTIF('Sheet2 (2)'!Z3:Z60,Sheet4!X1)</f>
        <v>0</v>
      </c>
      <c r="AD3">
        <f>COUNTIF('Sheet2 (2)'!AA3:AA60,Sheet4!Y1)</f>
        <v>0</v>
      </c>
      <c r="AE3">
        <f>COUNTIF('Sheet2 (2)'!AB3:AB60,Sheet4!Z1)</f>
        <v>0</v>
      </c>
      <c r="AF3">
        <f>COUNTIF('Sheet2 (2)'!AC3:AC60,Sheet4!AA1)</f>
        <v>0</v>
      </c>
      <c r="AG3">
        <f>COUNTIF('Sheet2 (2)'!AD3:AD60,Sheet4!AB1)</f>
        <v>0</v>
      </c>
      <c r="AH3">
        <f>COUNTIF('Sheet2 (2)'!AE3:AE60,Sheet4!AC1)</f>
        <v>0</v>
      </c>
      <c r="AI3">
        <f>COUNTIF('Sheet2 (2)'!AF3:AF60,Sheet4!AD1)</f>
        <v>0</v>
      </c>
      <c r="AJ3">
        <f>COUNTIF('Sheet2 (2)'!AG3:AG60,Sheet4!AE1)</f>
        <v>0</v>
      </c>
      <c r="AK3">
        <f>COUNTIF('Sheet2 (2)'!AH3:AH60,Sheet4!AF1)</f>
        <v>0</v>
      </c>
      <c r="AL3">
        <f>COUNTIF('Sheet2 (2)'!AI3:AI60,Sheet4!AG1)</f>
        <v>0</v>
      </c>
      <c r="AM3">
        <f>COUNTIF('Sheet2 (2)'!AJ3:AJ60,Sheet4!AH1)</f>
        <v>0</v>
      </c>
      <c r="AN3">
        <f>COUNTIF('Sheet2 (2)'!AK3:AK60,Sheet4!AI1)</f>
        <v>0</v>
      </c>
      <c r="AO3">
        <f>COUNTIF('Sheet2 (2)'!AL3:AL60,Sheet4!AJ1)</f>
        <v>0</v>
      </c>
      <c r="AP3">
        <f>COUNTIF('Sheet2 (2)'!AM3:AM60,Sheet4!AK1)</f>
        <v>0</v>
      </c>
      <c r="AQ3">
        <f>COUNTIF('Sheet2 (2)'!AN3:AN60,Sheet4!AL1)</f>
        <v>0</v>
      </c>
      <c r="AR3">
        <f>COUNTIF('Sheet2 (2)'!AO3:AO60,Sheet4!AM1)</f>
        <v>0</v>
      </c>
      <c r="AS3">
        <f>COUNTIF('Sheet2 (2)'!AP3:AP60,Sheet4!AN1)</f>
        <v>0</v>
      </c>
      <c r="AT3">
        <f>COUNTIF('Sheet2 (2)'!AQ3:AQ60,Sheet4!AO1)</f>
        <v>0</v>
      </c>
      <c r="AU3">
        <f>COUNTIF('Sheet2 (2)'!AR3:AR60,Sheet4!AP1)</f>
        <v>0</v>
      </c>
      <c r="AV3">
        <f>COUNTIF('Sheet2 (2)'!AS3:AS60,Sheet4!AQ1)</f>
        <v>0</v>
      </c>
      <c r="AW3">
        <f>COUNTIF('Sheet2 (2)'!AT3:AT60,Sheet4!AR1)</f>
        <v>0</v>
      </c>
      <c r="AX3">
        <f>COUNTIF('Sheet2 (2)'!AU3:AU60,Sheet4!AS1)</f>
        <v>0</v>
      </c>
      <c r="AY3">
        <f>COUNTIF('Sheet2 (2)'!AV3:AV60,Sheet4!AT1)</f>
        <v>0</v>
      </c>
      <c r="AZ3">
        <f>COUNTIF('Sheet2 (2)'!AW3:AW60,Sheet4!AU1)</f>
        <v>0</v>
      </c>
      <c r="BA3">
        <f>COUNTIF('Sheet2 (2)'!AX3:AX60,Sheet4!AV1)</f>
        <v>0</v>
      </c>
      <c r="BB3">
        <f>COUNTIF('Sheet2 (2)'!AY3:AY60,Sheet4!AW1)</f>
        <v>0</v>
      </c>
      <c r="BC3">
        <f>COUNTIF('Sheet2 (2)'!AZ3:AZ60,Sheet4!AX1)</f>
        <v>0</v>
      </c>
      <c r="BD3">
        <f>COUNTIF('Sheet2 (2)'!BA3:BA60,Sheet4!AY1)</f>
        <v>0</v>
      </c>
      <c r="BE3">
        <f>COUNTIF('Sheet2 (2)'!BB3:BB60,Sheet4!AZ1)</f>
        <v>0</v>
      </c>
      <c r="BF3">
        <f>COUNTIF('Sheet2 (2)'!BC3:BC60,Sheet4!BA1)</f>
        <v>0</v>
      </c>
      <c r="BG3">
        <f>COUNTIF('Sheet2 (2)'!BD3:BD60,Sheet4!BB1)</f>
        <v>0</v>
      </c>
      <c r="BH3">
        <f>COUNTIF('Sheet2 (2)'!BE3:BE60,Sheet4!BC1)</f>
        <v>0</v>
      </c>
      <c r="BI3">
        <f>COUNTIF('Sheet2 (2)'!BF3:BF60,Sheet4!BD1)</f>
        <v>0</v>
      </c>
      <c r="BJ3">
        <f>COUNTIF('Sheet2 (2)'!BG3:BG60,Sheet4!BE1)</f>
        <v>0</v>
      </c>
      <c r="BK3">
        <f>COUNTIF('Sheet2 (2)'!BH3:BH60,Sheet4!BF1)</f>
        <v>0</v>
      </c>
      <c r="BL3">
        <f>COUNTIF('Sheet2 (2)'!BI3:BI60,Sheet4!BG1)</f>
        <v>0</v>
      </c>
      <c r="BM3">
        <f>COUNTIF('Sheet2 (2)'!BJ3:BJ60,Sheet4!BH1)</f>
        <v>0</v>
      </c>
      <c r="BN3">
        <f>COUNTIF('Sheet2 (2)'!BK3:BK60,Sheet4!BI1)</f>
        <v>0</v>
      </c>
    </row>
    <row r="4" spans="1:66">
      <c r="B4" s="29" t="s">
        <v>138</v>
      </c>
      <c r="C4" s="29">
        <f>C2-C3</f>
        <v>49</v>
      </c>
      <c r="D4" s="38"/>
      <c r="E4" t="s">
        <v>144</v>
      </c>
      <c r="F4" t="e">
        <f>COUNTIF('Sheet2 (2)'!#REF!,Sheet4!A2)</f>
        <v>#REF!</v>
      </c>
      <c r="G4" t="e">
        <f>COUNTIF('Sheet2 (2)'!#REF!,Sheet4!B2)</f>
        <v>#REF!</v>
      </c>
      <c r="H4" t="e">
        <f>COUNTIF('Sheet2 (2)'!#REF!,Sheet4!C2)</f>
        <v>#REF!</v>
      </c>
      <c r="I4" t="e">
        <f>COUNTIF('Sheet2 (2)'!#REF!,Sheet4!D2)</f>
        <v>#REF!</v>
      </c>
      <c r="J4" t="e">
        <f>COUNTIF('Sheet2 (2)'!#REF!,Sheet4!E2)</f>
        <v>#REF!</v>
      </c>
      <c r="K4">
        <f>COUNTIF('Sheet2 (2)'!I3:I60,Sheet4!F2)</f>
        <v>0</v>
      </c>
      <c r="L4">
        <f>COUNTIF('Sheet2 (2)'!J3:J60,Sheet4!G2)</f>
        <v>0</v>
      </c>
      <c r="M4">
        <f>COUNTIF('Sheet2 (2)'!K3:K60,Sheet4!H2)</f>
        <v>0</v>
      </c>
      <c r="N4">
        <f>COUNTIF('Sheet2 (2)'!L3:L60,Sheet4!I2)</f>
        <v>0</v>
      </c>
      <c r="O4">
        <f>COUNTIF('Sheet2 (2)'!M3:M60,Sheet4!J2)</f>
        <v>0</v>
      </c>
      <c r="P4">
        <f>COUNTIF('Sheet2 (2)'!N3:N60,Sheet4!K2)</f>
        <v>0</v>
      </c>
      <c r="Q4">
        <f>COUNTIF('Sheet2 (2)'!O3:O60,Sheet4!L2)</f>
        <v>0</v>
      </c>
      <c r="R4">
        <f>COUNTIF('Sheet2 (2)'!P3:P60,Sheet4!M2)</f>
        <v>0</v>
      </c>
      <c r="S4">
        <f>COUNTIF('Sheet2 (2)'!Q3:Q60,Sheet4!N2)</f>
        <v>0</v>
      </c>
      <c r="T4">
        <f>COUNTIF('Sheet2 (2)'!R3:R60,Sheet4!O2)</f>
        <v>0</v>
      </c>
      <c r="U4">
        <f>COUNTIF('Sheet2 (2)'!S3:S60,Sheet4!P2)</f>
        <v>0</v>
      </c>
      <c r="V4">
        <f>COUNTIF('Sheet2 (2)'!T3:T60,Sheet4!Q2)</f>
        <v>0</v>
      </c>
      <c r="W4">
        <f>COUNTIF('Sheet2 (2)'!U3:U60,Sheet4!R2)</f>
        <v>0</v>
      </c>
      <c r="X4">
        <f>COUNTIF('Sheet2 (2)'!V3:V60,Sheet4!S2)</f>
        <v>0</v>
      </c>
      <c r="Y4">
        <f>COUNTIF('Sheet2 (2)'!W3:W60,Sheet4!T2)</f>
        <v>0</v>
      </c>
      <c r="Z4">
        <f>COUNTIF('Sheet2 (2)'!X3:X60,Sheet4!U2)</f>
        <v>0</v>
      </c>
      <c r="AA4">
        <f>COUNTIF('Sheet2 (2)'!Y3:Y60,Sheet4!V2)</f>
        <v>0</v>
      </c>
      <c r="AB4">
        <f>COUNTIF('Sheet2 (2)'!Z3:Z60,Sheet4!W2)</f>
        <v>0</v>
      </c>
      <c r="AC4">
        <f>COUNTIF('Sheet2 (2)'!AA3:AA60,Sheet4!X2)</f>
        <v>0</v>
      </c>
      <c r="AD4">
        <f>COUNTIF('Sheet2 (2)'!AB3:AB60,Sheet4!Y2)</f>
        <v>0</v>
      </c>
      <c r="AE4">
        <f>COUNTIF('Sheet2 (2)'!AC3:AC60,Sheet4!Z2)</f>
        <v>0</v>
      </c>
      <c r="AF4">
        <f>COUNTIF('Sheet2 (2)'!AD3:AD60,Sheet4!AA2)</f>
        <v>0</v>
      </c>
      <c r="AG4">
        <f>COUNTIF('Sheet2 (2)'!AE3:AE60,Sheet4!AB2)</f>
        <v>0</v>
      </c>
      <c r="AH4">
        <f>COUNTIF('Sheet2 (2)'!AF3:AF60,Sheet4!AC2)</f>
        <v>0</v>
      </c>
      <c r="AI4">
        <f>COUNTIF('Sheet2 (2)'!AG3:AG60,Sheet4!AD2)</f>
        <v>0</v>
      </c>
      <c r="AJ4">
        <f>COUNTIF('Sheet2 (2)'!AH3:AH60,Sheet4!AE2)</f>
        <v>0</v>
      </c>
      <c r="AK4">
        <f>COUNTIF('Sheet2 (2)'!AI3:AI60,Sheet4!AF2)</f>
        <v>0</v>
      </c>
      <c r="AL4">
        <f>COUNTIF('Sheet2 (2)'!AJ3:AJ60,Sheet4!AG2)</f>
        <v>0</v>
      </c>
      <c r="AM4">
        <f>COUNTIF('Sheet2 (2)'!AK3:AK60,Sheet4!AH2)</f>
        <v>0</v>
      </c>
      <c r="AN4">
        <f>COUNTIF('Sheet2 (2)'!AL3:AL60,Sheet4!AI2)</f>
        <v>0</v>
      </c>
      <c r="AO4">
        <f>COUNTIF('Sheet2 (2)'!AM3:AM60,Sheet4!AJ2)</f>
        <v>0</v>
      </c>
      <c r="AP4">
        <f>COUNTIF('Sheet2 (2)'!AN3:AN60,Sheet4!AK2)</f>
        <v>0</v>
      </c>
      <c r="AQ4">
        <f>COUNTIF('Sheet2 (2)'!AO3:AO60,Sheet4!AL2)</f>
        <v>0</v>
      </c>
      <c r="AR4">
        <f>COUNTIF('Sheet2 (2)'!AP3:AP60,Sheet4!AM2)</f>
        <v>0</v>
      </c>
      <c r="AS4">
        <f>COUNTIF('Sheet2 (2)'!AQ3:AQ60,Sheet4!AN2)</f>
        <v>0</v>
      </c>
      <c r="AT4">
        <f>COUNTIF('Sheet2 (2)'!AR3:AR60,Sheet4!AO2)</f>
        <v>0</v>
      </c>
      <c r="AU4">
        <f>COUNTIF('Sheet2 (2)'!AS3:AS60,Sheet4!AP2)</f>
        <v>0</v>
      </c>
      <c r="AV4">
        <f>COUNTIF('Sheet2 (2)'!AT3:AT60,Sheet4!AQ2)</f>
        <v>0</v>
      </c>
      <c r="AW4">
        <f>COUNTIF('Sheet2 (2)'!AU3:AU60,Sheet4!AR2)</f>
        <v>0</v>
      </c>
      <c r="AX4">
        <f>COUNTIF('Sheet2 (2)'!AV3:AV60,Sheet4!AS2)</f>
        <v>0</v>
      </c>
      <c r="AY4">
        <f>COUNTIF('Sheet2 (2)'!AW3:AW60,Sheet4!AT2)</f>
        <v>0</v>
      </c>
      <c r="AZ4">
        <f>COUNTIF('Sheet2 (2)'!AX3:AX60,Sheet4!AU2)</f>
        <v>0</v>
      </c>
      <c r="BA4">
        <f>COUNTIF('Sheet2 (2)'!AY3:AY60,Sheet4!AV2)</f>
        <v>0</v>
      </c>
      <c r="BB4">
        <f>COUNTIF('Sheet2 (2)'!AZ3:AZ60,Sheet4!AW2)</f>
        <v>0</v>
      </c>
      <c r="BC4">
        <f>COUNTIF('Sheet2 (2)'!BA3:BA60,Sheet4!AX2)</f>
        <v>0</v>
      </c>
      <c r="BD4">
        <f>COUNTIF('Sheet2 (2)'!BB3:BB60,Sheet4!AY2)</f>
        <v>0</v>
      </c>
      <c r="BE4">
        <f>COUNTIF('Sheet2 (2)'!BC3:BC60,Sheet4!AZ2)</f>
        <v>0</v>
      </c>
      <c r="BF4">
        <f>COUNTIF('Sheet2 (2)'!BD3:BD60,Sheet4!BA2)</f>
        <v>0</v>
      </c>
      <c r="BG4">
        <f>COUNTIF('Sheet2 (2)'!BE3:BE60,Sheet4!BB2)</f>
        <v>0</v>
      </c>
      <c r="BH4">
        <f>COUNTIF('Sheet2 (2)'!BF3:BF60,Sheet4!BC2)</f>
        <v>0</v>
      </c>
      <c r="BI4">
        <f>COUNTIF('Sheet2 (2)'!BG3:BG60,Sheet4!BD2)</f>
        <v>0</v>
      </c>
      <c r="BJ4">
        <f>COUNTIF('Sheet2 (2)'!BH3:BH60,Sheet4!BE2)</f>
        <v>0</v>
      </c>
      <c r="BK4">
        <f>COUNTIF('Sheet2 (2)'!BI3:BI60,Sheet4!BF2)</f>
        <v>0</v>
      </c>
      <c r="BL4">
        <f>COUNTIF('Sheet2 (2)'!BJ3:BJ60,Sheet4!BG2)</f>
        <v>0</v>
      </c>
      <c r="BM4">
        <f>COUNTIF('Sheet2 (2)'!BK3:BK60,Sheet4!BH2)</f>
        <v>0</v>
      </c>
      <c r="BN4">
        <f>COUNTIF('Sheet2 (2)'!BL3:BL60,Sheet4!BI2)</f>
        <v>0</v>
      </c>
    </row>
    <row r="5" spans="1:66">
      <c r="E5" t="s">
        <v>146</v>
      </c>
      <c r="F5" t="e">
        <f>F3-F4</f>
        <v>#REF!</v>
      </c>
      <c r="G5" t="e">
        <f>G3-G4</f>
        <v>#REF!</v>
      </c>
      <c r="H5" t="e">
        <f>H3-H4</f>
        <v>#REF!</v>
      </c>
      <c r="I5" t="e">
        <f>I3-I4</f>
        <v>#REF!</v>
      </c>
      <c r="J5" t="e">
        <f>J3-J4</f>
        <v>#REF!</v>
      </c>
      <c r="K5" t="e">
        <f>K3-K4</f>
        <v>#REF!</v>
      </c>
      <c r="L5">
        <f>L3-L4</f>
        <v>0</v>
      </c>
      <c r="M5">
        <f>M3-M4</f>
        <v>0</v>
      </c>
      <c r="N5">
        <f>N3-N4</f>
        <v>0</v>
      </c>
      <c r="O5">
        <f>O3-O4</f>
        <v>0</v>
      </c>
      <c r="P5">
        <f>P3-P4</f>
        <v>0</v>
      </c>
      <c r="Q5">
        <f t="shared" ref="Q5:BN5" si="0">Q3-Q4</f>
        <v>0</v>
      </c>
      <c r="R5">
        <f t="shared" si="0"/>
        <v>0</v>
      </c>
      <c r="S5">
        <f t="shared" si="0"/>
        <v>0</v>
      </c>
      <c r="T5">
        <f t="shared" si="0"/>
        <v>0</v>
      </c>
      <c r="U5">
        <f t="shared" si="0"/>
        <v>0</v>
      </c>
      <c r="V5">
        <f t="shared" si="0"/>
        <v>0</v>
      </c>
      <c r="W5">
        <f t="shared" si="0"/>
        <v>0</v>
      </c>
      <c r="X5">
        <f t="shared" si="0"/>
        <v>0</v>
      </c>
      <c r="Y5">
        <f t="shared" si="0"/>
        <v>0</v>
      </c>
      <c r="Z5">
        <f t="shared" si="0"/>
        <v>0</v>
      </c>
      <c r="AA5">
        <f t="shared" si="0"/>
        <v>0</v>
      </c>
      <c r="AB5">
        <f t="shared" si="0"/>
        <v>0</v>
      </c>
      <c r="AC5">
        <f t="shared" si="0"/>
        <v>0</v>
      </c>
      <c r="AD5">
        <f t="shared" si="0"/>
        <v>0</v>
      </c>
      <c r="AE5">
        <f t="shared" si="0"/>
        <v>0</v>
      </c>
      <c r="AF5">
        <f t="shared" si="0"/>
        <v>0</v>
      </c>
      <c r="AG5">
        <f t="shared" si="0"/>
        <v>0</v>
      </c>
      <c r="AH5">
        <f t="shared" si="0"/>
        <v>0</v>
      </c>
      <c r="AI5">
        <f t="shared" si="0"/>
        <v>0</v>
      </c>
      <c r="AJ5">
        <f t="shared" si="0"/>
        <v>0</v>
      </c>
      <c r="AK5">
        <f t="shared" si="0"/>
        <v>0</v>
      </c>
      <c r="AL5">
        <f t="shared" si="0"/>
        <v>0</v>
      </c>
      <c r="AM5">
        <f t="shared" si="0"/>
        <v>0</v>
      </c>
      <c r="AN5">
        <f t="shared" si="0"/>
        <v>0</v>
      </c>
      <c r="AO5">
        <f t="shared" si="0"/>
        <v>0</v>
      </c>
      <c r="AP5">
        <f t="shared" si="0"/>
        <v>0</v>
      </c>
      <c r="AQ5">
        <f t="shared" si="0"/>
        <v>0</v>
      </c>
      <c r="AR5">
        <f t="shared" si="0"/>
        <v>0</v>
      </c>
      <c r="AS5">
        <f t="shared" si="0"/>
        <v>0</v>
      </c>
      <c r="AT5">
        <f t="shared" si="0"/>
        <v>0</v>
      </c>
      <c r="AU5">
        <f t="shared" si="0"/>
        <v>0</v>
      </c>
      <c r="AV5">
        <f t="shared" si="0"/>
        <v>0</v>
      </c>
      <c r="AW5">
        <f t="shared" si="0"/>
        <v>0</v>
      </c>
      <c r="AX5">
        <f t="shared" si="0"/>
        <v>0</v>
      </c>
      <c r="AY5">
        <f t="shared" si="0"/>
        <v>0</v>
      </c>
      <c r="AZ5">
        <f t="shared" si="0"/>
        <v>0</v>
      </c>
      <c r="BA5">
        <f t="shared" si="0"/>
        <v>0</v>
      </c>
      <c r="BB5">
        <f t="shared" si="0"/>
        <v>0</v>
      </c>
      <c r="BC5">
        <f t="shared" si="0"/>
        <v>0</v>
      </c>
      <c r="BD5">
        <f t="shared" si="0"/>
        <v>0</v>
      </c>
      <c r="BE5">
        <f t="shared" si="0"/>
        <v>0</v>
      </c>
      <c r="BF5">
        <f t="shared" si="0"/>
        <v>0</v>
      </c>
      <c r="BG5">
        <f t="shared" si="0"/>
        <v>0</v>
      </c>
      <c r="BH5">
        <f t="shared" si="0"/>
        <v>0</v>
      </c>
      <c r="BI5">
        <f t="shared" si="0"/>
        <v>0</v>
      </c>
      <c r="BJ5">
        <f t="shared" si="0"/>
        <v>0</v>
      </c>
      <c r="BK5">
        <f t="shared" si="0"/>
        <v>0</v>
      </c>
      <c r="BL5">
        <f t="shared" si="0"/>
        <v>0</v>
      </c>
      <c r="BM5">
        <f t="shared" si="0"/>
        <v>0</v>
      </c>
      <c r="BN5">
        <f t="shared" si="0"/>
        <v>0</v>
      </c>
    </row>
    <row r="6" spans="1:66">
      <c r="B6" s="30" t="s">
        <v>104</v>
      </c>
      <c r="C6" s="30"/>
      <c r="D6" s="37"/>
    </row>
    <row r="7" spans="1:66">
      <c r="B7" s="29" t="s">
        <v>141</v>
      </c>
      <c r="C7" s="29">
        <f>COUNTIF('Sheet2 (2)'!F3:F60,"Good")</f>
        <v>30</v>
      </c>
      <c r="D7" s="38"/>
    </row>
    <row r="8" spans="1:66">
      <c r="B8" s="29" t="s">
        <v>116</v>
      </c>
      <c r="C8" s="29">
        <f>COUNTIF('Sheet2 (2)'!F3:F60,"Dicy")</f>
        <v>25</v>
      </c>
      <c r="D8" s="38"/>
    </row>
    <row r="9" spans="1:66">
      <c r="B9" s="29" t="s">
        <v>117</v>
      </c>
      <c r="C9" s="29">
        <f>COUNTIF('Sheet2 (2)'!F3:F60,"Kamina")</f>
        <v>3</v>
      </c>
      <c r="D9" s="38"/>
    </row>
  </sheetData>
  <mergeCells count="2">
    <mergeCell ref="B1:C1"/>
    <mergeCell ref="B6:C6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XEX60"/>
  <sheetViews>
    <sheetView tabSelected="1" workbookViewId="0">
      <pane xSplit="6" ySplit="2" topLeftCell="G3" activePane="bottomRight" state="frozen"/>
      <selection pane="topRight" activeCell="H1" sqref="H1"/>
      <selection pane="bottomLeft" activeCell="A2" sqref="A2"/>
      <selection pane="bottomRight" activeCell="L21" sqref="L21"/>
    </sheetView>
  </sheetViews>
  <sheetFormatPr defaultColWidth="15" defaultRowHeight="15" outlineLevelRow="1"/>
  <cols>
    <col min="1" max="1" width="5.42578125" style="17" bestFit="1" customWidth="1"/>
    <col min="2" max="2" width="34.7109375" style="17" bestFit="1" customWidth="1"/>
    <col min="3" max="3" width="17.42578125" style="17" bestFit="1" customWidth="1"/>
    <col min="4" max="4" width="14" style="17" bestFit="1" customWidth="1"/>
    <col min="5" max="5" width="10.85546875" style="17" bestFit="1" customWidth="1"/>
    <col min="6" max="6" width="10.28515625" style="17" bestFit="1" customWidth="1"/>
    <col min="7" max="7" width="13.140625" style="17" bestFit="1" customWidth="1"/>
    <col min="8" max="8" width="11.5703125" style="17" bestFit="1" customWidth="1"/>
    <col min="9" max="17" width="5.85546875" style="16" bestFit="1" customWidth="1"/>
    <col min="18" max="39" width="6.85546875" style="16" bestFit="1" customWidth="1"/>
    <col min="40" max="48" width="5.28515625" style="16" bestFit="1" customWidth="1"/>
    <col min="49" max="69" width="6.28515625" style="16" bestFit="1" customWidth="1"/>
    <col min="70" max="16303" width="15" style="16"/>
    <col min="16305" max="16376" width="15" style="16"/>
    <col min="16377" max="16378" width="15" style="39"/>
    <col min="16379" max="16384" width="15" style="16"/>
  </cols>
  <sheetData>
    <row r="1" spans="1:69 16304:16378" ht="15" customHeight="1">
      <c r="A1" s="34"/>
      <c r="B1" s="34"/>
      <c r="C1" s="34"/>
      <c r="D1" s="34"/>
      <c r="E1" s="34"/>
      <c r="F1" s="34"/>
      <c r="G1" s="34"/>
      <c r="H1" s="34"/>
      <c r="XCB1" s="16"/>
    </row>
    <row r="2" spans="1:69 16304:16378" s="18" customFormat="1" ht="12.75">
      <c r="A2" s="19" t="s">
        <v>105</v>
      </c>
      <c r="B2" s="20" t="s">
        <v>102</v>
      </c>
      <c r="C2" s="20" t="s">
        <v>100</v>
      </c>
      <c r="D2" s="20" t="s">
        <v>101</v>
      </c>
      <c r="E2" s="21" t="s">
        <v>123</v>
      </c>
      <c r="F2" s="21" t="s">
        <v>104</v>
      </c>
      <c r="G2" s="21" t="s">
        <v>135</v>
      </c>
      <c r="H2" s="21" t="s">
        <v>123</v>
      </c>
      <c r="I2" s="41">
        <v>43891</v>
      </c>
      <c r="J2" s="41">
        <v>43892</v>
      </c>
      <c r="K2" s="41">
        <v>43893</v>
      </c>
      <c r="L2" s="41">
        <v>43894</v>
      </c>
      <c r="M2" s="41">
        <v>43895</v>
      </c>
      <c r="N2" s="41">
        <v>43896</v>
      </c>
      <c r="O2" s="41">
        <v>43897</v>
      </c>
      <c r="P2" s="41">
        <v>43898</v>
      </c>
      <c r="Q2" s="41">
        <v>43899</v>
      </c>
      <c r="R2" s="41">
        <v>43900</v>
      </c>
      <c r="S2" s="41">
        <v>43901</v>
      </c>
      <c r="T2" s="41">
        <v>43902</v>
      </c>
      <c r="U2" s="41">
        <v>43903</v>
      </c>
      <c r="V2" s="41">
        <v>43904</v>
      </c>
      <c r="W2" s="41">
        <v>43905</v>
      </c>
      <c r="X2" s="41">
        <v>43906</v>
      </c>
      <c r="Y2" s="41">
        <v>43907</v>
      </c>
      <c r="Z2" s="41">
        <v>43908</v>
      </c>
      <c r="AA2" s="41">
        <v>43909</v>
      </c>
      <c r="AB2" s="41">
        <v>43910</v>
      </c>
      <c r="AC2" s="41">
        <v>43911</v>
      </c>
      <c r="AD2" s="41">
        <v>43912</v>
      </c>
      <c r="AE2" s="41">
        <v>43913</v>
      </c>
      <c r="AF2" s="41">
        <v>43914</v>
      </c>
      <c r="AG2" s="41">
        <v>43915</v>
      </c>
      <c r="AH2" s="41">
        <v>43916</v>
      </c>
      <c r="AI2" s="41">
        <v>43917</v>
      </c>
      <c r="AJ2" s="41">
        <v>43918</v>
      </c>
      <c r="AK2" s="41">
        <v>43919</v>
      </c>
      <c r="AL2" s="41">
        <v>43920</v>
      </c>
      <c r="AM2" s="41">
        <v>43921</v>
      </c>
      <c r="AN2" s="41">
        <v>43922</v>
      </c>
      <c r="AO2" s="41">
        <v>43923</v>
      </c>
      <c r="AP2" s="41">
        <v>43924</v>
      </c>
      <c r="AQ2" s="41">
        <v>43925</v>
      </c>
      <c r="AR2" s="41">
        <v>43926</v>
      </c>
      <c r="AS2" s="41">
        <v>43927</v>
      </c>
      <c r="AT2" s="41">
        <v>43928</v>
      </c>
      <c r="AU2" s="41">
        <v>43929</v>
      </c>
      <c r="AV2" s="41">
        <v>43930</v>
      </c>
      <c r="AW2" s="41">
        <v>43931</v>
      </c>
      <c r="AX2" s="41">
        <v>43932</v>
      </c>
      <c r="AY2" s="41">
        <v>43933</v>
      </c>
      <c r="AZ2" s="41">
        <v>43934</v>
      </c>
      <c r="BA2" s="41">
        <v>43935</v>
      </c>
      <c r="BB2" s="41">
        <v>43936</v>
      </c>
      <c r="BC2" s="41">
        <v>43937</v>
      </c>
      <c r="BD2" s="41">
        <v>43938</v>
      </c>
      <c r="BE2" s="41">
        <v>43939</v>
      </c>
      <c r="BF2" s="41">
        <v>43940</v>
      </c>
      <c r="BG2" s="41">
        <v>43941</v>
      </c>
      <c r="BH2" s="41">
        <v>43942</v>
      </c>
      <c r="BI2" s="41">
        <v>43943</v>
      </c>
      <c r="BJ2" s="41">
        <v>43944</v>
      </c>
      <c r="BK2" s="41">
        <v>43945</v>
      </c>
      <c r="BL2" s="41">
        <v>43946</v>
      </c>
      <c r="BM2" s="41">
        <v>43947</v>
      </c>
      <c r="BN2" s="41">
        <v>43948</v>
      </c>
      <c r="BO2" s="41">
        <v>43949</v>
      </c>
      <c r="BP2" s="41">
        <v>43950</v>
      </c>
      <c r="BQ2" s="41">
        <v>43951</v>
      </c>
      <c r="XEW2" s="40"/>
      <c r="XEX2" s="40"/>
    </row>
    <row r="3" spans="1:69 16304:16378" ht="12.75">
      <c r="A3" s="22">
        <v>1</v>
      </c>
      <c r="B3" s="23" t="s">
        <v>5</v>
      </c>
      <c r="C3" s="23" t="s">
        <v>6</v>
      </c>
      <c r="D3" s="23" t="s">
        <v>0</v>
      </c>
      <c r="E3" s="24" t="str">
        <f>IF(G3="",$XEX$20,IF(G3&lt;7,$XEX$18,($XEX$19)))</f>
        <v>Active</v>
      </c>
      <c r="F3" s="24" t="s">
        <v>115</v>
      </c>
      <c r="G3" s="24">
        <v>6</v>
      </c>
      <c r="H3" s="24" t="str">
        <f>IF(G3="",$XEX$3,IF(G3=0,$XEX$4,IF(G3=1,$XEX$5,IF(G3=2,$XEX$6,IF(G3=3,$XEX$7,IF(G3=4,$XEX$8,IF(G3=5,$XEX$9,IF(G3=6,$XEX$10,($XEX$11)))))))))</f>
        <v>Danger</v>
      </c>
      <c r="XCB3" s="16"/>
      <c r="XEX3" s="39" t="s">
        <v>132</v>
      </c>
    </row>
    <row r="4" spans="1:69 16304:16378" ht="12.75">
      <c r="A4" s="22">
        <v>2</v>
      </c>
      <c r="B4" s="23" t="s">
        <v>8</v>
      </c>
      <c r="C4" s="23" t="s">
        <v>9</v>
      </c>
      <c r="D4" s="23" t="s">
        <v>0</v>
      </c>
      <c r="E4" s="24" t="str">
        <f>IF(G4="",$XEX$20,IF(G4&lt;7,$XEX$18,($XEX$19)))</f>
        <v>Active</v>
      </c>
      <c r="F4" s="24" t="s">
        <v>115</v>
      </c>
      <c r="G4" s="24">
        <v>0</v>
      </c>
      <c r="H4" s="24" t="str">
        <f>IF(G4="",$XEX$3,IF(G4=0,$XEX$4,IF(G4=1,$XEX$5,IF(G4=2,$XEX$6,IF(G4=3,$XEX$7,IF(G4=4,$XEX$8,IF(G4=5,$XEX$9,IF(G4=6,$XEX$10,($XEX$11)))))))))</f>
        <v>Good Work</v>
      </c>
      <c r="XCB4" s="16"/>
      <c r="XEX4" s="39" t="s">
        <v>124</v>
      </c>
    </row>
    <row r="5" spans="1:69 16304:16378" ht="12.75">
      <c r="A5" s="22">
        <v>3</v>
      </c>
      <c r="B5" s="23" t="s">
        <v>10</v>
      </c>
      <c r="C5" s="23" t="s">
        <v>11</v>
      </c>
      <c r="D5" s="23" t="s">
        <v>1</v>
      </c>
      <c r="E5" s="24" t="str">
        <f>IF(G5="",$XEX$20,IF(G5&lt;7,$XEX$18,($XEX$19)))</f>
        <v>Active</v>
      </c>
      <c r="F5" s="24" t="s">
        <v>115</v>
      </c>
      <c r="G5" s="24">
        <v>5</v>
      </c>
      <c r="H5" s="24" t="str">
        <f>IF(G5="",$XEX$3,IF(G5=0,$XEX$4,IF(G5=1,$XEX$5,IF(G5=2,$XEX$6,IF(G5=3,$XEX$7,IF(G5=4,$XEX$8,IF(G5=5,$XEX$9,IF(G5=6,$XEX$10,($XEX$11)))))))))</f>
        <v>Go Meet Him</v>
      </c>
      <c r="XCB5" s="16"/>
      <c r="XEX5" s="39" t="s">
        <v>125</v>
      </c>
    </row>
    <row r="6" spans="1:69 16304:16378" ht="12.75">
      <c r="A6" s="22">
        <v>4</v>
      </c>
      <c r="B6" s="23" t="s">
        <v>12</v>
      </c>
      <c r="C6" s="23" t="s">
        <v>13</v>
      </c>
      <c r="D6" s="23" t="s">
        <v>1</v>
      </c>
      <c r="E6" s="24" t="str">
        <f>IF(G6="",$XEX$20,IF(G6&lt;7,$XEX$18,($XEX$19)))</f>
        <v xml:space="preserve">In Active </v>
      </c>
      <c r="F6" s="24" t="s">
        <v>115</v>
      </c>
      <c r="G6" s="24">
        <v>7</v>
      </c>
      <c r="H6" s="24" t="str">
        <f>IF(G6="",$XEX$3,IF(G6=0,$XEX$4,IF(G6=1,$XEX$5,IF(G6=2,$XEX$6,IF(G6=3,$XEX$7,IF(G6=4,$XEX$8,IF(G6=5,$XEX$9,IF(G6=6,$XEX$10,($XEX$11)))))))))</f>
        <v>Dub Mar Sale</v>
      </c>
      <c r="XCB6" s="16"/>
      <c r="XEX6" s="39" t="s">
        <v>126</v>
      </c>
    </row>
    <row r="7" spans="1:69 16304:16378" ht="12.75">
      <c r="A7" s="22">
        <v>5</v>
      </c>
      <c r="B7" s="23" t="s">
        <v>14</v>
      </c>
      <c r="C7" s="23" t="s">
        <v>15</v>
      </c>
      <c r="D7" s="23" t="s">
        <v>16</v>
      </c>
      <c r="E7" s="24" t="str">
        <f>IF(G7="",$XEX$20,IF(G7&lt;7,$XEX$18,($XEX$19)))</f>
        <v xml:space="preserve">In Active </v>
      </c>
      <c r="F7" s="24" t="s">
        <v>115</v>
      </c>
      <c r="G7" s="24">
        <v>10</v>
      </c>
      <c r="H7" s="24" t="str">
        <f>IF(G7="",$XEX$3,IF(G7=0,$XEX$4,IF(G7=1,$XEX$5,IF(G7=2,$XEX$6,IF(G7=3,$XEX$7,IF(G7=4,$XEX$8,IF(G7=5,$XEX$9,IF(G7=6,$XEX$10,($XEX$11)))))))))</f>
        <v>Dub Mar Sale</v>
      </c>
      <c r="XCB7" s="16"/>
      <c r="XEX7" s="39" t="s">
        <v>127</v>
      </c>
    </row>
    <row r="8" spans="1:69 16304:16378" ht="12.75">
      <c r="A8" s="22">
        <v>6</v>
      </c>
      <c r="B8" s="23" t="s">
        <v>17</v>
      </c>
      <c r="C8" s="23" t="s">
        <v>18</v>
      </c>
      <c r="D8" s="23" t="s">
        <v>1</v>
      </c>
      <c r="E8" s="24" t="str">
        <f>IF(G8="",$XEX$20,IF(G8&lt;7,$XEX$18,($XEX$19)))</f>
        <v>Active</v>
      </c>
      <c r="F8" s="24" t="s">
        <v>115</v>
      </c>
      <c r="G8" s="24">
        <v>6</v>
      </c>
      <c r="H8" s="24" t="str">
        <f>IF(G8="",$XEX$3,IF(G8=0,$XEX$4,IF(G8=1,$XEX$5,IF(G8=2,$XEX$6,IF(G8=3,$XEX$7,IF(G8=4,$XEX$8,IF(G8=5,$XEX$9,IF(G8=6,$XEX$10,($XEX$11)))))))))</f>
        <v>Danger</v>
      </c>
      <c r="XCB8" s="16"/>
      <c r="XEX8" s="39" t="s">
        <v>128</v>
      </c>
    </row>
    <row r="9" spans="1:69 16304:16378" ht="12.75">
      <c r="A9" s="22">
        <v>7</v>
      </c>
      <c r="B9" s="23" t="s">
        <v>19</v>
      </c>
      <c r="C9" s="23" t="s">
        <v>20</v>
      </c>
      <c r="D9" s="23" t="s">
        <v>16</v>
      </c>
      <c r="E9" s="24" t="str">
        <f>IF(G9="",$XEX$20,IF(G9&lt;7,$XEX$18,($XEX$19)))</f>
        <v>Check Status</v>
      </c>
      <c r="F9" s="24" t="s">
        <v>115</v>
      </c>
      <c r="G9" s="24"/>
      <c r="H9" s="24" t="str">
        <f>IF(G9="",$XEX$3,IF(G9=0,$XEX$4,IF(G9=1,$XEX$5,IF(G9=2,$XEX$6,IF(G9=3,$XEX$7,IF(G9=4,$XEX$8,IF(G9=5,$XEX$9,IF(G9=6,$XEX$10,($XEX$11)))))))))</f>
        <v>Check Status</v>
      </c>
      <c r="XCB9" s="16"/>
      <c r="XEX9" s="39" t="s">
        <v>129</v>
      </c>
    </row>
    <row r="10" spans="1:69 16304:16378" ht="12.75">
      <c r="A10" s="22">
        <v>8</v>
      </c>
      <c r="B10" s="23" t="s">
        <v>21</v>
      </c>
      <c r="C10" s="23" t="s">
        <v>22</v>
      </c>
      <c r="D10" s="23" t="s">
        <v>1</v>
      </c>
      <c r="E10" s="24" t="str">
        <f>IF(G10="",$XEX$20,IF(G10&lt;7,$XEX$18,($XEX$19)))</f>
        <v>Check Status</v>
      </c>
      <c r="F10" s="24" t="s">
        <v>115</v>
      </c>
      <c r="G10" s="24"/>
      <c r="H10" s="24" t="str">
        <f>IF(G10="",$XEX$3,IF(G10=0,$XEX$4,IF(G10=1,$XEX$5,IF(G10=2,$XEX$6,IF(G10=3,$XEX$7,IF(G10=4,$XEX$8,IF(G10=5,$XEX$9,IF(G10=6,$XEX$10,($XEX$11)))))))))</f>
        <v>Check Status</v>
      </c>
      <c r="XCB10" s="16"/>
      <c r="XEX10" s="39" t="s">
        <v>130</v>
      </c>
    </row>
    <row r="11" spans="1:69 16304:16378" ht="12.75">
      <c r="A11" s="22">
        <v>9</v>
      </c>
      <c r="B11" s="23" t="s">
        <v>23</v>
      </c>
      <c r="C11" s="23" t="s">
        <v>24</v>
      </c>
      <c r="D11" s="23" t="s">
        <v>16</v>
      </c>
      <c r="E11" s="24" t="str">
        <f>IF(G11="",$XEX$20,IF(G11&lt;7,$XEX$18,($XEX$19)))</f>
        <v>Check Status</v>
      </c>
      <c r="F11" s="24" t="s">
        <v>116</v>
      </c>
      <c r="G11" s="24"/>
      <c r="H11" s="24" t="str">
        <f>IF(G11="",$XEX$3,IF(G11=0,$XEX$4,IF(G11=1,$XEX$5,IF(G11=2,$XEX$6,IF(G11=3,$XEX$7,IF(G11=4,$XEX$8,IF(G11=5,$XEX$9,IF(G11=6,$XEX$10,($XEX$11)))))))))</f>
        <v>Check Status</v>
      </c>
      <c r="XCB11" s="16"/>
      <c r="XEX11" s="39" t="s">
        <v>131</v>
      </c>
    </row>
    <row r="12" spans="1:69 16304:16378" ht="12.75">
      <c r="A12" s="31">
        <v>10</v>
      </c>
      <c r="B12" s="23" t="s">
        <v>25</v>
      </c>
      <c r="C12" s="23" t="s">
        <v>26</v>
      </c>
      <c r="D12" s="23" t="s">
        <v>16</v>
      </c>
      <c r="E12" s="24" t="str">
        <f>IF(G12="",$XEX$20,IF(G12&lt;7,$XEX$18,($XEX$19)))</f>
        <v>Check Status</v>
      </c>
      <c r="F12" s="24" t="s">
        <v>116</v>
      </c>
      <c r="G12" s="24"/>
      <c r="H12" s="24" t="str">
        <f>IF(G12="",$XEX$3,IF(G12=0,$XEX$4,IF(G12=1,$XEX$5,IF(G12=2,$XEX$6,IF(G12=3,$XEX$7,IF(G12=4,$XEX$8,IF(G12=5,$XEX$9,IF(G12=6,$XEX$10,($XEX$11)))))))))</f>
        <v>Check Status</v>
      </c>
      <c r="XCB12" s="16"/>
    </row>
    <row r="13" spans="1:69 16304:16378" ht="12.75" outlineLevel="1">
      <c r="A13" s="32"/>
      <c r="B13" s="23" t="s">
        <v>25</v>
      </c>
      <c r="C13" s="23" t="s">
        <v>26</v>
      </c>
      <c r="D13" s="23" t="s">
        <v>16</v>
      </c>
      <c r="E13" s="24" t="str">
        <f>IF(G13="",$XEX$20,IF(G13&lt;7,$XEX$18,($XEX$19)))</f>
        <v>Check Status</v>
      </c>
      <c r="F13" s="24" t="s">
        <v>116</v>
      </c>
      <c r="G13" s="24"/>
      <c r="H13" s="24" t="str">
        <f>IF(G13="",$XEX$3,IF(G13=0,$XEX$4,IF(G13=1,$XEX$5,IF(G13=2,$XEX$6,IF(G13=3,$XEX$7,IF(G13=4,$XEX$8,IF(G13=5,$XEX$9,IF(G13=6,$XEX$10,($XEX$11)))))))))</f>
        <v>Check Status</v>
      </c>
      <c r="XCB13" s="16"/>
    </row>
    <row r="14" spans="1:69 16304:16378" ht="12.75" outlineLevel="1">
      <c r="A14" s="32"/>
      <c r="B14" s="23" t="s">
        <v>25</v>
      </c>
      <c r="C14" s="23" t="s">
        <v>26</v>
      </c>
      <c r="D14" s="23" t="s">
        <v>16</v>
      </c>
      <c r="E14" s="24" t="str">
        <f>IF(G14="",$XEX$20,IF(G14&lt;7,$XEX$18,($XEX$19)))</f>
        <v>Check Status</v>
      </c>
      <c r="F14" s="24" t="s">
        <v>116</v>
      </c>
      <c r="G14" s="24"/>
      <c r="H14" s="24" t="str">
        <f>IF(G14="",$XEX$3,IF(G14=0,$XEX$4,IF(G14=1,$XEX$5,IF(G14=2,$XEX$6,IF(G14=3,$XEX$7,IF(G14=4,$XEX$8,IF(G14=5,$XEX$9,IF(G14=6,$XEX$10,($XEX$11)))))))))</f>
        <v>Check Status</v>
      </c>
      <c r="XCB14" s="16"/>
    </row>
    <row r="15" spans="1:69 16304:16378" ht="12.75" outlineLevel="1">
      <c r="A15" s="32"/>
      <c r="B15" s="23" t="s">
        <v>25</v>
      </c>
      <c r="C15" s="23" t="s">
        <v>26</v>
      </c>
      <c r="D15" s="23" t="s">
        <v>16</v>
      </c>
      <c r="E15" s="24" t="str">
        <f>IF(G15="",$XEX$20,IF(G15&lt;7,$XEX$18,($XEX$19)))</f>
        <v>Check Status</v>
      </c>
      <c r="F15" s="24" t="s">
        <v>116</v>
      </c>
      <c r="G15" s="24"/>
      <c r="H15" s="24" t="str">
        <f>IF(G15="",$XEX$3,IF(G15=0,$XEX$4,IF(G15=1,$XEX$5,IF(G15=2,$XEX$6,IF(G15=3,$XEX$7,IF(G15=4,$XEX$8,IF(G15=5,$XEX$9,IF(G15=6,$XEX$10,($XEX$11)))))))))</f>
        <v>Check Status</v>
      </c>
      <c r="XCB15" s="16"/>
    </row>
    <row r="16" spans="1:69 16304:16378" ht="12.75" outlineLevel="1">
      <c r="A16" s="33"/>
      <c r="B16" s="23" t="s">
        <v>25</v>
      </c>
      <c r="C16" s="23" t="s">
        <v>26</v>
      </c>
      <c r="D16" s="23" t="s">
        <v>16</v>
      </c>
      <c r="E16" s="24" t="str">
        <f>IF(G16="",$XEX$20,IF(G16&lt;7,$XEX$18,($XEX$19)))</f>
        <v>Check Status</v>
      </c>
      <c r="F16" s="24" t="s">
        <v>116</v>
      </c>
      <c r="G16" s="24"/>
      <c r="H16" s="24" t="str">
        <f>IF(G16="",$XEX$3,IF(G16=0,$XEX$4,IF(G16=1,$XEX$5,IF(G16=2,$XEX$6,IF(G16=3,$XEX$7,IF(G16=4,$XEX$8,IF(G16=5,$XEX$9,IF(G16=6,$XEX$10,($XEX$11)))))))))</f>
        <v>Check Status</v>
      </c>
      <c r="XCB16" s="16"/>
    </row>
    <row r="17" spans="1:8 16304:16378" ht="12.75">
      <c r="A17" s="22">
        <v>11</v>
      </c>
      <c r="B17" s="23" t="s">
        <v>27</v>
      </c>
      <c r="C17" s="23" t="s">
        <v>28</v>
      </c>
      <c r="D17" s="23" t="s">
        <v>1</v>
      </c>
      <c r="E17" s="24" t="str">
        <f>IF(G17="",$XEX$20,IF(G17&lt;7,$XEX$18,($XEX$19)))</f>
        <v>Check Status</v>
      </c>
      <c r="F17" s="24" t="s">
        <v>115</v>
      </c>
      <c r="G17" s="24"/>
      <c r="H17" s="24" t="str">
        <f>IF(G17="",$XEX$3,IF(G17=0,$XEX$4,IF(G17=1,$XEX$5,IF(G17=2,$XEX$6,IF(G17=3,$XEX$7,IF(G17=4,$XEX$8,IF(G17=5,$XEX$9,IF(G17=6,$XEX$10,($XEX$11)))))))))</f>
        <v>Check Status</v>
      </c>
      <c r="XCB17" s="16"/>
    </row>
    <row r="18" spans="1:8 16304:16378" ht="12.75">
      <c r="A18" s="22">
        <v>12</v>
      </c>
      <c r="B18" s="23" t="s">
        <v>29</v>
      </c>
      <c r="C18" s="23" t="s">
        <v>30</v>
      </c>
      <c r="D18" s="23" t="s">
        <v>1</v>
      </c>
      <c r="E18" s="24" t="str">
        <f>IF(G18="",$XEX$20,IF(G18&lt;7,$XEX$18,($XEX$19)))</f>
        <v>Check Status</v>
      </c>
      <c r="F18" s="24" t="s">
        <v>115</v>
      </c>
      <c r="G18" s="24"/>
      <c r="H18" s="24" t="str">
        <f>IF(G18="",$XEX$3,IF(G18=0,$XEX$4,IF(G18=1,$XEX$5,IF(G18=2,$XEX$6,IF(G18=3,$XEX$7,IF(G18=4,$XEX$8,IF(G18=5,$XEX$9,IF(G18=6,$XEX$10,($XEX$11)))))))))</f>
        <v>Check Status</v>
      </c>
      <c r="XCB18" s="16"/>
      <c r="XEX18" s="39" t="s">
        <v>103</v>
      </c>
    </row>
    <row r="19" spans="1:8 16304:16378" ht="12.75">
      <c r="A19" s="22">
        <v>13</v>
      </c>
      <c r="B19" s="23" t="s">
        <v>31</v>
      </c>
      <c r="C19" s="23" t="s">
        <v>7</v>
      </c>
      <c r="D19" s="23" t="s">
        <v>0</v>
      </c>
      <c r="E19" s="24" t="str">
        <f>IF(G19="",$XEX$20,IF(G19&lt;7,$XEX$18,($XEX$19)))</f>
        <v>Check Status</v>
      </c>
      <c r="F19" s="24" t="s">
        <v>115</v>
      </c>
      <c r="G19" s="24"/>
      <c r="H19" s="24" t="str">
        <f>IF(G19="",$XEX$3,IF(G19=0,$XEX$4,IF(G19=1,$XEX$5,IF(G19=2,$XEX$6,IF(G19=3,$XEX$7,IF(G19=4,$XEX$8,IF(G19=5,$XEX$9,IF(G19=6,$XEX$10,($XEX$11)))))))))</f>
        <v>Check Status</v>
      </c>
      <c r="XCB19" s="16"/>
      <c r="XEX19" s="39" t="s">
        <v>139</v>
      </c>
    </row>
    <row r="20" spans="1:8 16304:16378" ht="12.75">
      <c r="A20" s="22">
        <v>14</v>
      </c>
      <c r="B20" s="23" t="s">
        <v>32</v>
      </c>
      <c r="C20" s="23" t="s">
        <v>33</v>
      </c>
      <c r="D20" s="23" t="s">
        <v>16</v>
      </c>
      <c r="E20" s="24" t="str">
        <f>IF(G20="",$XEX$20,IF(G20&lt;7,$XEX$18,($XEX$19)))</f>
        <v>Check Status</v>
      </c>
      <c r="F20" s="24" t="s">
        <v>115</v>
      </c>
      <c r="G20" s="24"/>
      <c r="H20" s="24" t="str">
        <f>IF(G20="",$XEX$3,IF(G20=0,$XEX$4,IF(G20=1,$XEX$5,IF(G20=2,$XEX$6,IF(G20=3,$XEX$7,IF(G20=4,$XEX$8,IF(G20=5,$XEX$9,IF(G20=6,$XEX$10,($XEX$11)))))))))</f>
        <v>Check Status</v>
      </c>
      <c r="XCB20" s="16"/>
      <c r="XEX20" s="39" t="s">
        <v>132</v>
      </c>
    </row>
    <row r="21" spans="1:8 16304:16378" ht="12.75">
      <c r="A21" s="22">
        <v>15</v>
      </c>
      <c r="B21" s="23" t="s">
        <v>17</v>
      </c>
      <c r="C21" s="23" t="s">
        <v>34</v>
      </c>
      <c r="D21" s="23" t="s">
        <v>1</v>
      </c>
      <c r="E21" s="24" t="str">
        <f>IF(G21="",$XEX$20,IF(G21&lt;7,$XEX$18,($XEX$19)))</f>
        <v>Check Status</v>
      </c>
      <c r="F21" s="24" t="s">
        <v>115</v>
      </c>
      <c r="G21" s="24"/>
      <c r="H21" s="24" t="str">
        <f>IF(G21="",$XEX$3,IF(G21=0,$XEX$4,IF(G21=1,$XEX$5,IF(G21=2,$XEX$6,IF(G21=3,$XEX$7,IF(G21=4,$XEX$8,IF(G21=5,$XEX$9,IF(G21=6,$XEX$10,($XEX$11)))))))))</f>
        <v>Check Status</v>
      </c>
      <c r="XCB21" s="16"/>
    </row>
    <row r="22" spans="1:8 16304:16378" ht="12.75">
      <c r="A22" s="22">
        <v>16</v>
      </c>
      <c r="B22" s="23" t="s">
        <v>35</v>
      </c>
      <c r="C22" s="23" t="s">
        <v>36</v>
      </c>
      <c r="D22" s="23" t="s">
        <v>1</v>
      </c>
      <c r="E22" s="24" t="str">
        <f>IF(G22="",$XEX$20,IF(G22&lt;7,$XEX$18,($XEX$19)))</f>
        <v>Check Status</v>
      </c>
      <c r="F22" s="24" t="s">
        <v>115</v>
      </c>
      <c r="G22" s="24"/>
      <c r="H22" s="24" t="str">
        <f>IF(G22="",$XEX$3,IF(G22=0,$XEX$4,IF(G22=1,$XEX$5,IF(G22=2,$XEX$6,IF(G22=3,$XEX$7,IF(G22=4,$XEX$8,IF(G22=5,$XEX$9,IF(G22=6,$XEX$10,($XEX$11)))))))))</f>
        <v>Check Status</v>
      </c>
      <c r="XCB22" s="16"/>
      <c r="XEX22" s="39">
        <v>1</v>
      </c>
    </row>
    <row r="23" spans="1:8 16304:16378" ht="12.75">
      <c r="A23" s="22">
        <v>17</v>
      </c>
      <c r="B23" s="23" t="s">
        <v>37</v>
      </c>
      <c r="C23" s="23" t="s">
        <v>38</v>
      </c>
      <c r="D23" s="23" t="s">
        <v>1</v>
      </c>
      <c r="E23" s="24" t="str">
        <f>IF(G23="",$XEX$20,IF(G23&lt;7,$XEX$18,($XEX$19)))</f>
        <v>Check Status</v>
      </c>
      <c r="F23" s="24" t="s">
        <v>116</v>
      </c>
      <c r="G23" s="24"/>
      <c r="H23" s="24" t="str">
        <f>IF(G23="",$XEX$3,IF(G23=0,$XEX$4,IF(G23=1,$XEX$5,IF(G23=2,$XEX$6,IF(G23=3,$XEX$7,IF(G23=4,$XEX$8,IF(G23=5,$XEX$9,IF(G23=6,$XEX$10,($XEX$11)))))))))</f>
        <v>Check Status</v>
      </c>
      <c r="XCB23" s="16"/>
      <c r="XEX23" s="39">
        <v>6</v>
      </c>
    </row>
    <row r="24" spans="1:8 16304:16378" ht="12.75">
      <c r="A24" s="22">
        <v>18</v>
      </c>
      <c r="B24" s="23" t="s">
        <v>39</v>
      </c>
      <c r="C24" s="23" t="s">
        <v>40</v>
      </c>
      <c r="D24" s="23" t="s">
        <v>0</v>
      </c>
      <c r="E24" s="24" t="str">
        <f>IF(G24="",$XEX$20,IF(G24&lt;7,$XEX$18,($XEX$19)))</f>
        <v>Check Status</v>
      </c>
      <c r="F24" s="24" t="s">
        <v>115</v>
      </c>
      <c r="G24" s="24"/>
      <c r="H24" s="24" t="str">
        <f>IF(G24="",$XEX$3,IF(G24=0,$XEX$4,IF(G24=1,$XEX$5,IF(G24=2,$XEX$6,IF(G24=3,$XEX$7,IF(G24=4,$XEX$8,IF(G24=5,$XEX$9,IF(G24=6,$XEX$10,($XEX$11)))))))))</f>
        <v>Check Status</v>
      </c>
      <c r="XCB24" s="16"/>
    </row>
    <row r="25" spans="1:8 16304:16378" ht="12.75">
      <c r="A25" s="22">
        <v>19</v>
      </c>
      <c r="B25" s="23" t="s">
        <v>41</v>
      </c>
      <c r="C25" s="23" t="s">
        <v>42</v>
      </c>
      <c r="D25" s="23" t="s">
        <v>1</v>
      </c>
      <c r="E25" s="24" t="str">
        <f>IF(G25="",$XEX$20,IF(G25&lt;7,$XEX$18,($XEX$19)))</f>
        <v>Check Status</v>
      </c>
      <c r="F25" s="24" t="s">
        <v>117</v>
      </c>
      <c r="G25" s="24"/>
      <c r="H25" s="24" t="str">
        <f>IF(G25="",$XEX$3,IF(G25=0,$XEX$4,IF(G25=1,$XEX$5,IF(G25=2,$XEX$6,IF(G25=3,$XEX$7,IF(G25=4,$XEX$8,IF(G25=5,$XEX$9,IF(G25=6,$XEX$10,($XEX$11)))))))))</f>
        <v>Check Status</v>
      </c>
      <c r="XCB25" s="16"/>
      <c r="XEX25" s="39" t="s">
        <v>134</v>
      </c>
    </row>
    <row r="26" spans="1:8 16304:16378" ht="12.75">
      <c r="A26" s="22">
        <v>20</v>
      </c>
      <c r="B26" s="23" t="s">
        <v>43</v>
      </c>
      <c r="C26" s="23" t="s">
        <v>44</v>
      </c>
      <c r="D26" s="23" t="s">
        <v>16</v>
      </c>
      <c r="E26" s="24" t="str">
        <f>IF(G26="",$XEX$20,IF(G26&lt;7,$XEX$18,($XEX$19)))</f>
        <v>Check Status</v>
      </c>
      <c r="F26" s="24" t="s">
        <v>117</v>
      </c>
      <c r="G26" s="24"/>
      <c r="H26" s="24" t="str">
        <f>IF(G26="",$XEX$3,IF(G26=0,$XEX$4,IF(G26=1,$XEX$5,IF(G26=2,$XEX$6,IF(G26=3,$XEX$7,IF(G26=4,$XEX$8,IF(G26=5,$XEX$9,IF(G26=6,$XEX$10,($XEX$11)))))))))</f>
        <v>Check Status</v>
      </c>
      <c r="XCB26" s="16"/>
    </row>
    <row r="27" spans="1:8 16304:16378" ht="12.75">
      <c r="A27" s="22">
        <v>21</v>
      </c>
      <c r="B27" s="23" t="s">
        <v>45</v>
      </c>
      <c r="C27" s="23" t="s">
        <v>46</v>
      </c>
      <c r="D27" s="23" t="s">
        <v>0</v>
      </c>
      <c r="E27" s="24" t="str">
        <f>IF(G27="",$XEX$20,IF(G27&lt;7,$XEX$18,($XEX$19)))</f>
        <v>Check Status</v>
      </c>
      <c r="F27" s="24" t="s">
        <v>116</v>
      </c>
      <c r="G27" s="24"/>
      <c r="H27" s="24" t="str">
        <f>IF(G27="",$XEX$3,IF(G27=0,$XEX$4,IF(G27=1,$XEX$5,IF(G27=2,$XEX$6,IF(G27=3,$XEX$7,IF(G27=4,$XEX$8,IF(G27=5,$XEX$9,IF(G27=6,$XEX$10,($XEX$11)))))))))</f>
        <v>Check Status</v>
      </c>
      <c r="XCB27" s="16"/>
      <c r="XEX27" s="39" t="s">
        <v>142</v>
      </c>
    </row>
    <row r="28" spans="1:8 16304:16378" ht="12.75">
      <c r="A28" s="22">
        <v>22</v>
      </c>
      <c r="B28" s="23" t="s">
        <v>47</v>
      </c>
      <c r="C28" s="23" t="s">
        <v>48</v>
      </c>
      <c r="D28" s="23" t="s">
        <v>16</v>
      </c>
      <c r="E28" s="24" t="str">
        <f>IF(G28="",$XEX$20,IF(G28&lt;7,$XEX$18,($XEX$19)))</f>
        <v>Check Status</v>
      </c>
      <c r="F28" s="24" t="s">
        <v>116</v>
      </c>
      <c r="G28" s="24"/>
      <c r="H28" s="24" t="str">
        <f>IF(G28="",$XEX$3,IF(G28=0,$XEX$4,IF(G28=1,$XEX$5,IF(G28=2,$XEX$6,IF(G28=3,$XEX$7,IF(G28=4,$XEX$8,IF(G28=5,$XEX$9,IF(G28=6,$XEX$10,($XEX$11)))))))))</f>
        <v>Check Status</v>
      </c>
      <c r="XCB28" s="16"/>
    </row>
    <row r="29" spans="1:8 16304:16378" ht="12.75">
      <c r="A29" s="22">
        <v>23</v>
      </c>
      <c r="B29" s="23" t="s">
        <v>49</v>
      </c>
      <c r="C29" s="23" t="s">
        <v>50</v>
      </c>
      <c r="D29" s="23" t="s">
        <v>0</v>
      </c>
      <c r="E29" s="24" t="str">
        <f>IF(G29="",$XEX$20,IF(G29&lt;7,$XEX$18,($XEX$19)))</f>
        <v>Check Status</v>
      </c>
      <c r="F29" s="24" t="s">
        <v>116</v>
      </c>
      <c r="G29" s="24"/>
      <c r="H29" s="24" t="str">
        <f>IF(G29="",$XEX$3,IF(G29=0,$XEX$4,IF(G29=1,$XEX$5,IF(G29=2,$XEX$6,IF(G29=3,$XEX$7,IF(G29=4,$XEX$8,IF(G29=5,$XEX$9,IF(G29=6,$XEX$10,($XEX$11)))))))))</f>
        <v>Check Status</v>
      </c>
      <c r="XCB29" s="16"/>
      <c r="XEX29" s="39" t="s">
        <v>143</v>
      </c>
    </row>
    <row r="30" spans="1:8 16304:16378" ht="12.75">
      <c r="A30" s="22">
        <v>24</v>
      </c>
      <c r="B30" s="23" t="s">
        <v>51</v>
      </c>
      <c r="C30" s="23" t="s">
        <v>52</v>
      </c>
      <c r="D30" s="23" t="s">
        <v>0</v>
      </c>
      <c r="E30" s="24" t="str">
        <f>IF(G30="",$XEX$20,IF(G30&lt;7,$XEX$18,($XEX$19)))</f>
        <v>Check Status</v>
      </c>
      <c r="F30" s="24" t="s">
        <v>115</v>
      </c>
      <c r="G30" s="24"/>
      <c r="H30" s="24" t="str">
        <f>IF(G30="",$XEX$3,IF(G30=0,$XEX$4,IF(G30=1,$XEX$5,IF(G30=2,$XEX$6,IF(G30=3,$XEX$7,IF(G30=4,$XEX$8,IF(G30=5,$XEX$9,IF(G30=6,$XEX$10,($XEX$11)))))))))</f>
        <v>Check Status</v>
      </c>
      <c r="XCB30" s="16"/>
    </row>
    <row r="31" spans="1:8 16304:16378" ht="12.75">
      <c r="A31" s="22">
        <v>25</v>
      </c>
      <c r="B31" s="23" t="s">
        <v>53</v>
      </c>
      <c r="C31" s="23" t="s">
        <v>54</v>
      </c>
      <c r="D31" s="23" t="s">
        <v>0</v>
      </c>
      <c r="E31" s="24" t="str">
        <f>IF(G31="",$XEX$20,IF(G31&lt;7,$XEX$18,($XEX$19)))</f>
        <v>Check Status</v>
      </c>
      <c r="F31" s="24" t="s">
        <v>116</v>
      </c>
      <c r="G31" s="24"/>
      <c r="H31" s="24" t="str">
        <f>IF(G31="",$XEX$3,IF(G31=0,$XEX$4,IF(G31=1,$XEX$5,IF(G31=2,$XEX$6,IF(G31=3,$XEX$7,IF(G31=4,$XEX$8,IF(G31=5,$XEX$9,IF(G31=6,$XEX$10,($XEX$11)))))))))</f>
        <v>Check Status</v>
      </c>
      <c r="XCB31" s="16"/>
    </row>
    <row r="32" spans="1:8 16304:16378" ht="12.75">
      <c r="A32" s="22">
        <v>26</v>
      </c>
      <c r="B32" s="23" t="s">
        <v>55</v>
      </c>
      <c r="C32" s="23" t="s">
        <v>56</v>
      </c>
      <c r="D32" s="23" t="s">
        <v>1</v>
      </c>
      <c r="E32" s="24" t="str">
        <f>IF(G32="",$XEX$20,IF(G32&lt;7,$XEX$18,($XEX$19)))</f>
        <v>Check Status</v>
      </c>
      <c r="F32" s="24" t="s">
        <v>115</v>
      </c>
      <c r="G32" s="24"/>
      <c r="H32" s="24" t="str">
        <f>IF(G32="",$XEX$3,IF(G32=0,$XEX$4,IF(G32=1,$XEX$5,IF(G32=2,$XEX$6,IF(G32=3,$XEX$7,IF(G32=4,$XEX$8,IF(G32=5,$XEX$9,IF(G32=6,$XEX$10,($XEX$11)))))))))</f>
        <v>Check Status</v>
      </c>
      <c r="XCB32" s="16"/>
    </row>
    <row r="33" spans="1:8 16304:16304" ht="12.75">
      <c r="A33" s="22">
        <v>27</v>
      </c>
      <c r="B33" s="23" t="s">
        <v>57</v>
      </c>
      <c r="C33" s="23" t="s">
        <v>58</v>
      </c>
      <c r="D33" s="23" t="s">
        <v>16</v>
      </c>
      <c r="E33" s="24" t="str">
        <f>IF(G33="",$XEX$20,IF(G33&lt;7,$XEX$18,($XEX$19)))</f>
        <v>Check Status</v>
      </c>
      <c r="F33" s="24" t="s">
        <v>116</v>
      </c>
      <c r="G33" s="24"/>
      <c r="H33" s="24" t="str">
        <f>IF(G33="",$XEX$3,IF(G33=0,$XEX$4,IF(G33=1,$XEX$5,IF(G33=2,$XEX$6,IF(G33=3,$XEX$7,IF(G33=4,$XEX$8,IF(G33=5,$XEX$9,IF(G33=6,$XEX$10,($XEX$11)))))))))</f>
        <v>Check Status</v>
      </c>
      <c r="XCB33" s="16"/>
    </row>
    <row r="34" spans="1:8 16304:16304" ht="12.75">
      <c r="A34" s="22">
        <v>28</v>
      </c>
      <c r="B34" s="23" t="s">
        <v>59</v>
      </c>
      <c r="C34" s="23" t="s">
        <v>60</v>
      </c>
      <c r="D34" s="23" t="s">
        <v>1</v>
      </c>
      <c r="E34" s="24" t="str">
        <f>IF(G34="",$XEX$20,IF(G34&lt;7,$XEX$18,($XEX$19)))</f>
        <v>Check Status</v>
      </c>
      <c r="F34" s="24" t="s">
        <v>115</v>
      </c>
      <c r="G34" s="24"/>
      <c r="H34" s="24" t="str">
        <f>IF(G34="",$XEX$3,IF(G34=0,$XEX$4,IF(G34=1,$XEX$5,IF(G34=2,$XEX$6,IF(G34=3,$XEX$7,IF(G34=4,$XEX$8,IF(G34=5,$XEX$9,IF(G34=6,$XEX$10,($XEX$11)))))))))</f>
        <v>Check Status</v>
      </c>
      <c r="XCB34" s="16"/>
    </row>
    <row r="35" spans="1:8 16304:16304" ht="12.75">
      <c r="A35" s="22">
        <v>29</v>
      </c>
      <c r="B35" s="23" t="s">
        <v>61</v>
      </c>
      <c r="C35" s="23" t="s">
        <v>62</v>
      </c>
      <c r="D35" s="23" t="s">
        <v>0</v>
      </c>
      <c r="E35" s="24" t="str">
        <f>IF(G35="",$XEX$20,IF(G35&lt;7,$XEX$18,($XEX$19)))</f>
        <v>Check Status</v>
      </c>
      <c r="F35" s="24" t="s">
        <v>115</v>
      </c>
      <c r="G35" s="24"/>
      <c r="H35" s="24" t="str">
        <f>IF(G35="",$XEX$3,IF(G35=0,$XEX$4,IF(G35=1,$XEX$5,IF(G35=2,$XEX$6,IF(G35=3,$XEX$7,IF(G35=4,$XEX$8,IF(G35=5,$XEX$9,IF(G35=6,$XEX$10,($XEX$11)))))))))</f>
        <v>Check Status</v>
      </c>
      <c r="XCB35" s="16"/>
    </row>
    <row r="36" spans="1:8 16304:16304" ht="12.75">
      <c r="A36" s="22">
        <v>30</v>
      </c>
      <c r="B36" s="23" t="s">
        <v>63</v>
      </c>
      <c r="C36" s="23" t="s">
        <v>64</v>
      </c>
      <c r="D36" s="23" t="s">
        <v>65</v>
      </c>
      <c r="E36" s="24" t="str">
        <f>IF(G36="",$XEX$20,IF(G36&lt;7,$XEX$18,($XEX$19)))</f>
        <v>Check Status</v>
      </c>
      <c r="F36" s="24" t="s">
        <v>116</v>
      </c>
      <c r="G36" s="24"/>
      <c r="H36" s="24" t="str">
        <f>IF(G36="",$XEX$3,IF(G36=0,$XEX$4,IF(G36=1,$XEX$5,IF(G36=2,$XEX$6,IF(G36=3,$XEX$7,IF(G36=4,$XEX$8,IF(G36=5,$XEX$9,IF(G36=6,$XEX$10,($XEX$11)))))))))</f>
        <v>Check Status</v>
      </c>
      <c r="XCB36" s="16"/>
    </row>
    <row r="37" spans="1:8 16304:16304" ht="12.75">
      <c r="A37" s="22">
        <v>31</v>
      </c>
      <c r="B37" s="23" t="s">
        <v>66</v>
      </c>
      <c r="C37" s="23" t="s">
        <v>67</v>
      </c>
      <c r="D37" s="23" t="s">
        <v>1</v>
      </c>
      <c r="E37" s="24" t="str">
        <f>IF(G37="",$XEX$20,IF(G37&lt;7,$XEX$18,($XEX$19)))</f>
        <v>Check Status</v>
      </c>
      <c r="F37" s="24" t="s">
        <v>115</v>
      </c>
      <c r="G37" s="24"/>
      <c r="H37" s="24" t="str">
        <f>IF(G37="",$XEX$3,IF(G37=0,$XEX$4,IF(G37=1,$XEX$5,IF(G37=2,$XEX$6,IF(G37=3,$XEX$7,IF(G37=4,$XEX$8,IF(G37=5,$XEX$9,IF(G37=6,$XEX$10,($XEX$11)))))))))</f>
        <v>Check Status</v>
      </c>
      <c r="XCB37" s="16"/>
    </row>
    <row r="38" spans="1:8 16304:16304" ht="12.75">
      <c r="A38" s="22">
        <v>32</v>
      </c>
      <c r="B38" s="23" t="s">
        <v>68</v>
      </c>
      <c r="C38" s="23" t="s">
        <v>69</v>
      </c>
      <c r="D38" s="23" t="s">
        <v>1</v>
      </c>
      <c r="E38" s="24" t="str">
        <f>IF(G38="",$XEX$20,IF(G38&lt;7,$XEX$18,($XEX$19)))</f>
        <v>Check Status</v>
      </c>
      <c r="F38" s="24" t="s">
        <v>115</v>
      </c>
      <c r="G38" s="24"/>
      <c r="H38" s="24" t="str">
        <f>IF(G38="",$XEX$3,IF(G38=0,$XEX$4,IF(G38=1,$XEX$5,IF(G38=2,$XEX$6,IF(G38=3,$XEX$7,IF(G38=4,$XEX$8,IF(G38=5,$XEX$9,IF(G38=6,$XEX$10,($XEX$11)))))))))</f>
        <v>Check Status</v>
      </c>
      <c r="XCB38" s="16"/>
    </row>
    <row r="39" spans="1:8 16304:16304" ht="12.75">
      <c r="A39" s="22">
        <v>33</v>
      </c>
      <c r="B39" s="23" t="s">
        <v>70</v>
      </c>
      <c r="C39" s="23" t="s">
        <v>4</v>
      </c>
      <c r="D39" s="23" t="s">
        <v>1</v>
      </c>
      <c r="E39" s="24" t="str">
        <f>IF(G39="",$XEX$20,IF(G39&lt;7,$XEX$18,($XEX$19)))</f>
        <v>Check Status</v>
      </c>
      <c r="F39" s="24" t="s">
        <v>116</v>
      </c>
      <c r="G39" s="24"/>
      <c r="H39" s="24" t="str">
        <f>IF(G39="",$XEX$3,IF(G39=0,$XEX$4,IF(G39=1,$XEX$5,IF(G39=2,$XEX$6,IF(G39=3,$XEX$7,IF(G39=4,$XEX$8,IF(G39=5,$XEX$9,IF(G39=6,$XEX$10,($XEX$11)))))))))</f>
        <v>Check Status</v>
      </c>
      <c r="XCB39" s="16"/>
    </row>
    <row r="40" spans="1:8 16304:16304" ht="12.75">
      <c r="A40" s="22">
        <v>34</v>
      </c>
      <c r="B40" s="23" t="s">
        <v>71</v>
      </c>
      <c r="C40" s="25" t="s">
        <v>72</v>
      </c>
      <c r="D40" s="23" t="s">
        <v>65</v>
      </c>
      <c r="E40" s="24" t="str">
        <f>IF(G40="",$XEX$20,IF(G40&lt;7,$XEX$18,($XEX$19)))</f>
        <v>Check Status</v>
      </c>
      <c r="F40" s="24" t="s">
        <v>116</v>
      </c>
      <c r="G40" s="24"/>
      <c r="H40" s="24" t="str">
        <f>IF(G40="",$XEX$3,IF(G40=0,$XEX$4,IF(G40=1,$XEX$5,IF(G40=2,$XEX$6,IF(G40=3,$XEX$7,IF(G40=4,$XEX$8,IF(G40=5,$XEX$9,IF(G40=6,$XEX$10,($XEX$11)))))))))</f>
        <v>Check Status</v>
      </c>
      <c r="XCB40" s="16"/>
    </row>
    <row r="41" spans="1:8 16304:16304" ht="12.75">
      <c r="A41" s="22">
        <v>35</v>
      </c>
      <c r="B41" s="23" t="s">
        <v>133</v>
      </c>
      <c r="C41" s="23" t="s">
        <v>73</v>
      </c>
      <c r="D41" s="23" t="s">
        <v>0</v>
      </c>
      <c r="E41" s="24" t="str">
        <f>IF(G41="",$XEX$20,IF(G41&lt;7,$XEX$18,($XEX$19)))</f>
        <v>Check Status</v>
      </c>
      <c r="F41" s="24" t="s">
        <v>115</v>
      </c>
      <c r="G41" s="24"/>
      <c r="H41" s="24" t="str">
        <f>IF(G41="",$XEX$3,IF(G41=0,$XEX$4,IF(G41=1,$XEX$5,IF(G41=2,$XEX$6,IF(G41=3,$XEX$7,IF(G41=4,$XEX$8,IF(G41=5,$XEX$9,IF(G41=6,$XEX$10,($XEX$11)))))))))</f>
        <v>Check Status</v>
      </c>
      <c r="XCB41" s="16"/>
    </row>
    <row r="42" spans="1:8 16304:16304" ht="12.75">
      <c r="A42" s="22">
        <v>36</v>
      </c>
      <c r="B42" s="23" t="s">
        <v>74</v>
      </c>
      <c r="C42" s="23" t="s">
        <v>75</v>
      </c>
      <c r="D42" s="23" t="s">
        <v>16</v>
      </c>
      <c r="E42" s="24" t="str">
        <f>IF(G42="",$XEX$20,IF(G42&lt;7,$XEX$18,($XEX$19)))</f>
        <v>Check Status</v>
      </c>
      <c r="F42" s="24" t="s">
        <v>116</v>
      </c>
      <c r="G42" s="24"/>
      <c r="H42" s="24" t="str">
        <f>IF(G42="",$XEX$3,IF(G42=0,$XEX$4,IF(G42=1,$XEX$5,IF(G42=2,$XEX$6,IF(G42=3,$XEX$7,IF(G42=4,$XEX$8,IF(G42=5,$XEX$9,IF(G42=6,$XEX$10,($XEX$11)))))))))</f>
        <v>Check Status</v>
      </c>
      <c r="XCB42" s="16"/>
    </row>
    <row r="43" spans="1:8 16304:16304" ht="12.75">
      <c r="A43" s="22">
        <v>37</v>
      </c>
      <c r="B43" s="23" t="s">
        <v>78</v>
      </c>
      <c r="C43" s="23" t="s">
        <v>79</v>
      </c>
      <c r="D43" s="23" t="s">
        <v>0</v>
      </c>
      <c r="E43" s="24" t="str">
        <f>IF(G43="",$XEX$20,IF(G43&lt;7,$XEX$18,($XEX$19)))</f>
        <v>Check Status</v>
      </c>
      <c r="F43" s="24" t="s">
        <v>115</v>
      </c>
      <c r="G43" s="24"/>
      <c r="H43" s="24" t="str">
        <f>IF(G43="",$XEX$3,IF(G43=0,$XEX$4,IF(G43=1,$XEX$5,IF(G43=2,$XEX$6,IF(G43=3,$XEX$7,IF(G43=4,$XEX$8,IF(G43=5,$XEX$9,IF(G43=6,$XEX$10,($XEX$11)))))))))</f>
        <v>Check Status</v>
      </c>
      <c r="XCB43" s="16"/>
    </row>
    <row r="44" spans="1:8 16304:16304" ht="12.75">
      <c r="A44" s="22">
        <v>38</v>
      </c>
      <c r="B44" s="23" t="s">
        <v>80</v>
      </c>
      <c r="C44" s="23" t="s">
        <v>81</v>
      </c>
      <c r="D44" s="23" t="s">
        <v>3</v>
      </c>
      <c r="E44" s="24" t="str">
        <f>IF(G44="",$XEX$20,IF(G44&lt;7,$XEX$18,($XEX$19)))</f>
        <v>Check Status</v>
      </c>
      <c r="F44" s="24" t="s">
        <v>115</v>
      </c>
      <c r="G44" s="24"/>
      <c r="H44" s="24" t="str">
        <f>IF(G44="",$XEX$3,IF(G44=0,$XEX$4,IF(G44=1,$XEX$5,IF(G44=2,$XEX$6,IF(G44=3,$XEX$7,IF(G44=4,$XEX$8,IF(G44=5,$XEX$9,IF(G44=6,$XEX$10,($XEX$11)))))))))</f>
        <v>Check Status</v>
      </c>
      <c r="XCB44" s="16"/>
    </row>
    <row r="45" spans="1:8 16304:16304" ht="12.75">
      <c r="A45" s="22">
        <v>39</v>
      </c>
      <c r="B45" s="23" t="s">
        <v>82</v>
      </c>
      <c r="C45" s="23" t="s">
        <v>83</v>
      </c>
      <c r="D45" s="23" t="s">
        <v>16</v>
      </c>
      <c r="E45" s="24" t="str">
        <f>IF(G45="",$XEX$20,IF(G45&lt;7,$XEX$18,($XEX$19)))</f>
        <v>Check Status</v>
      </c>
      <c r="F45" s="24" t="s">
        <v>115</v>
      </c>
      <c r="G45" s="24"/>
      <c r="H45" s="24" t="str">
        <f>IF(G45="",$XEX$3,IF(G45=0,$XEX$4,IF(G45=1,$XEX$5,IF(G45=2,$XEX$6,IF(G45=3,$XEX$7,IF(G45=4,$XEX$8,IF(G45=5,$XEX$9,IF(G45=6,$XEX$10,($XEX$11)))))))))</f>
        <v>Check Status</v>
      </c>
      <c r="XCB45" s="16"/>
    </row>
    <row r="46" spans="1:8 16304:16304" ht="12.75">
      <c r="A46" s="22">
        <v>40</v>
      </c>
      <c r="B46" s="23" t="s">
        <v>84</v>
      </c>
      <c r="C46" s="23" t="s">
        <v>85</v>
      </c>
      <c r="D46" s="23" t="s">
        <v>16</v>
      </c>
      <c r="E46" s="24" t="str">
        <f>IF(G46="",$XEX$20,IF(G46&lt;7,$XEX$18,($XEX$19)))</f>
        <v>Check Status</v>
      </c>
      <c r="F46" s="24" t="s">
        <v>115</v>
      </c>
      <c r="G46" s="24"/>
      <c r="H46" s="24" t="str">
        <f>IF(G46="",$XEX$3,IF(G46=0,$XEX$4,IF(G46=1,$XEX$5,IF(G46=2,$XEX$6,IF(G46=3,$XEX$7,IF(G46=4,$XEX$8,IF(G46=5,$XEX$9,IF(G46=6,$XEX$10,($XEX$11)))))))))</f>
        <v>Check Status</v>
      </c>
      <c r="XCB46" s="16"/>
    </row>
    <row r="47" spans="1:8 16304:16304" ht="12.75">
      <c r="A47" s="22">
        <v>41</v>
      </c>
      <c r="B47" s="26" t="s">
        <v>86</v>
      </c>
      <c r="C47" s="26" t="s">
        <v>87</v>
      </c>
      <c r="D47" s="26" t="s">
        <v>1</v>
      </c>
      <c r="E47" s="24" t="str">
        <f>IF(G47="",$XEX$20,IF(G47&lt;7,$XEX$18,($XEX$19)))</f>
        <v>Check Status</v>
      </c>
      <c r="F47" s="24" t="s">
        <v>116</v>
      </c>
      <c r="G47" s="24"/>
      <c r="H47" s="24" t="str">
        <f>IF(G47="",$XEX$3,IF(G47=0,$XEX$4,IF(G47=1,$XEX$5,IF(G47=2,$XEX$6,IF(G47=3,$XEX$7,IF(G47=4,$XEX$8,IF(G47=5,$XEX$9,IF(G47=6,$XEX$10,($XEX$11)))))))))</f>
        <v>Check Status</v>
      </c>
      <c r="XCB47" s="16"/>
    </row>
    <row r="48" spans="1:8 16304:16304" ht="12.75">
      <c r="A48" s="22">
        <v>42</v>
      </c>
      <c r="B48" s="26" t="s">
        <v>88</v>
      </c>
      <c r="C48" s="26" t="s">
        <v>89</v>
      </c>
      <c r="D48" s="26" t="s">
        <v>0</v>
      </c>
      <c r="E48" s="24" t="str">
        <f>IF(G48="",$XEX$20,IF(G48&lt;7,$XEX$18,($XEX$19)))</f>
        <v>Check Status</v>
      </c>
      <c r="F48" s="24" t="s">
        <v>116</v>
      </c>
      <c r="G48" s="24"/>
      <c r="H48" s="24" t="str">
        <f>IF(G48="",$XEX$3,IF(G48=0,$XEX$4,IF(G48=1,$XEX$5,IF(G48=2,$XEX$6,IF(G48=3,$XEX$7,IF(G48=4,$XEX$8,IF(G48=5,$XEX$9,IF(G48=6,$XEX$10,($XEX$11)))))))))</f>
        <v>Check Status</v>
      </c>
      <c r="XCB48" s="16"/>
    </row>
    <row r="49" spans="1:8 16304:16304" ht="12.75">
      <c r="A49" s="22">
        <v>43</v>
      </c>
      <c r="B49" s="26" t="s">
        <v>90</v>
      </c>
      <c r="C49" s="26" t="s">
        <v>91</v>
      </c>
      <c r="D49" s="26" t="s">
        <v>3</v>
      </c>
      <c r="E49" s="24" t="str">
        <f>IF(G49="",$XEX$20,IF(G49&lt;7,$XEX$18,($XEX$19)))</f>
        <v>Check Status</v>
      </c>
      <c r="F49" s="24" t="s">
        <v>115</v>
      </c>
      <c r="G49" s="24"/>
      <c r="H49" s="24" t="str">
        <f>IF(G49="",$XEX$3,IF(G49=0,$XEX$4,IF(G49=1,$XEX$5,IF(G49=2,$XEX$6,IF(G49=3,$XEX$7,IF(G49=4,$XEX$8,IF(G49=5,$XEX$9,IF(G49=6,$XEX$10,($XEX$11)))))))))</f>
        <v>Check Status</v>
      </c>
      <c r="XCB49" s="16"/>
    </row>
    <row r="50" spans="1:8 16304:16304" ht="12.75">
      <c r="A50" s="22">
        <v>44</v>
      </c>
      <c r="B50" s="26" t="s">
        <v>92</v>
      </c>
      <c r="C50" s="26" t="s">
        <v>93</v>
      </c>
      <c r="D50" s="26" t="s">
        <v>3</v>
      </c>
      <c r="E50" s="24" t="str">
        <f>IF(G50="",$XEX$20,IF(G50&lt;7,$XEX$18,($XEX$19)))</f>
        <v>Check Status</v>
      </c>
      <c r="F50" s="24" t="s">
        <v>116</v>
      </c>
      <c r="G50" s="24"/>
      <c r="H50" s="24" t="str">
        <f>IF(G50="",$XEX$3,IF(G50=0,$XEX$4,IF(G50=1,$XEX$5,IF(G50=2,$XEX$6,IF(G50=3,$XEX$7,IF(G50=4,$XEX$8,IF(G50=5,$XEX$9,IF(G50=6,$XEX$10,($XEX$11)))))))))</f>
        <v>Check Status</v>
      </c>
      <c r="XCB50" s="16"/>
    </row>
    <row r="51" spans="1:8 16304:16304" ht="12.75">
      <c r="A51" s="22">
        <v>45</v>
      </c>
      <c r="B51" s="26" t="s">
        <v>94</v>
      </c>
      <c r="C51" s="26" t="s">
        <v>95</v>
      </c>
      <c r="D51" s="26" t="s">
        <v>1</v>
      </c>
      <c r="E51" s="24" t="str">
        <f>IF(G51="",$XEX$20,IF(G51&lt;7,$XEX$18,($XEX$19)))</f>
        <v>Check Status</v>
      </c>
      <c r="F51" s="24" t="s">
        <v>115</v>
      </c>
      <c r="G51" s="24"/>
      <c r="H51" s="24" t="str">
        <f>IF(G51="",$XEX$3,IF(G51=0,$XEX$4,IF(G51=1,$XEX$5,IF(G51=2,$XEX$6,IF(G51=3,$XEX$7,IF(G51=4,$XEX$8,IF(G51=5,$XEX$9,IF(G51=6,$XEX$10,($XEX$11)))))))))</f>
        <v>Check Status</v>
      </c>
      <c r="XCB51" s="16"/>
    </row>
    <row r="52" spans="1:8 16304:16304" ht="12.75">
      <c r="A52" s="22">
        <v>46</v>
      </c>
      <c r="B52" s="26" t="s">
        <v>96</v>
      </c>
      <c r="C52" s="26" t="s">
        <v>97</v>
      </c>
      <c r="D52" s="26" t="s">
        <v>16</v>
      </c>
      <c r="E52" s="24" t="str">
        <f>IF(G52="",$XEX$20,IF(G52&lt;7,$XEX$18,($XEX$19)))</f>
        <v>Check Status</v>
      </c>
      <c r="F52" s="24" t="s">
        <v>116</v>
      </c>
      <c r="G52" s="24"/>
      <c r="H52" s="24" t="str">
        <f>IF(G52="",$XEX$3,IF(G52=0,$XEX$4,IF(G52=1,$XEX$5,IF(G52=2,$XEX$6,IF(G52=3,$XEX$7,IF(G52=4,$XEX$8,IF(G52=5,$XEX$9,IF(G52=6,$XEX$10,($XEX$11)))))))))</f>
        <v>Check Status</v>
      </c>
      <c r="XCB52" s="16"/>
    </row>
    <row r="53" spans="1:8 16304:16304" ht="12.75">
      <c r="A53" s="22">
        <v>47</v>
      </c>
      <c r="B53" s="26" t="s">
        <v>98</v>
      </c>
      <c r="C53" s="26" t="s">
        <v>99</v>
      </c>
      <c r="D53" s="26" t="s">
        <v>3</v>
      </c>
      <c r="E53" s="24" t="str">
        <f>IF(G53="",$XEX$20,IF(G53&lt;7,$XEX$18,($XEX$19)))</f>
        <v>Check Status</v>
      </c>
      <c r="F53" s="24" t="s">
        <v>115</v>
      </c>
      <c r="G53" s="24"/>
      <c r="H53" s="24" t="str">
        <f>IF(G53="",$XEX$3,IF(G53=0,$XEX$4,IF(G53=1,$XEX$5,IF(G53=2,$XEX$6,IF(G53=3,$XEX$7,IF(G53=4,$XEX$8,IF(G53=5,$XEX$9,IF(G53=6,$XEX$10,($XEX$11)))))))))</f>
        <v>Check Status</v>
      </c>
      <c r="XCB53" s="16"/>
    </row>
    <row r="54" spans="1:8 16304:16304" ht="12.75">
      <c r="A54" s="22">
        <v>48</v>
      </c>
      <c r="B54" s="24" t="s">
        <v>76</v>
      </c>
      <c r="C54" s="24" t="s">
        <v>77</v>
      </c>
      <c r="D54" s="24" t="s">
        <v>3</v>
      </c>
      <c r="E54" s="24" t="str">
        <f>IF(G54="",$XEX$20,IF(G54&lt;7,$XEX$18,($XEX$19)))</f>
        <v>Check Status</v>
      </c>
      <c r="F54" s="24" t="s">
        <v>117</v>
      </c>
      <c r="G54" s="24"/>
      <c r="H54" s="24" t="str">
        <f>IF(G54="",$XEX$3,IF(G54=0,$XEX$4,IF(G54=1,$XEX$5,IF(G54=2,$XEX$6,IF(G54=3,$XEX$7,IF(G54=4,$XEX$8,IF(G54=5,$XEX$9,IF(G54=6,$XEX$10,($XEX$11)))))))))</f>
        <v>Check Status</v>
      </c>
      <c r="XCB54" s="16"/>
    </row>
    <row r="55" spans="1:8 16304:16304" ht="12.75">
      <c r="A55" s="22">
        <v>49</v>
      </c>
      <c r="B55" s="24" t="s">
        <v>106</v>
      </c>
      <c r="C55" s="24" t="s">
        <v>107</v>
      </c>
      <c r="D55" s="24" t="s">
        <v>16</v>
      </c>
      <c r="E55" s="24" t="str">
        <f>IF(G55="",$XEX$20,IF(G55&lt;7,$XEX$18,($XEX$19)))</f>
        <v>Check Status</v>
      </c>
      <c r="F55" s="24" t="s">
        <v>116</v>
      </c>
      <c r="G55" s="24"/>
      <c r="H55" s="24" t="str">
        <f>IF(G55="",$XEX$3,IF(G55=0,$XEX$4,IF(G55=1,$XEX$5,IF(G55=2,$XEX$6,IF(G55=3,$XEX$7,IF(G55=4,$XEX$8,IF(G55=5,$XEX$9,IF(G55=6,$XEX$10,($XEX$11)))))))))</f>
        <v>Check Status</v>
      </c>
      <c r="XCB55" s="16"/>
    </row>
    <row r="56" spans="1:8 16304:16304" ht="12.75">
      <c r="A56" s="22">
        <v>50</v>
      </c>
      <c r="B56" s="24" t="s">
        <v>108</v>
      </c>
      <c r="C56" s="24" t="s">
        <v>109</v>
      </c>
      <c r="D56" s="24" t="s">
        <v>3</v>
      </c>
      <c r="E56" s="24" t="str">
        <f>IF(G56="",$XEX$20,IF(G56&lt;7,$XEX$18,($XEX$19)))</f>
        <v>Check Status</v>
      </c>
      <c r="F56" s="24" t="s">
        <v>115</v>
      </c>
      <c r="G56" s="24"/>
      <c r="H56" s="24" t="str">
        <f>IF(G56="",$XEX$3,IF(G56=0,$XEX$4,IF(G56=1,$XEX$5,IF(G56=2,$XEX$6,IF(G56=3,$XEX$7,IF(G56=4,$XEX$8,IF(G56=5,$XEX$9,IF(G56=6,$XEX$10,($XEX$11)))))))))</f>
        <v>Check Status</v>
      </c>
      <c r="XCB56" s="16"/>
    </row>
    <row r="57" spans="1:8 16304:16304" ht="12.75">
      <c r="A57" s="22">
        <v>51</v>
      </c>
      <c r="B57" s="24" t="s">
        <v>110</v>
      </c>
      <c r="C57" s="24" t="s">
        <v>111</v>
      </c>
      <c r="D57" s="24" t="s">
        <v>16</v>
      </c>
      <c r="E57" s="24" t="str">
        <f>IF(G57="",$XEX$20,IF(G57&lt;7,$XEX$18,($XEX$19)))</f>
        <v>Check Status</v>
      </c>
      <c r="F57" s="24" t="s">
        <v>116</v>
      </c>
      <c r="G57" s="24"/>
      <c r="H57" s="24" t="str">
        <f>IF(G57="",$XEX$3,IF(G57=0,$XEX$4,IF(G57=1,$XEX$5,IF(G57=2,$XEX$6,IF(G57=3,$XEX$7,IF(G57=4,$XEX$8,IF(G57=5,$XEX$9,IF(G57=6,$XEX$10,($XEX$11)))))))))</f>
        <v>Check Status</v>
      </c>
      <c r="XCB57" s="16"/>
    </row>
    <row r="58" spans="1:8 16304:16304" ht="12.75">
      <c r="A58" s="22">
        <v>52</v>
      </c>
      <c r="B58" s="24" t="s">
        <v>2</v>
      </c>
      <c r="C58" s="24" t="s">
        <v>112</v>
      </c>
      <c r="D58" s="24" t="s">
        <v>3</v>
      </c>
      <c r="E58" s="24" t="str">
        <f>IF(G58="",$XEX$20,IF(G58&lt;7,$XEX$18,($XEX$19)))</f>
        <v>Check Status</v>
      </c>
      <c r="F58" s="24" t="s">
        <v>116</v>
      </c>
      <c r="G58" s="24"/>
      <c r="H58" s="24" t="str">
        <f>IF(G58="",$XEX$3,IF(G58=0,$XEX$4,IF(G58=1,$XEX$5,IF(G58=2,$XEX$6,IF(G58=3,$XEX$7,IF(G58=4,$XEX$8,IF(G58=5,$XEX$9,IF(G58=6,$XEX$10,($XEX$11)))))))))</f>
        <v>Check Status</v>
      </c>
      <c r="XCB58" s="16"/>
    </row>
    <row r="59" spans="1:8 16304:16304" ht="12.75">
      <c r="A59" s="22">
        <v>53</v>
      </c>
      <c r="B59" s="24" t="s">
        <v>113</v>
      </c>
      <c r="C59" s="24" t="s">
        <v>114</v>
      </c>
      <c r="D59" s="24" t="s">
        <v>0</v>
      </c>
      <c r="E59" s="24" t="str">
        <f>IF(G59="",$XEX$20,IF(G59&lt;7,$XEX$18,($XEX$19)))</f>
        <v>Check Status</v>
      </c>
      <c r="F59" s="24" t="s">
        <v>116</v>
      </c>
      <c r="G59" s="24"/>
      <c r="H59" s="24" t="str">
        <f>IF(G59="",$XEX$3,IF(G59=0,$XEX$4,IF(G59=1,$XEX$5,IF(G59=2,$XEX$6,IF(G59=3,$XEX$7,IF(G59=4,$XEX$8,IF(G59=5,$XEX$9,IF(G59=6,$XEX$10,($XEX$11)))))))))</f>
        <v>Check Status</v>
      </c>
      <c r="XCB59" s="16"/>
    </row>
    <row r="60" spans="1:8 16304:16304" ht="12.75">
      <c r="A60" s="27">
        <v>54</v>
      </c>
      <c r="B60" s="28" t="s">
        <v>118</v>
      </c>
      <c r="C60" s="28" t="s">
        <v>119</v>
      </c>
      <c r="D60" s="28" t="s">
        <v>0</v>
      </c>
      <c r="E60" s="24" t="str">
        <f>IF(G60="",$XEX$20,IF(G60&lt;7,$XEX$18,($XEX$19)))</f>
        <v>Check Status</v>
      </c>
      <c r="F60" s="28" t="s">
        <v>116</v>
      </c>
      <c r="G60" s="28"/>
      <c r="H60" s="28" t="str">
        <f>IF(G60="",$XEX$3,IF(G60=0,$XEX$4,IF(G60=1,$XEX$5,IF(G60=2,$XEX$6,IF(G60=3,$XEX$7,IF(G60=4,$XEX$8,IF(G60=5,$XEX$9,IF(G60=6,$XEX$10,($XEX$11)))))))))</f>
        <v>Check Status</v>
      </c>
      <c r="XCB60" s="16"/>
    </row>
  </sheetData>
  <autoFilter ref="A2:H60"/>
  <mergeCells count="2">
    <mergeCell ref="A12:A16"/>
    <mergeCell ref="A1:H1"/>
  </mergeCells>
  <pageMargins left="0.7" right="0.7" top="0.75" bottom="0.75" header="0.3" footer="0.3"/>
  <pageSetup orientation="portrait" horizontalDpi="0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AU55"/>
  <sheetViews>
    <sheetView workbookViewId="0">
      <pane xSplit="6" ySplit="1" topLeftCell="T2" activePane="bottomRight" state="frozen"/>
      <selection pane="topRight" activeCell="H1" sqref="H1"/>
      <selection pane="bottomLeft" activeCell="A2" sqref="A2"/>
      <selection pane="bottomRight" activeCell="T11" sqref="T11"/>
    </sheetView>
  </sheetViews>
  <sheetFormatPr defaultRowHeight="12.75"/>
  <cols>
    <col min="1" max="1" width="5.42578125" style="4" bestFit="1" customWidth="1"/>
    <col min="2" max="2" width="34.7109375" style="4" bestFit="1" customWidth="1"/>
    <col min="3" max="3" width="17.42578125" style="4" bestFit="1" customWidth="1"/>
    <col min="4" max="4" width="14" style="4" bestFit="1" customWidth="1"/>
    <col min="5" max="5" width="8.140625" style="4" bestFit="1" customWidth="1"/>
    <col min="6" max="6" width="10.28515625" style="4" bestFit="1" customWidth="1"/>
    <col min="7" max="7" width="10.28515625" style="4" customWidth="1"/>
    <col min="8" max="12" width="7.5703125" style="7" bestFit="1" customWidth="1"/>
    <col min="13" max="21" width="6.5703125" style="7" bestFit="1" customWidth="1"/>
    <col min="22" max="43" width="7.5703125" style="7" bestFit="1" customWidth="1"/>
    <col min="44" max="47" width="3.28515625" style="8" bestFit="1" customWidth="1"/>
    <col min="48" max="16384" width="9.140625" style="8"/>
  </cols>
  <sheetData>
    <row r="1" spans="1:47">
      <c r="A1" s="9" t="s">
        <v>105</v>
      </c>
      <c r="B1" s="9" t="s">
        <v>102</v>
      </c>
      <c r="C1" s="9" t="s">
        <v>100</v>
      </c>
      <c r="D1" s="9" t="s">
        <v>101</v>
      </c>
      <c r="E1" s="10" t="s">
        <v>103</v>
      </c>
      <c r="F1" s="10" t="s">
        <v>104</v>
      </c>
      <c r="G1" s="10" t="s">
        <v>122</v>
      </c>
      <c r="H1" s="11">
        <v>25</v>
      </c>
      <c r="I1" s="11">
        <v>26</v>
      </c>
      <c r="J1" s="11">
        <v>27</v>
      </c>
      <c r="K1" s="11">
        <v>28</v>
      </c>
      <c r="L1" s="11">
        <v>29</v>
      </c>
      <c r="M1" s="12">
        <v>1</v>
      </c>
      <c r="N1" s="14">
        <v>2</v>
      </c>
      <c r="O1" s="11">
        <v>3</v>
      </c>
      <c r="P1" s="11">
        <v>4</v>
      </c>
      <c r="Q1" s="11">
        <v>5</v>
      </c>
      <c r="R1" s="11">
        <v>6</v>
      </c>
      <c r="S1" s="11">
        <v>7</v>
      </c>
      <c r="T1" s="11">
        <v>8</v>
      </c>
      <c r="U1" s="11">
        <v>9</v>
      </c>
      <c r="V1" s="11">
        <v>10</v>
      </c>
      <c r="W1" s="11">
        <v>11</v>
      </c>
      <c r="X1" s="11">
        <v>12</v>
      </c>
      <c r="Y1" s="11">
        <v>13</v>
      </c>
      <c r="Z1" s="11">
        <v>14</v>
      </c>
      <c r="AA1" s="11">
        <v>15</v>
      </c>
      <c r="AB1" s="11">
        <v>16</v>
      </c>
      <c r="AC1" s="11">
        <v>17</v>
      </c>
      <c r="AD1" s="11">
        <v>18</v>
      </c>
      <c r="AE1" s="11">
        <v>19</v>
      </c>
      <c r="AF1" s="11">
        <v>20</v>
      </c>
      <c r="AG1" s="11">
        <v>21</v>
      </c>
      <c r="AH1" s="11">
        <v>22</v>
      </c>
      <c r="AI1" s="11">
        <v>23</v>
      </c>
      <c r="AJ1" s="11">
        <v>24</v>
      </c>
      <c r="AK1" s="11">
        <v>25</v>
      </c>
      <c r="AL1" s="11">
        <v>26</v>
      </c>
      <c r="AM1" s="11">
        <v>27</v>
      </c>
      <c r="AN1" s="11">
        <v>28</v>
      </c>
      <c r="AO1" s="11">
        <v>29</v>
      </c>
      <c r="AP1" s="11">
        <v>30</v>
      </c>
      <c r="AQ1" s="11">
        <v>31</v>
      </c>
      <c r="AR1" s="3"/>
      <c r="AS1" s="3"/>
      <c r="AT1" s="3"/>
      <c r="AU1" s="3"/>
    </row>
    <row r="2" spans="1:47">
      <c r="A2" s="3">
        <v>1</v>
      </c>
      <c r="B2" s="1" t="s">
        <v>5</v>
      </c>
      <c r="C2" s="1" t="s">
        <v>6</v>
      </c>
      <c r="D2" s="1" t="s">
        <v>0</v>
      </c>
      <c r="E2" s="3" t="s">
        <v>103</v>
      </c>
      <c r="F2" s="3" t="s">
        <v>115</v>
      </c>
      <c r="G2" s="3">
        <v>1</v>
      </c>
      <c r="H2" s="6">
        <f>IF(G2,COLUMN(G2))</f>
        <v>7</v>
      </c>
      <c r="I2" s="6"/>
      <c r="J2" s="6"/>
      <c r="K2" s="6"/>
      <c r="L2" s="6"/>
      <c r="M2" s="13"/>
      <c r="N2" s="15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3"/>
      <c r="AS2" s="3"/>
      <c r="AT2" s="3"/>
      <c r="AU2" s="3"/>
    </row>
    <row r="3" spans="1:47">
      <c r="A3" s="3">
        <v>2</v>
      </c>
      <c r="B3" s="1" t="s">
        <v>8</v>
      </c>
      <c r="C3" s="1" t="s">
        <v>9</v>
      </c>
      <c r="D3" s="1" t="s">
        <v>0</v>
      </c>
      <c r="E3" s="3" t="s">
        <v>103</v>
      </c>
      <c r="F3" s="3" t="s">
        <v>115</v>
      </c>
      <c r="G3" s="3"/>
      <c r="H3" s="6"/>
      <c r="I3" s="6"/>
      <c r="J3" s="6"/>
      <c r="K3" s="6"/>
      <c r="L3" s="6"/>
      <c r="M3" s="13"/>
      <c r="N3" s="15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3"/>
      <c r="AS3" s="3"/>
      <c r="AT3" s="3"/>
      <c r="AU3" s="3"/>
    </row>
    <row r="4" spans="1:47">
      <c r="A4" s="3">
        <v>3</v>
      </c>
      <c r="B4" s="1" t="s">
        <v>10</v>
      </c>
      <c r="C4" s="1" t="s">
        <v>11</v>
      </c>
      <c r="D4" s="1" t="s">
        <v>1</v>
      </c>
      <c r="E4" s="3" t="s">
        <v>103</v>
      </c>
      <c r="F4" s="3" t="s">
        <v>115</v>
      </c>
      <c r="G4" s="3"/>
      <c r="H4" s="6"/>
      <c r="I4" s="6"/>
      <c r="J4" s="6"/>
      <c r="K4" s="6"/>
      <c r="L4" s="6"/>
      <c r="M4" s="13"/>
      <c r="N4" s="15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3"/>
      <c r="AS4" s="3"/>
      <c r="AT4" s="3"/>
      <c r="AU4" s="3"/>
    </row>
    <row r="5" spans="1:47">
      <c r="A5" s="3">
        <v>4</v>
      </c>
      <c r="B5" s="1" t="s">
        <v>12</v>
      </c>
      <c r="C5" s="1" t="s">
        <v>13</v>
      </c>
      <c r="D5" s="1" t="s">
        <v>1</v>
      </c>
      <c r="E5" s="3" t="s">
        <v>103</v>
      </c>
      <c r="F5" s="3" t="s">
        <v>115</v>
      </c>
      <c r="G5" s="3"/>
      <c r="H5" s="6"/>
      <c r="I5" s="6"/>
      <c r="J5" s="6"/>
      <c r="K5" s="6"/>
      <c r="L5" s="6"/>
      <c r="M5" s="13"/>
      <c r="N5" s="15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3"/>
      <c r="AT5" s="3"/>
      <c r="AU5" s="3"/>
    </row>
    <row r="6" spans="1:47">
      <c r="A6" s="3">
        <v>5</v>
      </c>
      <c r="B6" s="1" t="s">
        <v>14</v>
      </c>
      <c r="C6" s="1" t="s">
        <v>15</v>
      </c>
      <c r="D6" s="1" t="s">
        <v>16</v>
      </c>
      <c r="E6" s="3" t="s">
        <v>103</v>
      </c>
      <c r="F6" s="3" t="s">
        <v>115</v>
      </c>
      <c r="G6" s="3"/>
      <c r="H6" s="6"/>
      <c r="I6" s="6"/>
      <c r="J6" s="6"/>
      <c r="K6" s="6"/>
      <c r="L6" s="6"/>
      <c r="M6" s="13"/>
      <c r="N6" s="15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3"/>
      <c r="AS6" s="3"/>
      <c r="AT6" s="3"/>
      <c r="AU6" s="3"/>
    </row>
    <row r="7" spans="1:47">
      <c r="A7" s="3">
        <v>6</v>
      </c>
      <c r="B7" s="1" t="s">
        <v>17</v>
      </c>
      <c r="C7" s="1" t="s">
        <v>18</v>
      </c>
      <c r="D7" s="1" t="s">
        <v>1</v>
      </c>
      <c r="E7" s="3" t="s">
        <v>103</v>
      </c>
      <c r="F7" s="3" t="s">
        <v>115</v>
      </c>
      <c r="G7" s="3"/>
      <c r="H7" s="6"/>
      <c r="I7" s="6"/>
      <c r="J7" s="6"/>
      <c r="K7" s="6"/>
      <c r="L7" s="6"/>
      <c r="M7" s="13"/>
      <c r="N7" s="15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3"/>
      <c r="AS7" s="3"/>
      <c r="AT7" s="3"/>
      <c r="AU7" s="3"/>
    </row>
    <row r="8" spans="1:47">
      <c r="A8" s="3">
        <v>7</v>
      </c>
      <c r="B8" s="1" t="s">
        <v>19</v>
      </c>
      <c r="C8" s="1" t="s">
        <v>20</v>
      </c>
      <c r="D8" s="1" t="s">
        <v>16</v>
      </c>
      <c r="E8" s="3" t="s">
        <v>103</v>
      </c>
      <c r="F8" s="3" t="s">
        <v>115</v>
      </c>
      <c r="G8" s="3"/>
      <c r="H8" s="6"/>
      <c r="I8" s="6"/>
      <c r="J8" s="6"/>
      <c r="K8" s="6"/>
      <c r="L8" s="6"/>
      <c r="M8" s="13"/>
      <c r="N8" s="15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3"/>
      <c r="AS8" s="3"/>
      <c r="AT8" s="3"/>
      <c r="AU8" s="3"/>
    </row>
    <row r="9" spans="1:47">
      <c r="A9" s="3">
        <v>8</v>
      </c>
      <c r="B9" s="1" t="s">
        <v>21</v>
      </c>
      <c r="C9" s="1" t="s">
        <v>22</v>
      </c>
      <c r="D9" s="1" t="s">
        <v>1</v>
      </c>
      <c r="E9" s="3" t="s">
        <v>103</v>
      </c>
      <c r="F9" s="3" t="s">
        <v>115</v>
      </c>
      <c r="G9" s="3"/>
      <c r="H9" s="6"/>
      <c r="I9" s="6"/>
      <c r="J9" s="6"/>
      <c r="K9" s="6"/>
      <c r="L9" s="6"/>
      <c r="M9" s="13"/>
      <c r="N9" s="15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3"/>
      <c r="AU9" s="3"/>
    </row>
    <row r="10" spans="1:47">
      <c r="A10" s="3">
        <v>9</v>
      </c>
      <c r="B10" s="1" t="s">
        <v>23</v>
      </c>
      <c r="C10" s="1" t="s">
        <v>24</v>
      </c>
      <c r="D10" s="1" t="s">
        <v>16</v>
      </c>
      <c r="E10" s="3" t="s">
        <v>103</v>
      </c>
      <c r="F10" s="3" t="s">
        <v>116</v>
      </c>
      <c r="G10" s="3"/>
      <c r="H10" s="6"/>
      <c r="I10" s="6"/>
      <c r="J10" s="6"/>
      <c r="K10" s="6"/>
      <c r="L10" s="6"/>
      <c r="M10" s="13"/>
      <c r="N10" s="15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3"/>
      <c r="AU10" s="3"/>
    </row>
    <row r="11" spans="1:47">
      <c r="A11" s="3">
        <v>10</v>
      </c>
      <c r="B11" s="1" t="s">
        <v>25</v>
      </c>
      <c r="C11" s="1" t="s">
        <v>26</v>
      </c>
      <c r="D11" s="1" t="s">
        <v>16</v>
      </c>
      <c r="E11" s="3" t="s">
        <v>120</v>
      </c>
      <c r="F11" s="3" t="s">
        <v>116</v>
      </c>
      <c r="G11" s="3"/>
      <c r="H11" s="6"/>
      <c r="I11" s="6"/>
      <c r="J11" s="6"/>
      <c r="K11" s="6"/>
      <c r="L11" s="6"/>
      <c r="M11" s="13"/>
      <c r="N11" s="15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3"/>
      <c r="AS11" s="3"/>
      <c r="AT11" s="3"/>
      <c r="AU11" s="3"/>
    </row>
    <row r="12" spans="1:47">
      <c r="A12" s="3">
        <v>11</v>
      </c>
      <c r="B12" s="1" t="s">
        <v>27</v>
      </c>
      <c r="C12" s="1" t="s">
        <v>28</v>
      </c>
      <c r="D12" s="1" t="s">
        <v>1</v>
      </c>
      <c r="E12" s="3" t="s">
        <v>103</v>
      </c>
      <c r="F12" s="3" t="s">
        <v>115</v>
      </c>
      <c r="G12" s="3"/>
      <c r="H12" s="6"/>
      <c r="I12" s="6"/>
      <c r="J12" s="6"/>
      <c r="K12" s="6"/>
      <c r="L12" s="6"/>
      <c r="M12" s="13"/>
      <c r="N12" s="15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3"/>
      <c r="AS12" s="3"/>
      <c r="AT12" s="3"/>
      <c r="AU12" s="3"/>
    </row>
    <row r="13" spans="1:47">
      <c r="A13" s="3">
        <v>12</v>
      </c>
      <c r="B13" s="1" t="s">
        <v>29</v>
      </c>
      <c r="C13" s="1" t="s">
        <v>30</v>
      </c>
      <c r="D13" s="1" t="s">
        <v>1</v>
      </c>
      <c r="E13" s="3" t="s">
        <v>103</v>
      </c>
      <c r="F13" s="3" t="s">
        <v>115</v>
      </c>
      <c r="G13" s="3"/>
      <c r="H13" s="6"/>
      <c r="I13" s="6"/>
      <c r="J13" s="6"/>
      <c r="K13" s="6"/>
      <c r="L13" s="6"/>
      <c r="M13" s="13"/>
      <c r="N13" s="15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3"/>
      <c r="AT13" s="3"/>
      <c r="AU13" s="3"/>
    </row>
    <row r="14" spans="1:47">
      <c r="A14" s="3">
        <v>13</v>
      </c>
      <c r="B14" s="1" t="s">
        <v>31</v>
      </c>
      <c r="C14" s="1" t="s">
        <v>7</v>
      </c>
      <c r="D14" s="1" t="s">
        <v>0</v>
      </c>
      <c r="E14" s="3" t="s">
        <v>103</v>
      </c>
      <c r="F14" s="3" t="s">
        <v>115</v>
      </c>
      <c r="G14" s="3"/>
      <c r="H14" s="6"/>
      <c r="I14" s="6"/>
      <c r="J14" s="6"/>
      <c r="K14" s="6"/>
      <c r="L14" s="6"/>
      <c r="M14" s="13"/>
      <c r="N14" s="15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3"/>
      <c r="AU14" s="3"/>
    </row>
    <row r="15" spans="1:47">
      <c r="A15" s="3">
        <v>14</v>
      </c>
      <c r="B15" s="1" t="s">
        <v>32</v>
      </c>
      <c r="C15" s="1" t="s">
        <v>33</v>
      </c>
      <c r="D15" s="1" t="s">
        <v>16</v>
      </c>
      <c r="E15" s="3" t="s">
        <v>103</v>
      </c>
      <c r="F15" s="3" t="s">
        <v>115</v>
      </c>
      <c r="G15" s="3"/>
      <c r="H15" s="6"/>
      <c r="I15" s="6"/>
      <c r="J15" s="6"/>
      <c r="K15" s="6"/>
      <c r="L15" s="6"/>
      <c r="M15" s="13"/>
      <c r="N15" s="15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3"/>
    </row>
    <row r="16" spans="1:47">
      <c r="A16" s="3">
        <v>15</v>
      </c>
      <c r="B16" s="1" t="s">
        <v>17</v>
      </c>
      <c r="C16" s="1" t="s">
        <v>34</v>
      </c>
      <c r="D16" s="1" t="s">
        <v>1</v>
      </c>
      <c r="E16" s="3" t="s">
        <v>103</v>
      </c>
      <c r="F16" s="3" t="s">
        <v>115</v>
      </c>
      <c r="G16" s="3"/>
      <c r="H16" s="6"/>
      <c r="I16" s="6"/>
      <c r="J16" s="6"/>
      <c r="K16" s="6"/>
      <c r="L16" s="6"/>
      <c r="M16" s="13"/>
      <c r="N16" s="15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3"/>
      <c r="AS16" s="3"/>
      <c r="AT16" s="3"/>
      <c r="AU16" s="3"/>
    </row>
    <row r="17" spans="1:47">
      <c r="A17" s="3">
        <v>16</v>
      </c>
      <c r="B17" s="1" t="s">
        <v>35</v>
      </c>
      <c r="C17" s="1" t="s">
        <v>36</v>
      </c>
      <c r="D17" s="1" t="s">
        <v>1</v>
      </c>
      <c r="E17" s="3" t="s">
        <v>103</v>
      </c>
      <c r="F17" s="3" t="s">
        <v>115</v>
      </c>
      <c r="G17" s="3"/>
      <c r="H17" s="6"/>
      <c r="I17" s="6"/>
      <c r="J17" s="6"/>
      <c r="K17" s="6"/>
      <c r="L17" s="6"/>
      <c r="M17" s="13"/>
      <c r="N17" s="15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3"/>
      <c r="AT17" s="3"/>
      <c r="AU17" s="3"/>
    </row>
    <row r="18" spans="1:47">
      <c r="A18" s="3">
        <v>17</v>
      </c>
      <c r="B18" s="1" t="s">
        <v>37</v>
      </c>
      <c r="C18" s="1" t="s">
        <v>38</v>
      </c>
      <c r="D18" s="1" t="s">
        <v>1</v>
      </c>
      <c r="E18" s="3" t="s">
        <v>120</v>
      </c>
      <c r="F18" s="3" t="s">
        <v>116</v>
      </c>
      <c r="G18" s="3"/>
      <c r="H18" s="6"/>
      <c r="I18" s="6"/>
      <c r="J18" s="6"/>
      <c r="K18" s="6"/>
      <c r="L18" s="6"/>
      <c r="M18" s="13"/>
      <c r="N18" s="1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3"/>
      <c r="AT18" s="3"/>
      <c r="AU18" s="3"/>
    </row>
    <row r="19" spans="1:47">
      <c r="A19" s="3">
        <v>18</v>
      </c>
      <c r="B19" s="1" t="s">
        <v>39</v>
      </c>
      <c r="C19" s="1" t="s">
        <v>40</v>
      </c>
      <c r="D19" s="1" t="s">
        <v>0</v>
      </c>
      <c r="E19" s="3" t="s">
        <v>103</v>
      </c>
      <c r="F19" s="3" t="s">
        <v>115</v>
      </c>
      <c r="G19" s="3"/>
      <c r="H19" s="6"/>
      <c r="I19" s="6"/>
      <c r="J19" s="6"/>
      <c r="K19" s="6"/>
      <c r="L19" s="6"/>
      <c r="M19" s="13"/>
      <c r="N19" s="15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3"/>
      <c r="AS19" s="3"/>
      <c r="AT19" s="3"/>
      <c r="AU19" s="3"/>
    </row>
    <row r="20" spans="1:47">
      <c r="A20" s="3">
        <v>19</v>
      </c>
      <c r="B20" s="1" t="s">
        <v>41</v>
      </c>
      <c r="C20" s="1" t="s">
        <v>42</v>
      </c>
      <c r="D20" s="1" t="s">
        <v>1</v>
      </c>
      <c r="E20" s="3" t="s">
        <v>103</v>
      </c>
      <c r="F20" s="3" t="s">
        <v>117</v>
      </c>
      <c r="G20" s="3"/>
      <c r="H20" s="6"/>
      <c r="I20" s="6"/>
      <c r="J20" s="6"/>
      <c r="K20" s="6"/>
      <c r="L20" s="6"/>
      <c r="M20" s="13"/>
      <c r="N20" s="15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3"/>
      <c r="AU20" s="3"/>
    </row>
    <row r="21" spans="1:47">
      <c r="A21" s="3">
        <v>20</v>
      </c>
      <c r="B21" s="1" t="s">
        <v>43</v>
      </c>
      <c r="C21" s="1" t="s">
        <v>44</v>
      </c>
      <c r="D21" s="1" t="s">
        <v>16</v>
      </c>
      <c r="E21" s="3" t="s">
        <v>103</v>
      </c>
      <c r="F21" s="3" t="s">
        <v>117</v>
      </c>
      <c r="G21" s="3"/>
      <c r="H21" s="6"/>
      <c r="I21" s="6"/>
      <c r="J21" s="6"/>
      <c r="K21" s="6"/>
      <c r="L21" s="6"/>
      <c r="M21" s="13"/>
      <c r="N21" s="15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3"/>
      <c r="AT21" s="3"/>
      <c r="AU21" s="3"/>
    </row>
    <row r="22" spans="1:47">
      <c r="A22" s="3">
        <v>21</v>
      </c>
      <c r="B22" s="1" t="s">
        <v>45</v>
      </c>
      <c r="C22" s="1" t="s">
        <v>46</v>
      </c>
      <c r="D22" s="1" t="s">
        <v>0</v>
      </c>
      <c r="E22" s="3" t="s">
        <v>103</v>
      </c>
      <c r="F22" s="3" t="s">
        <v>116</v>
      </c>
      <c r="G22" s="3"/>
      <c r="H22" s="6"/>
      <c r="I22" s="6"/>
      <c r="J22" s="6"/>
      <c r="K22" s="6"/>
      <c r="L22" s="6"/>
      <c r="M22" s="13"/>
      <c r="N22" s="15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3"/>
      <c r="AS22" s="3"/>
      <c r="AT22" s="3"/>
      <c r="AU22" s="3"/>
    </row>
    <row r="23" spans="1:47">
      <c r="A23" s="3">
        <v>22</v>
      </c>
      <c r="B23" s="1" t="s">
        <v>47</v>
      </c>
      <c r="C23" s="1" t="s">
        <v>48</v>
      </c>
      <c r="D23" s="1" t="s">
        <v>16</v>
      </c>
      <c r="E23" s="3" t="s">
        <v>103</v>
      </c>
      <c r="F23" s="3" t="s">
        <v>116</v>
      </c>
      <c r="G23" s="3"/>
      <c r="H23" s="6"/>
      <c r="I23" s="6"/>
      <c r="J23" s="6"/>
      <c r="K23" s="6"/>
      <c r="L23" s="6"/>
      <c r="M23" s="13"/>
      <c r="N23" s="15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3"/>
      <c r="AS23" s="3"/>
      <c r="AT23" s="3"/>
      <c r="AU23" s="3"/>
    </row>
    <row r="24" spans="1:47">
      <c r="A24" s="3">
        <v>23</v>
      </c>
      <c r="B24" s="1" t="s">
        <v>49</v>
      </c>
      <c r="C24" s="1" t="s">
        <v>50</v>
      </c>
      <c r="D24" s="1" t="s">
        <v>0</v>
      </c>
      <c r="E24" s="3" t="s">
        <v>103</v>
      </c>
      <c r="F24" s="3" t="s">
        <v>116</v>
      </c>
      <c r="G24" s="3"/>
      <c r="H24" s="6"/>
      <c r="I24" s="6"/>
      <c r="J24" s="6"/>
      <c r="K24" s="6"/>
      <c r="L24" s="6"/>
      <c r="M24" s="13"/>
      <c r="N24" s="15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</row>
    <row r="25" spans="1:47">
      <c r="A25" s="3">
        <v>24</v>
      </c>
      <c r="B25" s="1" t="s">
        <v>51</v>
      </c>
      <c r="C25" s="1" t="s">
        <v>52</v>
      </c>
      <c r="D25" s="1" t="s">
        <v>0</v>
      </c>
      <c r="E25" s="3" t="s">
        <v>103</v>
      </c>
      <c r="F25" s="3" t="s">
        <v>115</v>
      </c>
      <c r="G25" s="3"/>
      <c r="H25" s="6"/>
      <c r="I25" s="6"/>
      <c r="J25" s="6"/>
      <c r="K25" s="6"/>
      <c r="L25" s="6"/>
      <c r="M25" s="13"/>
      <c r="N25" s="15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3"/>
      <c r="AS25" s="3"/>
      <c r="AT25" s="3"/>
      <c r="AU25" s="3"/>
    </row>
    <row r="26" spans="1:47">
      <c r="A26" s="3">
        <v>25</v>
      </c>
      <c r="B26" s="1" t="s">
        <v>53</v>
      </c>
      <c r="C26" s="1" t="s">
        <v>54</v>
      </c>
      <c r="D26" s="1" t="s">
        <v>0</v>
      </c>
      <c r="E26" s="3" t="s">
        <v>120</v>
      </c>
      <c r="F26" s="3" t="s">
        <v>116</v>
      </c>
      <c r="G26" s="3"/>
      <c r="H26" s="6"/>
      <c r="I26" s="6"/>
      <c r="J26" s="6"/>
      <c r="K26" s="6"/>
      <c r="L26" s="6"/>
      <c r="M26" s="13"/>
      <c r="N26" s="15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3"/>
      <c r="AT26" s="3"/>
      <c r="AU26" s="3"/>
    </row>
    <row r="27" spans="1:47">
      <c r="A27" s="3">
        <v>26</v>
      </c>
      <c r="B27" s="1" t="s">
        <v>55</v>
      </c>
      <c r="C27" s="1" t="s">
        <v>56</v>
      </c>
      <c r="D27" s="1" t="s">
        <v>1</v>
      </c>
      <c r="E27" s="3" t="s">
        <v>103</v>
      </c>
      <c r="F27" s="3" t="s">
        <v>115</v>
      </c>
      <c r="G27" s="3"/>
      <c r="H27" s="6"/>
      <c r="I27" s="6"/>
      <c r="J27" s="6"/>
      <c r="K27" s="6"/>
      <c r="L27" s="6"/>
      <c r="M27" s="13"/>
      <c r="N27" s="15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3"/>
      <c r="AU27" s="3"/>
    </row>
    <row r="28" spans="1:47">
      <c r="A28" s="3">
        <v>27</v>
      </c>
      <c r="B28" s="1" t="s">
        <v>57</v>
      </c>
      <c r="C28" s="1" t="s">
        <v>58</v>
      </c>
      <c r="D28" s="1" t="s">
        <v>16</v>
      </c>
      <c r="E28" s="3" t="s">
        <v>120</v>
      </c>
      <c r="F28" s="3" t="s">
        <v>116</v>
      </c>
      <c r="G28" s="3"/>
      <c r="H28" s="6"/>
      <c r="I28" s="6"/>
      <c r="J28" s="6"/>
      <c r="K28" s="6"/>
      <c r="L28" s="6"/>
      <c r="M28" s="13"/>
      <c r="N28" s="15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3"/>
      <c r="AT28" s="3"/>
      <c r="AU28" s="3"/>
    </row>
    <row r="29" spans="1:47">
      <c r="A29" s="3">
        <v>28</v>
      </c>
      <c r="B29" s="1" t="s">
        <v>59</v>
      </c>
      <c r="C29" s="1" t="s">
        <v>60</v>
      </c>
      <c r="D29" s="1" t="s">
        <v>1</v>
      </c>
      <c r="E29" s="3" t="s">
        <v>120</v>
      </c>
      <c r="F29" s="3" t="s">
        <v>115</v>
      </c>
      <c r="G29" s="3"/>
      <c r="H29" s="6"/>
      <c r="I29" s="6"/>
      <c r="J29" s="6"/>
      <c r="K29" s="6"/>
      <c r="L29" s="6"/>
      <c r="M29" s="13"/>
      <c r="N29" s="15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3"/>
      <c r="AT29" s="3"/>
      <c r="AU29" s="3"/>
    </row>
    <row r="30" spans="1:47">
      <c r="A30" s="3">
        <v>29</v>
      </c>
      <c r="B30" s="1" t="s">
        <v>61</v>
      </c>
      <c r="C30" s="1" t="s">
        <v>62</v>
      </c>
      <c r="D30" s="1" t="s">
        <v>0</v>
      </c>
      <c r="E30" s="3" t="s">
        <v>103</v>
      </c>
      <c r="F30" s="3" t="s">
        <v>115</v>
      </c>
      <c r="G30" s="3"/>
      <c r="H30" s="6"/>
      <c r="I30" s="6"/>
      <c r="J30" s="6"/>
      <c r="K30" s="6"/>
      <c r="L30" s="6"/>
      <c r="M30" s="13"/>
      <c r="N30" s="15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3"/>
      <c r="AU30" s="3"/>
    </row>
    <row r="31" spans="1:47">
      <c r="A31" s="3">
        <v>30</v>
      </c>
      <c r="B31" s="1" t="s">
        <v>63</v>
      </c>
      <c r="C31" s="1" t="s">
        <v>64</v>
      </c>
      <c r="D31" s="1" t="s">
        <v>65</v>
      </c>
      <c r="E31" s="3" t="s">
        <v>103</v>
      </c>
      <c r="F31" s="3" t="s">
        <v>116</v>
      </c>
      <c r="G31" s="3"/>
      <c r="H31" s="6"/>
      <c r="I31" s="6"/>
      <c r="J31" s="6"/>
      <c r="K31" s="6"/>
      <c r="L31" s="6"/>
      <c r="M31" s="13"/>
      <c r="N31" s="15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3"/>
      <c r="AU31" s="3"/>
    </row>
    <row r="32" spans="1:47">
      <c r="A32" s="3">
        <v>31</v>
      </c>
      <c r="B32" s="1" t="s">
        <v>66</v>
      </c>
      <c r="C32" s="1" t="s">
        <v>67</v>
      </c>
      <c r="D32" s="1" t="s">
        <v>1</v>
      </c>
      <c r="E32" s="3" t="s">
        <v>103</v>
      </c>
      <c r="F32" s="3" t="s">
        <v>115</v>
      </c>
      <c r="G32" s="3"/>
      <c r="H32" s="6"/>
      <c r="I32" s="6"/>
      <c r="J32" s="6"/>
      <c r="K32" s="6"/>
      <c r="L32" s="6"/>
      <c r="M32" s="13"/>
      <c r="N32" s="15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</row>
    <row r="33" spans="1:47">
      <c r="A33" s="3">
        <v>32</v>
      </c>
      <c r="B33" s="1" t="s">
        <v>68</v>
      </c>
      <c r="C33" s="1" t="s">
        <v>69</v>
      </c>
      <c r="D33" s="1" t="s">
        <v>1</v>
      </c>
      <c r="E33" s="3" t="s">
        <v>103</v>
      </c>
      <c r="F33" s="3" t="s">
        <v>115</v>
      </c>
      <c r="G33" s="3"/>
      <c r="H33" s="6"/>
      <c r="I33" s="6"/>
      <c r="J33" s="6"/>
      <c r="K33" s="6"/>
      <c r="L33" s="6"/>
      <c r="M33" s="13"/>
      <c r="N33" s="15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3"/>
    </row>
    <row r="34" spans="1:47">
      <c r="A34" s="3">
        <v>33</v>
      </c>
      <c r="B34" s="1" t="s">
        <v>70</v>
      </c>
      <c r="C34" s="1" t="s">
        <v>4</v>
      </c>
      <c r="D34" s="1" t="s">
        <v>1</v>
      </c>
      <c r="E34" s="3" t="s">
        <v>120</v>
      </c>
      <c r="F34" s="3" t="s">
        <v>116</v>
      </c>
      <c r="G34" s="3"/>
      <c r="H34" s="6"/>
      <c r="I34" s="6"/>
      <c r="J34" s="6"/>
      <c r="K34" s="6"/>
      <c r="L34" s="6"/>
      <c r="M34" s="13"/>
      <c r="N34" s="15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3"/>
      <c r="AT34" s="3"/>
      <c r="AU34" s="3"/>
    </row>
    <row r="35" spans="1:47">
      <c r="A35" s="3">
        <v>34</v>
      </c>
      <c r="B35" s="1" t="s">
        <v>71</v>
      </c>
      <c r="C35" s="2" t="s">
        <v>72</v>
      </c>
      <c r="D35" s="1" t="s">
        <v>65</v>
      </c>
      <c r="E35" s="3" t="s">
        <v>120</v>
      </c>
      <c r="F35" s="3" t="s">
        <v>116</v>
      </c>
      <c r="G35" s="3"/>
      <c r="H35" s="6"/>
      <c r="I35" s="6"/>
      <c r="J35" s="6"/>
      <c r="K35" s="6"/>
      <c r="L35" s="6"/>
      <c r="M35" s="13"/>
      <c r="N35" s="15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3"/>
      <c r="AT35" s="3"/>
      <c r="AU35" s="3"/>
    </row>
    <row r="36" spans="1:47">
      <c r="A36" s="3">
        <v>35</v>
      </c>
      <c r="B36" s="1" t="s">
        <v>17</v>
      </c>
      <c r="C36" s="1" t="s">
        <v>73</v>
      </c>
      <c r="D36" s="1" t="s">
        <v>0</v>
      </c>
      <c r="E36" s="3" t="s">
        <v>103</v>
      </c>
      <c r="F36" s="3" t="s">
        <v>115</v>
      </c>
      <c r="G36" s="3"/>
      <c r="H36" s="6"/>
      <c r="I36" s="6"/>
      <c r="J36" s="6"/>
      <c r="K36" s="6"/>
      <c r="L36" s="6"/>
      <c r="M36" s="13"/>
      <c r="N36" s="15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</row>
    <row r="37" spans="1:47">
      <c r="A37" s="3">
        <v>36</v>
      </c>
      <c r="B37" s="1" t="s">
        <v>74</v>
      </c>
      <c r="C37" s="1" t="s">
        <v>75</v>
      </c>
      <c r="D37" s="1" t="s">
        <v>16</v>
      </c>
      <c r="E37" s="3" t="s">
        <v>120</v>
      </c>
      <c r="F37" s="3" t="s">
        <v>116</v>
      </c>
      <c r="G37" s="3"/>
      <c r="H37" s="6"/>
      <c r="I37" s="6"/>
      <c r="J37" s="6"/>
      <c r="K37" s="6"/>
      <c r="L37" s="6"/>
      <c r="M37" s="13"/>
      <c r="N37" s="15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3"/>
      <c r="AT37" s="3"/>
      <c r="AU37" s="3"/>
    </row>
    <row r="38" spans="1:47">
      <c r="A38" s="3">
        <v>37</v>
      </c>
      <c r="B38" s="1" t="s">
        <v>78</v>
      </c>
      <c r="C38" s="1" t="s">
        <v>79</v>
      </c>
      <c r="D38" s="1" t="s">
        <v>0</v>
      </c>
      <c r="E38" s="3" t="s">
        <v>103</v>
      </c>
      <c r="F38" s="3" t="s">
        <v>115</v>
      </c>
      <c r="G38" s="3"/>
      <c r="H38" s="6"/>
      <c r="I38" s="6"/>
      <c r="J38" s="6"/>
      <c r="K38" s="6"/>
      <c r="L38" s="6"/>
      <c r="M38" s="13"/>
      <c r="N38" s="15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</row>
    <row r="39" spans="1:47">
      <c r="A39" s="3">
        <v>38</v>
      </c>
      <c r="B39" s="1" t="s">
        <v>80</v>
      </c>
      <c r="C39" s="1" t="s">
        <v>81</v>
      </c>
      <c r="D39" s="1" t="s">
        <v>3</v>
      </c>
      <c r="E39" s="3" t="s">
        <v>103</v>
      </c>
      <c r="F39" s="3" t="s">
        <v>115</v>
      </c>
      <c r="G39" s="3"/>
      <c r="H39" s="6"/>
      <c r="I39" s="6"/>
      <c r="J39" s="6"/>
      <c r="K39" s="6"/>
      <c r="L39" s="6"/>
      <c r="M39" s="13"/>
      <c r="N39" s="15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3"/>
      <c r="AS39" s="3"/>
      <c r="AT39" s="3"/>
      <c r="AU39" s="3"/>
    </row>
    <row r="40" spans="1:47">
      <c r="A40" s="3">
        <v>39</v>
      </c>
      <c r="B40" s="1" t="s">
        <v>82</v>
      </c>
      <c r="C40" s="1" t="s">
        <v>83</v>
      </c>
      <c r="D40" s="1" t="s">
        <v>16</v>
      </c>
      <c r="E40" s="3" t="s">
        <v>103</v>
      </c>
      <c r="F40" s="3" t="s">
        <v>115</v>
      </c>
      <c r="G40" s="3"/>
      <c r="H40" s="6"/>
      <c r="I40" s="6"/>
      <c r="J40" s="6"/>
      <c r="K40" s="6"/>
      <c r="L40" s="6"/>
      <c r="M40" s="13"/>
      <c r="N40" s="15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3"/>
    </row>
    <row r="41" spans="1:47">
      <c r="A41" s="3">
        <v>40</v>
      </c>
      <c r="B41" s="1" t="s">
        <v>84</v>
      </c>
      <c r="C41" s="1" t="s">
        <v>85</v>
      </c>
      <c r="D41" s="1" t="s">
        <v>16</v>
      </c>
      <c r="E41" s="3" t="s">
        <v>103</v>
      </c>
      <c r="F41" s="3" t="s">
        <v>115</v>
      </c>
      <c r="G41" s="3"/>
      <c r="H41" s="6"/>
      <c r="I41" s="6"/>
      <c r="J41" s="6"/>
      <c r="K41" s="6"/>
      <c r="L41" s="6"/>
      <c r="M41" s="13"/>
      <c r="N41" s="15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3"/>
    </row>
    <row r="42" spans="1:47">
      <c r="A42" s="3">
        <v>41</v>
      </c>
      <c r="B42" s="5" t="s">
        <v>86</v>
      </c>
      <c r="C42" s="5" t="s">
        <v>87</v>
      </c>
      <c r="D42" s="5" t="s">
        <v>1</v>
      </c>
      <c r="E42" s="3" t="s">
        <v>103</v>
      </c>
      <c r="F42" s="3" t="s">
        <v>116</v>
      </c>
      <c r="G42" s="3"/>
      <c r="H42" s="6"/>
      <c r="I42" s="6"/>
      <c r="J42" s="6"/>
      <c r="K42" s="6"/>
      <c r="L42" s="6"/>
      <c r="M42" s="13"/>
      <c r="N42" s="15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3"/>
      <c r="AT42" s="3"/>
      <c r="AU42" s="3"/>
    </row>
    <row r="43" spans="1:47">
      <c r="A43" s="3">
        <v>42</v>
      </c>
      <c r="B43" s="5" t="s">
        <v>88</v>
      </c>
      <c r="C43" s="5" t="s">
        <v>89</v>
      </c>
      <c r="D43" s="5" t="s">
        <v>0</v>
      </c>
      <c r="E43" s="3" t="s">
        <v>103</v>
      </c>
      <c r="F43" s="3" t="s">
        <v>116</v>
      </c>
      <c r="G43" s="3"/>
      <c r="H43" s="6"/>
      <c r="I43" s="6"/>
      <c r="J43" s="6"/>
      <c r="K43" s="6"/>
      <c r="L43" s="6"/>
      <c r="M43" s="13"/>
      <c r="N43" s="15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</row>
    <row r="44" spans="1:47">
      <c r="A44" s="3">
        <v>43</v>
      </c>
      <c r="B44" s="5" t="s">
        <v>90</v>
      </c>
      <c r="C44" s="5" t="s">
        <v>91</v>
      </c>
      <c r="D44" s="5" t="s">
        <v>3</v>
      </c>
      <c r="E44" s="3" t="s">
        <v>103</v>
      </c>
      <c r="F44" s="3" t="s">
        <v>115</v>
      </c>
      <c r="G44" s="3"/>
      <c r="H44" s="6"/>
      <c r="I44" s="6"/>
      <c r="J44" s="6"/>
      <c r="K44" s="6"/>
      <c r="L44" s="6"/>
      <c r="M44" s="13"/>
      <c r="N44" s="15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3"/>
      <c r="AU44" s="3"/>
    </row>
    <row r="45" spans="1:47">
      <c r="A45" s="3">
        <v>44</v>
      </c>
      <c r="B45" s="5" t="s">
        <v>92</v>
      </c>
      <c r="C45" s="5" t="s">
        <v>93</v>
      </c>
      <c r="D45" s="5" t="s">
        <v>3</v>
      </c>
      <c r="E45" s="3" t="s">
        <v>120</v>
      </c>
      <c r="F45" s="3" t="s">
        <v>116</v>
      </c>
      <c r="G45" s="3"/>
      <c r="H45" s="6"/>
      <c r="I45" s="6"/>
      <c r="J45" s="6"/>
      <c r="K45" s="6"/>
      <c r="L45" s="6"/>
      <c r="M45" s="13"/>
      <c r="N45" s="15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3"/>
      <c r="AT45" s="3"/>
      <c r="AU45" s="3"/>
    </row>
    <row r="46" spans="1:47">
      <c r="A46" s="3">
        <v>45</v>
      </c>
      <c r="B46" s="5" t="s">
        <v>94</v>
      </c>
      <c r="C46" s="5" t="s">
        <v>95</v>
      </c>
      <c r="D46" s="5" t="s">
        <v>1</v>
      </c>
      <c r="E46" s="3" t="s">
        <v>103</v>
      </c>
      <c r="F46" s="3" t="s">
        <v>115</v>
      </c>
      <c r="G46" s="3"/>
      <c r="H46" s="6"/>
      <c r="I46" s="6"/>
      <c r="J46" s="6"/>
      <c r="K46" s="6"/>
      <c r="L46" s="6"/>
      <c r="M46" s="13"/>
      <c r="N46" s="15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3"/>
      <c r="AU46" s="3"/>
    </row>
    <row r="47" spans="1:47">
      <c r="A47" s="3">
        <v>46</v>
      </c>
      <c r="B47" s="5" t="s">
        <v>96</v>
      </c>
      <c r="C47" s="5" t="s">
        <v>97</v>
      </c>
      <c r="D47" s="5" t="s">
        <v>16</v>
      </c>
      <c r="E47" s="3" t="s">
        <v>103</v>
      </c>
      <c r="F47" s="3" t="s">
        <v>116</v>
      </c>
      <c r="G47" s="3"/>
      <c r="H47" s="6"/>
      <c r="I47" s="6"/>
      <c r="J47" s="6"/>
      <c r="K47" s="6"/>
      <c r="L47" s="6"/>
      <c r="M47" s="13"/>
      <c r="N47" s="15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3"/>
    </row>
    <row r="48" spans="1:47">
      <c r="A48" s="3">
        <v>47</v>
      </c>
      <c r="B48" s="5" t="s">
        <v>98</v>
      </c>
      <c r="C48" s="5" t="s">
        <v>99</v>
      </c>
      <c r="D48" s="5" t="s">
        <v>3</v>
      </c>
      <c r="E48" s="3" t="s">
        <v>103</v>
      </c>
      <c r="F48" s="3" t="s">
        <v>115</v>
      </c>
      <c r="G48" s="3"/>
      <c r="H48" s="6"/>
      <c r="I48" s="6"/>
      <c r="J48" s="6"/>
      <c r="K48" s="6"/>
      <c r="L48" s="6"/>
      <c r="M48" s="13"/>
      <c r="N48" s="15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</row>
    <row r="49" spans="1:47">
      <c r="A49" s="3">
        <v>48</v>
      </c>
      <c r="B49" s="3" t="s">
        <v>76</v>
      </c>
      <c r="C49" s="3" t="s">
        <v>77</v>
      </c>
      <c r="D49" s="3" t="s">
        <v>3</v>
      </c>
      <c r="E49" s="3" t="s">
        <v>103</v>
      </c>
      <c r="F49" s="3" t="s">
        <v>117</v>
      </c>
      <c r="G49" s="3"/>
      <c r="H49" s="6"/>
      <c r="I49" s="6"/>
      <c r="J49" s="6"/>
      <c r="K49" s="6"/>
      <c r="L49" s="6"/>
      <c r="M49" s="13"/>
      <c r="N49" s="15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3"/>
      <c r="AU49" s="3"/>
    </row>
    <row r="50" spans="1:47">
      <c r="A50" s="3">
        <v>49</v>
      </c>
      <c r="B50" s="3" t="s">
        <v>106</v>
      </c>
      <c r="C50" s="3" t="s">
        <v>107</v>
      </c>
      <c r="D50" s="3" t="s">
        <v>16</v>
      </c>
      <c r="E50" s="3" t="s">
        <v>103</v>
      </c>
      <c r="F50" s="3" t="s">
        <v>116</v>
      </c>
      <c r="G50" s="3"/>
      <c r="H50" s="6"/>
      <c r="I50" s="6"/>
      <c r="J50" s="6"/>
      <c r="K50" s="6"/>
      <c r="L50" s="6"/>
      <c r="M50" s="13"/>
      <c r="N50" s="15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3"/>
    </row>
    <row r="51" spans="1:47">
      <c r="A51" s="3">
        <v>50</v>
      </c>
      <c r="B51" s="3" t="s">
        <v>108</v>
      </c>
      <c r="C51" s="3" t="s">
        <v>109</v>
      </c>
      <c r="D51" s="3" t="s">
        <v>3</v>
      </c>
      <c r="E51" s="3" t="s">
        <v>103</v>
      </c>
      <c r="F51" s="3" t="s">
        <v>115</v>
      </c>
      <c r="G51" s="3"/>
      <c r="H51" s="6"/>
      <c r="I51" s="6"/>
      <c r="J51" s="6"/>
      <c r="K51" s="6"/>
      <c r="L51" s="6"/>
      <c r="M51" s="13"/>
      <c r="N51" s="15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</row>
    <row r="52" spans="1:47">
      <c r="A52" s="3">
        <v>51</v>
      </c>
      <c r="B52" s="3" t="s">
        <v>110</v>
      </c>
      <c r="C52" s="3" t="s">
        <v>111</v>
      </c>
      <c r="D52" s="3" t="s">
        <v>16</v>
      </c>
      <c r="E52" s="3" t="s">
        <v>103</v>
      </c>
      <c r="F52" s="3" t="s">
        <v>116</v>
      </c>
      <c r="G52" s="3"/>
      <c r="H52" s="6"/>
      <c r="I52" s="6"/>
      <c r="J52" s="6"/>
      <c r="K52" s="6"/>
      <c r="L52" s="6"/>
      <c r="M52" s="13"/>
      <c r="N52" s="15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3"/>
      <c r="AU52" s="3"/>
    </row>
    <row r="53" spans="1:47">
      <c r="A53" s="3">
        <v>52</v>
      </c>
      <c r="B53" s="3" t="s">
        <v>2</v>
      </c>
      <c r="C53" s="3" t="s">
        <v>112</v>
      </c>
      <c r="D53" s="3" t="s">
        <v>3</v>
      </c>
      <c r="E53" s="3" t="s">
        <v>103</v>
      </c>
      <c r="F53" s="3" t="s">
        <v>116</v>
      </c>
      <c r="G53" s="3"/>
      <c r="H53" s="6"/>
      <c r="I53" s="6"/>
      <c r="J53" s="6"/>
      <c r="K53" s="6"/>
      <c r="L53" s="6"/>
      <c r="M53" s="13"/>
      <c r="N53" s="15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3"/>
      <c r="AU53" s="3"/>
    </row>
    <row r="54" spans="1:47">
      <c r="A54" s="3">
        <v>53</v>
      </c>
      <c r="B54" s="3" t="s">
        <v>113</v>
      </c>
      <c r="C54" s="3" t="s">
        <v>114</v>
      </c>
      <c r="D54" s="3" t="s">
        <v>0</v>
      </c>
      <c r="E54" s="3" t="s">
        <v>120</v>
      </c>
      <c r="F54" s="3" t="s">
        <v>116</v>
      </c>
      <c r="G54" s="3"/>
      <c r="H54" s="6"/>
      <c r="I54" s="6"/>
      <c r="J54" s="6"/>
      <c r="K54" s="6"/>
      <c r="L54" s="6"/>
      <c r="M54" s="13"/>
      <c r="N54" s="15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3"/>
      <c r="AT54" s="3"/>
      <c r="AU54" s="3"/>
    </row>
    <row r="55" spans="1:47">
      <c r="A55" s="3">
        <v>54</v>
      </c>
      <c r="B55" s="3" t="s">
        <v>118</v>
      </c>
      <c r="C55" s="3" t="s">
        <v>119</v>
      </c>
      <c r="D55" s="3" t="s">
        <v>0</v>
      </c>
      <c r="E55" s="3" t="s">
        <v>120</v>
      </c>
      <c r="F55" s="3" t="s">
        <v>116</v>
      </c>
      <c r="G55" s="3"/>
      <c r="H55" s="6">
        <f>COUNTIF(H2:H54,$H$2)</f>
        <v>1</v>
      </c>
      <c r="I55" s="6">
        <f t="shared" ref="I55:AU55" si="0">COUNTIF(I2:I54,$H$2)</f>
        <v>0</v>
      </c>
      <c r="J55" s="6">
        <f t="shared" si="0"/>
        <v>0</v>
      </c>
      <c r="K55" s="6">
        <f t="shared" si="0"/>
        <v>0</v>
      </c>
      <c r="L55" s="6">
        <f t="shared" si="0"/>
        <v>0</v>
      </c>
      <c r="M55" s="6">
        <f t="shared" si="0"/>
        <v>0</v>
      </c>
      <c r="N55" s="6">
        <f t="shared" si="0"/>
        <v>0</v>
      </c>
      <c r="O55" s="6">
        <f t="shared" si="0"/>
        <v>0</v>
      </c>
      <c r="P55" s="6">
        <f t="shared" si="0"/>
        <v>0</v>
      </c>
      <c r="Q55" s="6">
        <f t="shared" si="0"/>
        <v>0</v>
      </c>
      <c r="R55" s="6">
        <f t="shared" si="0"/>
        <v>0</v>
      </c>
      <c r="S55" s="6">
        <f t="shared" si="0"/>
        <v>0</v>
      </c>
      <c r="T55" s="6">
        <f t="shared" si="0"/>
        <v>0</v>
      </c>
      <c r="U55" s="6">
        <f t="shared" si="0"/>
        <v>0</v>
      </c>
      <c r="V55" s="6">
        <f t="shared" si="0"/>
        <v>0</v>
      </c>
      <c r="W55" s="6">
        <f t="shared" si="0"/>
        <v>0</v>
      </c>
      <c r="X55" s="6">
        <f t="shared" si="0"/>
        <v>0</v>
      </c>
      <c r="Y55" s="6">
        <f t="shared" si="0"/>
        <v>0</v>
      </c>
      <c r="Z55" s="6">
        <f t="shared" si="0"/>
        <v>0</v>
      </c>
      <c r="AA55" s="6">
        <f t="shared" si="0"/>
        <v>0</v>
      </c>
      <c r="AB55" s="6">
        <f t="shared" si="0"/>
        <v>0</v>
      </c>
      <c r="AC55" s="6">
        <f t="shared" si="0"/>
        <v>0</v>
      </c>
      <c r="AD55" s="6">
        <f t="shared" si="0"/>
        <v>0</v>
      </c>
      <c r="AE55" s="6">
        <f t="shared" si="0"/>
        <v>0</v>
      </c>
      <c r="AF55" s="6">
        <f t="shared" si="0"/>
        <v>0</v>
      </c>
      <c r="AG55" s="6">
        <f t="shared" si="0"/>
        <v>0</v>
      </c>
      <c r="AH55" s="6">
        <f t="shared" si="0"/>
        <v>0</v>
      </c>
      <c r="AI55" s="6">
        <f t="shared" si="0"/>
        <v>0</v>
      </c>
      <c r="AJ55" s="6">
        <f t="shared" si="0"/>
        <v>0</v>
      </c>
      <c r="AK55" s="6">
        <f t="shared" si="0"/>
        <v>0</v>
      </c>
      <c r="AL55" s="6">
        <f t="shared" si="0"/>
        <v>0</v>
      </c>
      <c r="AM55" s="6">
        <f t="shared" si="0"/>
        <v>0</v>
      </c>
      <c r="AN55" s="6">
        <f t="shared" si="0"/>
        <v>0</v>
      </c>
      <c r="AO55" s="6">
        <f t="shared" si="0"/>
        <v>0</v>
      </c>
      <c r="AP55" s="6">
        <f t="shared" si="0"/>
        <v>0</v>
      </c>
      <c r="AQ55" s="6">
        <f t="shared" si="0"/>
        <v>0</v>
      </c>
      <c r="AR55" s="6">
        <f t="shared" si="0"/>
        <v>0</v>
      </c>
      <c r="AS55" s="6">
        <f t="shared" si="0"/>
        <v>0</v>
      </c>
      <c r="AT55" s="6">
        <f t="shared" si="0"/>
        <v>0</v>
      </c>
      <c r="AU55" s="6">
        <f t="shared" si="0"/>
        <v>0</v>
      </c>
    </row>
  </sheetData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1"/>
  <dimension ref="A1:F12"/>
  <sheetViews>
    <sheetView workbookViewId="0">
      <selection activeCell="F13" sqref="F13"/>
    </sheetView>
  </sheetViews>
  <sheetFormatPr defaultRowHeight="15"/>
  <sheetData>
    <row r="1" spans="1:6">
      <c r="A1" t="s">
        <v>121</v>
      </c>
    </row>
    <row r="2" spans="1:6">
      <c r="A2" t="e">
        <f>FIND(Sheet2!A2:AU55,ISNUMBER(SEARCH(A1,Sheet2!B2:C55,)))</f>
        <v>#VALUE!</v>
      </c>
    </row>
    <row r="5" spans="1:6">
      <c r="F5">
        <v>0</v>
      </c>
    </row>
    <row r="6" spans="1:6">
      <c r="F6">
        <v>1</v>
      </c>
    </row>
    <row r="7" spans="1:6">
      <c r="F7">
        <v>2</v>
      </c>
    </row>
    <row r="8" spans="1:6">
      <c r="F8">
        <v>3</v>
      </c>
    </row>
    <row r="9" spans="1:6">
      <c r="F9">
        <v>4</v>
      </c>
    </row>
    <row r="10" spans="1:6">
      <c r="F10">
        <v>5</v>
      </c>
    </row>
    <row r="11" spans="1:6">
      <c r="F11">
        <v>6</v>
      </c>
    </row>
    <row r="12" spans="1:6">
      <c r="F12">
        <v>7</v>
      </c>
    </row>
  </sheetData>
  <pageMargins left="0.7" right="0.7" top="0.75" bottom="0.75" header="0.3" footer="0.3"/>
  <pageSetup orientation="portrait" horizontalDpi="0" verticalDpi="0" r:id="rId1"/>
  <legacyDrawing r:id="rId2"/>
  <controls>
    <control shapeId="2049" r:id="rId3" name="TextBox1"/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Sheet4</vt:lpstr>
      <vt:lpstr>Sheet2 (2)</vt:lpstr>
      <vt:lpstr>Sheet2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vpt</dc:creator>
  <cp:lastModifiedBy>vpt</cp:lastModifiedBy>
  <cp:lastPrinted>2020-02-22T15:35:26Z</cp:lastPrinted>
  <dcterms:created xsi:type="dcterms:W3CDTF">2020-02-19T14:01:25Z</dcterms:created>
  <dcterms:modified xsi:type="dcterms:W3CDTF">2020-03-01T04:12:09Z</dcterms:modified>
</cp:coreProperties>
</file>