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8"/>
  <workbookPr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129715FD-A9D2-F144-8C23-A88633010DC4}" xr6:coauthVersionLast="45" xr6:coauthVersionMax="45" xr10:uidLastSave="{00000000-0000-0000-0000-000000000000}"/>
  <bookViews>
    <workbookView xWindow="0" yWindow="460" windowWidth="28800" windowHeight="12440" xr2:uid="{00000000-000D-0000-FFFF-FFFF00000000}"/>
  </bookViews>
  <sheets>
    <sheet name="Sheet1" sheetId="1" r:id="rId1"/>
  </sheets>
  <externalReferences>
    <externalReference r:id="rId2"/>
  </externalReferences>
  <definedNames>
    <definedName name="Condition">#REF!</definedName>
    <definedName name="Deliverycode">#REF!</definedName>
    <definedName name="ForSale">#REF!</definedName>
    <definedName name="FulfillmentBy">#REF!</definedName>
    <definedName name="Interval">'[1]Weekly College Schedule'!$G$4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month_days">OFFSET([1]Report!$A$24,0,1,1,[1]Report!$A$32)</definedName>
    <definedName name="Price">#REF!</definedName>
    <definedName name="sales_data">OFFSET([1]Report!$A$26,0,1,1,[1]Report!$A$32)</definedName>
    <definedName name="sales_entry">OFFSET([1]Report!$A$27,0,1,1,[1]Report!$A$32)</definedName>
    <definedName name="ScheduleStart">'[1]Weekly College Schedule'!#REF!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" i="1" l="1"/>
  <c r="D4" i="1"/>
  <c r="G29" i="1"/>
  <c r="F4" i="1" l="1"/>
  <c r="G5" i="1" s="1"/>
</calcChain>
</file>

<file path=xl/sharedStrings.xml><?xml version="1.0" encoding="utf-8"?>
<sst xmlns="http://schemas.openxmlformats.org/spreadsheetml/2006/main" count="11" uniqueCount="11">
  <si>
    <t>Distributor Product Price</t>
  </si>
  <si>
    <t>Profit</t>
  </si>
  <si>
    <t>Profit %</t>
  </si>
  <si>
    <t>Selling Price</t>
  </si>
  <si>
    <t>Costs</t>
  </si>
  <si>
    <t>Revenue</t>
  </si>
  <si>
    <t>0.841S = PPx(1+pm)</t>
  </si>
  <si>
    <t>S = ((PP+1)x(1+pm))/0.841</t>
  </si>
  <si>
    <t>Transaction Fee</t>
  </si>
  <si>
    <t>% of Selling Price</t>
  </si>
  <si>
    <t>check&gt;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</si>
</sst>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2" fontId="0" fillId="0" borderId="0" xfId="0" applyNumberFormat="1"/>
    <xf numFmtId="9" fontId="0" fillId="0" borderId="0" xfId="1" applyFont="1"/>
    <xf numFmtId="10" fontId="0" fillId="0" borderId="0" xfId="1" applyNumberFormat="1" applyFont="1"/>
    <xf numFmtId="0" fontId="4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40" fontId="0" fillId="0" borderId="0" xfId="0" applyNumberFormat="1"/>
    <xf numFmtId="0" fontId="0" fillId="0" borderId="0" xfId="0" quotePrefix="1"/>
    <xf numFmtId="4" fontId="0" fillId="0" borderId="0" xfId="0" applyNumberFormat="1"/>
    <xf numFmtId="0" fontId="0" fillId="6" borderId="0" xfId="0" applyFill="1" applyAlignment="1">
      <alignment horizontal="center"/>
    </xf>
    <xf numFmtId="10" fontId="0" fillId="6" borderId="0" xfId="1" applyNumberFormat="1" applyFont="1" applyFill="1" applyAlignment="1">
      <alignment horizontal="center"/>
    </xf>
    <xf numFmtId="2" fontId="0" fillId="6" borderId="0" xfId="0" applyNumberFormat="1" applyFill="1" applyAlignment="1">
      <alignment horizontal="center"/>
    </xf>
    <xf numFmtId="9" fontId="0" fillId="6" borderId="0" xfId="1" applyFont="1" applyFill="1" applyAlignment="1">
      <alignment horizontal="center"/>
    </xf>
    <xf numFmtId="0" fontId="0" fillId="0" borderId="0" xfId="0" applyAlignment="1">
      <alignment horizontal="right"/>
    </xf>
    <xf numFmtId="166" fontId="0" fillId="0" borderId="0" xfId="0" applyNumberFormat="1"/>
    <xf numFmtId="4" fontId="3" fillId="0" borderId="0" xfId="0" applyNumberFormat="1" applyFont="1"/>
    <xf numFmtId="2" fontId="5" fillId="0" borderId="0" xfId="0" applyNumberFormat="1" applyFont="1" applyAlignment="1">
      <alignment horizont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nic14/Dropbox/001%20Shop%20Nation/Amazon_de_scraper_V1%201_P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s"/>
      <sheetName val="Daily Tasks"/>
      <sheetName val="Auto Invoices"/>
      <sheetName val="Sales database"/>
      <sheetName val="Profit"/>
      <sheetName val="Sales Dashboard"/>
      <sheetName val="Paused Items"/>
      <sheetName val="Returns"/>
      <sheetName val="Report"/>
      <sheetName val="WebSite"/>
      <sheetName val="Accounts Balance"/>
      <sheetName val="Sheet1"/>
      <sheetName val="Weekly College Schedu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4">
          <cell r="A24" t="str">
            <v>Days</v>
          </cell>
        </row>
        <row r="26">
          <cell r="A26" t="str">
            <v>Achieved</v>
          </cell>
        </row>
        <row r="27">
          <cell r="A27" t="str">
            <v>Sale Entry</v>
          </cell>
        </row>
        <row r="32">
          <cell r="A32">
            <v>29</v>
          </cell>
        </row>
      </sheetData>
      <sheetData sheetId="9"/>
      <sheetData sheetId="10"/>
      <sheetData sheetId="11"/>
      <sheetData sheetId="12">
        <row r="4">
          <cell r="G4">
            <v>30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9"/>
  <sheetViews>
    <sheetView tabSelected="1" workbookViewId="0">
      <selection activeCell="I4" sqref="I4"/>
    </sheetView>
  </sheetViews>
  <sheetFormatPr baseColWidth="10" defaultColWidth="8.83203125" defaultRowHeight="15" x14ac:dyDescent="0.2"/>
  <cols>
    <col min="1" max="1" width="4.5" customWidth="1"/>
    <col min="2" max="3" width="26.5" customWidth="1"/>
    <col min="4" max="4" width="22.83203125" customWidth="1"/>
    <col min="5" max="5" width="10.83203125" bestFit="1" customWidth="1"/>
    <col min="6" max="7" width="11.1640625" customWidth="1"/>
    <col min="8" max="8" width="15.33203125" bestFit="1" customWidth="1"/>
    <col min="9" max="9" width="14.83203125" customWidth="1"/>
    <col min="10" max="10" width="11.83203125" bestFit="1" customWidth="1"/>
    <col min="11" max="11" width="8.33203125" bestFit="1" customWidth="1"/>
    <col min="12" max="12" width="13.6640625" bestFit="1" customWidth="1"/>
    <col min="13" max="13" width="5.5" bestFit="1" customWidth="1"/>
    <col min="14" max="14" width="7.5" bestFit="1" customWidth="1"/>
    <col min="15" max="15" width="7" bestFit="1" customWidth="1"/>
    <col min="16" max="16" width="22" bestFit="1" customWidth="1"/>
  </cols>
  <sheetData>
    <row r="1" spans="2:10" x14ac:dyDescent="0.2">
      <c r="G1" s="7"/>
    </row>
    <row r="2" spans="2:10" ht="19" x14ac:dyDescent="0.25">
      <c r="B2" s="11" t="s">
        <v>4</v>
      </c>
      <c r="C2" s="11"/>
      <c r="D2" s="11"/>
      <c r="F2" s="6"/>
      <c r="G2" s="8"/>
      <c r="I2" s="9" t="s">
        <v>5</v>
      </c>
    </row>
    <row r="3" spans="2:10" x14ac:dyDescent="0.2">
      <c r="B3" s="1" t="s">
        <v>0</v>
      </c>
      <c r="C3" s="1" t="s">
        <v>8</v>
      </c>
      <c r="D3" s="1" t="s">
        <v>9</v>
      </c>
      <c r="F3" s="2" t="s">
        <v>1</v>
      </c>
      <c r="G3" s="2" t="s">
        <v>2</v>
      </c>
      <c r="I3" s="3" t="s">
        <v>3</v>
      </c>
    </row>
    <row r="4" spans="2:10" ht="19" x14ac:dyDescent="0.25">
      <c r="B4" s="15">
        <v>28.41</v>
      </c>
      <c r="C4" s="17">
        <v>1</v>
      </c>
      <c r="D4" s="4">
        <f>D5*I4</f>
        <v>5.5602734839476815</v>
      </c>
      <c r="E4" s="10"/>
      <c r="F4" s="4">
        <f>I4-SUM(B4:D4)</f>
        <v>2.0982164090368656</v>
      </c>
      <c r="G4" s="16">
        <v>0.06</v>
      </c>
      <c r="H4" s="10"/>
      <c r="I4" s="22">
        <f>((B4+C4)*(1+G4))/(1-D5-D5*G4)</f>
        <v>37.068489892984545</v>
      </c>
      <c r="J4" s="10"/>
    </row>
    <row r="5" spans="2:10" x14ac:dyDescent="0.2">
      <c r="D5" s="18">
        <v>0.15</v>
      </c>
      <c r="F5" s="19" t="s">
        <v>10</v>
      </c>
      <c r="G5" s="5">
        <f>F4/SUM(B4:D4)</f>
        <v>6.0000000000000137E-2</v>
      </c>
    </row>
    <row r="8" spans="2:10" x14ac:dyDescent="0.2">
      <c r="G8" s="20"/>
    </row>
    <row r="9" spans="2:10" x14ac:dyDescent="0.2">
      <c r="E9" s="14"/>
      <c r="F9" s="21"/>
    </row>
    <row r="10" spans="2:10" x14ac:dyDescent="0.2">
      <c r="E10" s="14"/>
    </row>
    <row r="11" spans="2:10" x14ac:dyDescent="0.2">
      <c r="D11" s="7"/>
      <c r="E11" s="14"/>
    </row>
    <row r="12" spans="2:10" x14ac:dyDescent="0.2">
      <c r="D12" s="7"/>
      <c r="E12" s="14"/>
      <c r="G12" s="13"/>
    </row>
    <row r="13" spans="2:10" x14ac:dyDescent="0.2">
      <c r="D13" s="12"/>
      <c r="E13" s="14"/>
    </row>
    <row r="14" spans="2:10" x14ac:dyDescent="0.2">
      <c r="D14" s="12"/>
      <c r="E14" s="14"/>
      <c r="G14" s="13"/>
    </row>
    <row r="15" spans="2:10" x14ac:dyDescent="0.2">
      <c r="E15" s="14"/>
    </row>
    <row r="16" spans="2:10" x14ac:dyDescent="0.2">
      <c r="E16" s="14"/>
      <c r="G16" s="13"/>
    </row>
    <row r="17" spans="5:7" x14ac:dyDescent="0.2">
      <c r="E17" s="7"/>
    </row>
    <row r="18" spans="5:7" x14ac:dyDescent="0.2">
      <c r="G18" s="13"/>
    </row>
    <row r="20" spans="5:7" x14ac:dyDescent="0.2">
      <c r="G20" s="13"/>
    </row>
    <row r="22" spans="5:7" x14ac:dyDescent="0.2">
      <c r="G22" s="13"/>
    </row>
    <row r="24" spans="5:7" x14ac:dyDescent="0.2">
      <c r="G24" t="s">
        <v>6</v>
      </c>
    </row>
    <row r="26" spans="5:7" x14ac:dyDescent="0.2">
      <c r="G26" t="s">
        <v>7</v>
      </c>
    </row>
    <row r="29" spans="5:7" x14ac:dyDescent="0.2">
      <c r="G29">
        <f>(100*1.06)/0.841</f>
        <v>126.04042806183116</v>
      </c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 Giustiniani</dc:creator>
  <cp:lastModifiedBy>riny</cp:lastModifiedBy>
  <dcterms:created xsi:type="dcterms:W3CDTF">2020-02-21T23:23:35Z</dcterms:created>
  <dcterms:modified xsi:type="dcterms:W3CDTF">2020-02-22T06:26:51Z</dcterms:modified>
</cp:coreProperties>
</file>