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15C63925-97AC-4402-B6BD-F69DF7A2CE47}" xr6:coauthVersionLast="45" xr6:coauthVersionMax="45" xr10:uidLastSave="{00000000-0000-0000-0000-000000000000}"/>
  <bookViews>
    <workbookView xWindow="-120" yWindow="-120" windowWidth="29040" windowHeight="17790" activeTab="7" xr2:uid="{83C3B0A3-6C42-4EA8-AC2F-09A395EE4154}"/>
  </bookViews>
  <sheets>
    <sheet name="How to use this workbook" sheetId="17" r:id="rId1"/>
    <sheet name="Resident List" sheetId="13" r:id="rId2"/>
    <sheet name="Linen Change" sheetId="14" r:id="rId3"/>
    <sheet name="5 Boards" sheetId="15" r:id="rId4"/>
    <sheet name="6 Boards (Meds)" sheetId="10" r:id="rId5"/>
    <sheet name="7 Boards" sheetId="8" r:id="rId6"/>
    <sheet name="8 Boards" sheetId="3" r:id="rId7"/>
    <sheet name="Checks and Balance" sheetId="1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6" l="1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46" i="16"/>
  <c r="B47" i="16"/>
  <c r="B48" i="16"/>
  <c r="B49" i="16"/>
  <c r="B50" i="16"/>
  <c r="B51" i="16"/>
  <c r="B52" i="16"/>
  <c r="B2" i="16"/>
  <c r="P34" i="3" l="1"/>
  <c r="P33" i="3"/>
  <c r="P32" i="3"/>
  <c r="P31" i="3"/>
  <c r="P30" i="3"/>
  <c r="P29" i="3"/>
  <c r="P28" i="3"/>
  <c r="P25" i="3"/>
  <c r="P24" i="3"/>
  <c r="P23" i="3"/>
  <c r="P22" i="3"/>
  <c r="P21" i="3"/>
  <c r="P20" i="3"/>
  <c r="P17" i="3"/>
  <c r="P16" i="3"/>
  <c r="P15" i="3"/>
  <c r="P14" i="3"/>
  <c r="P13" i="3"/>
  <c r="P12" i="3"/>
  <c r="P11" i="3"/>
  <c r="P8" i="3"/>
  <c r="P7" i="3"/>
  <c r="P6" i="3"/>
  <c r="P5" i="3"/>
  <c r="P4" i="3"/>
  <c r="P3" i="3"/>
  <c r="O34" i="3"/>
  <c r="O33" i="3"/>
  <c r="O32" i="3"/>
  <c r="O31" i="3"/>
  <c r="O30" i="3"/>
  <c r="O29" i="3"/>
  <c r="O28" i="3"/>
  <c r="O25" i="3"/>
  <c r="O24" i="3"/>
  <c r="O23" i="3"/>
  <c r="O22" i="3"/>
  <c r="O21" i="3"/>
  <c r="O20" i="3"/>
  <c r="O17" i="3"/>
  <c r="O16" i="3"/>
  <c r="O15" i="3"/>
  <c r="O14" i="3"/>
  <c r="O13" i="3"/>
  <c r="O12" i="3"/>
  <c r="O11" i="3"/>
  <c r="O8" i="3"/>
  <c r="O7" i="3"/>
  <c r="O6" i="3"/>
  <c r="O5" i="3"/>
  <c r="O4" i="3"/>
  <c r="O3" i="3"/>
  <c r="L34" i="3"/>
  <c r="L33" i="3"/>
  <c r="L32" i="3"/>
  <c r="L31" i="3"/>
  <c r="L30" i="3"/>
  <c r="L29" i="3"/>
  <c r="L28" i="3"/>
  <c r="L25" i="3"/>
  <c r="L24" i="3"/>
  <c r="L23" i="3"/>
  <c r="L22" i="3"/>
  <c r="L21" i="3"/>
  <c r="L20" i="3"/>
  <c r="L17" i="3"/>
  <c r="L16" i="3"/>
  <c r="L15" i="3"/>
  <c r="L14" i="3"/>
  <c r="L13" i="3"/>
  <c r="L12" i="3"/>
  <c r="L11" i="3"/>
  <c r="L8" i="3"/>
  <c r="L7" i="3"/>
  <c r="L3" i="3"/>
  <c r="L6" i="3"/>
  <c r="L5" i="3"/>
  <c r="L4" i="3"/>
  <c r="F33" i="3"/>
  <c r="F32" i="3"/>
  <c r="F31" i="3"/>
  <c r="F30" i="3"/>
  <c r="F29" i="3"/>
  <c r="F28" i="3"/>
  <c r="F27" i="3"/>
  <c r="F24" i="3"/>
  <c r="F23" i="3"/>
  <c r="F22" i="3"/>
  <c r="F21" i="3"/>
  <c r="F20" i="3"/>
  <c r="F19" i="3"/>
  <c r="F16" i="3"/>
  <c r="F15" i="3"/>
  <c r="F14" i="3"/>
  <c r="F13" i="3"/>
  <c r="F12" i="3"/>
  <c r="F11" i="3"/>
  <c r="F8" i="3"/>
  <c r="F7" i="3"/>
  <c r="F6" i="3"/>
  <c r="F5" i="3"/>
  <c r="F4" i="3"/>
  <c r="F3" i="3"/>
  <c r="E33" i="3"/>
  <c r="E32" i="3"/>
  <c r="E31" i="3"/>
  <c r="E30" i="3"/>
  <c r="E29" i="3"/>
  <c r="E28" i="3"/>
  <c r="E27" i="3"/>
  <c r="E24" i="3"/>
  <c r="E23" i="3"/>
  <c r="E22" i="3"/>
  <c r="E21" i="3"/>
  <c r="E20" i="3"/>
  <c r="E19" i="3"/>
  <c r="E16" i="3"/>
  <c r="E15" i="3"/>
  <c r="E14" i="3"/>
  <c r="E13" i="3"/>
  <c r="E12" i="3"/>
  <c r="E11" i="3"/>
  <c r="E8" i="3"/>
  <c r="E7" i="3"/>
  <c r="E6" i="3"/>
  <c r="E5" i="3"/>
  <c r="E4" i="3"/>
  <c r="E3" i="3"/>
  <c r="B33" i="3"/>
  <c r="B32" i="3"/>
  <c r="B31" i="3"/>
  <c r="B30" i="3"/>
  <c r="B29" i="3"/>
  <c r="B28" i="3"/>
  <c r="B27" i="3"/>
  <c r="B24" i="3"/>
  <c r="B23" i="3"/>
  <c r="B22" i="3"/>
  <c r="B21" i="3"/>
  <c r="B20" i="3"/>
  <c r="B19" i="3"/>
  <c r="B16" i="3"/>
  <c r="B15" i="3"/>
  <c r="B14" i="3"/>
  <c r="B13" i="3"/>
  <c r="B12" i="3"/>
  <c r="B11" i="3"/>
  <c r="B6" i="3"/>
  <c r="B5" i="3"/>
  <c r="B8" i="3"/>
  <c r="B7" i="3"/>
  <c r="B4" i="3"/>
  <c r="B3" i="3"/>
  <c r="F61" i="15"/>
  <c r="F60" i="15"/>
  <c r="F59" i="15"/>
  <c r="F58" i="15"/>
  <c r="F57" i="15"/>
  <c r="F56" i="15"/>
  <c r="F55" i="15"/>
  <c r="F54" i="15"/>
  <c r="F53" i="15"/>
  <c r="F52" i="15"/>
  <c r="F51" i="15"/>
  <c r="F48" i="15"/>
  <c r="F47" i="15"/>
  <c r="F46" i="15"/>
  <c r="F45" i="15"/>
  <c r="F44" i="15"/>
  <c r="F43" i="15"/>
  <c r="F42" i="15"/>
  <c r="F41" i="15"/>
  <c r="F40" i="15"/>
  <c r="F39" i="15"/>
  <c r="F38" i="15"/>
  <c r="F37" i="15"/>
  <c r="F34" i="15"/>
  <c r="F33" i="15"/>
  <c r="F32" i="15"/>
  <c r="F31" i="15"/>
  <c r="F30" i="15"/>
  <c r="F29" i="15"/>
  <c r="F28" i="15"/>
  <c r="F27" i="15"/>
  <c r="F26" i="15"/>
  <c r="F25" i="15"/>
  <c r="F22" i="15"/>
  <c r="F21" i="15"/>
  <c r="F20" i="15"/>
  <c r="F19" i="15"/>
  <c r="F18" i="15"/>
  <c r="F17" i="15"/>
  <c r="F16" i="15"/>
  <c r="F15" i="15"/>
  <c r="F14" i="15"/>
  <c r="F13" i="15"/>
  <c r="F10" i="15"/>
  <c r="F9" i="15"/>
  <c r="F8" i="15"/>
  <c r="F7" i="15"/>
  <c r="F6" i="15"/>
  <c r="F5" i="15"/>
  <c r="F4" i="15"/>
  <c r="F3" i="15"/>
  <c r="E61" i="15"/>
  <c r="E60" i="15"/>
  <c r="E59" i="15"/>
  <c r="E58" i="15"/>
  <c r="E57" i="15"/>
  <c r="E56" i="15"/>
  <c r="E55" i="15"/>
  <c r="E54" i="15"/>
  <c r="E53" i="15"/>
  <c r="E52" i="15"/>
  <c r="E51" i="15"/>
  <c r="E48" i="15"/>
  <c r="E47" i="15"/>
  <c r="E46" i="15"/>
  <c r="E45" i="15"/>
  <c r="E44" i="15"/>
  <c r="E43" i="15"/>
  <c r="E42" i="15"/>
  <c r="E41" i="15"/>
  <c r="E40" i="15"/>
  <c r="E39" i="15"/>
  <c r="E38" i="15"/>
  <c r="E37" i="15"/>
  <c r="E34" i="15"/>
  <c r="E33" i="15"/>
  <c r="E32" i="15"/>
  <c r="E31" i="15"/>
  <c r="E30" i="15"/>
  <c r="E29" i="15"/>
  <c r="E28" i="15"/>
  <c r="E27" i="15"/>
  <c r="E26" i="15"/>
  <c r="E25" i="15"/>
  <c r="E22" i="15"/>
  <c r="E21" i="15"/>
  <c r="E20" i="15"/>
  <c r="E19" i="15"/>
  <c r="E18" i="15"/>
  <c r="E17" i="15"/>
  <c r="E16" i="15"/>
  <c r="E15" i="15"/>
  <c r="E14" i="15"/>
  <c r="E13" i="15"/>
  <c r="E10" i="15"/>
  <c r="E9" i="15"/>
  <c r="E8" i="15"/>
  <c r="E7" i="15"/>
  <c r="E6" i="15"/>
  <c r="E5" i="15"/>
  <c r="E4" i="15"/>
  <c r="E3" i="15"/>
  <c r="B61" i="15"/>
  <c r="B60" i="15"/>
  <c r="B59" i="15"/>
  <c r="B58" i="15"/>
  <c r="B57" i="15"/>
  <c r="B56" i="15"/>
  <c r="B55" i="15"/>
  <c r="B54" i="15"/>
  <c r="B53" i="15"/>
  <c r="B52" i="15"/>
  <c r="B51" i="15"/>
  <c r="B48" i="15"/>
  <c r="B47" i="15"/>
  <c r="B46" i="15"/>
  <c r="B45" i="15"/>
  <c r="B44" i="15"/>
  <c r="B43" i="15"/>
  <c r="B42" i="15"/>
  <c r="B41" i="15"/>
  <c r="B40" i="15"/>
  <c r="B39" i="15"/>
  <c r="B38" i="15"/>
  <c r="B37" i="15"/>
  <c r="B34" i="15"/>
  <c r="B33" i="15"/>
  <c r="B32" i="15"/>
  <c r="B31" i="15"/>
  <c r="B30" i="15"/>
  <c r="B29" i="15"/>
  <c r="B28" i="15"/>
  <c r="B27" i="15"/>
  <c r="B26" i="15"/>
  <c r="B25" i="15"/>
  <c r="B22" i="15"/>
  <c r="B21" i="15"/>
  <c r="B20" i="15"/>
  <c r="B19" i="15"/>
  <c r="B18" i="15"/>
  <c r="B17" i="15"/>
  <c r="B16" i="15"/>
  <c r="B15" i="15"/>
  <c r="B14" i="15"/>
  <c r="B13" i="15"/>
  <c r="B10" i="15"/>
  <c r="B9" i="15"/>
  <c r="B8" i="15"/>
  <c r="B7" i="15"/>
  <c r="B6" i="15"/>
  <c r="B5" i="15"/>
  <c r="B4" i="15"/>
  <c r="B3" i="15"/>
  <c r="B49" i="10"/>
  <c r="E4" i="8"/>
  <c r="F65" i="8"/>
  <c r="F64" i="8"/>
  <c r="F63" i="8"/>
  <c r="F62" i="8"/>
  <c r="F61" i="8"/>
  <c r="F60" i="8"/>
  <c r="F59" i="8"/>
  <c r="F58" i="8"/>
  <c r="F55" i="8"/>
  <c r="F54" i="8"/>
  <c r="F53" i="8"/>
  <c r="F52" i="8"/>
  <c r="F51" i="8"/>
  <c r="F50" i="8"/>
  <c r="F49" i="8"/>
  <c r="F48" i="8"/>
  <c r="F45" i="8"/>
  <c r="F44" i="8"/>
  <c r="F43" i="8"/>
  <c r="F42" i="8"/>
  <c r="F41" i="8"/>
  <c r="F40" i="8"/>
  <c r="F39" i="8"/>
  <c r="F36" i="8"/>
  <c r="F35" i="8"/>
  <c r="F34" i="8"/>
  <c r="F33" i="8"/>
  <c r="F32" i="8"/>
  <c r="F31" i="8"/>
  <c r="F30" i="8"/>
  <c r="F27" i="8"/>
  <c r="F26" i="8"/>
  <c r="F25" i="8"/>
  <c r="F24" i="8"/>
  <c r="F23" i="8"/>
  <c r="F22" i="8"/>
  <c r="F21" i="8"/>
  <c r="F20" i="8"/>
  <c r="F17" i="8"/>
  <c r="F16" i="8"/>
  <c r="F15" i="8"/>
  <c r="F14" i="8"/>
  <c r="F13" i="8"/>
  <c r="F12" i="8"/>
  <c r="F11" i="8"/>
  <c r="F8" i="8"/>
  <c r="F7" i="8"/>
  <c r="F6" i="8"/>
  <c r="F5" i="8"/>
  <c r="F4" i="8"/>
  <c r="F62" i="10"/>
  <c r="F61" i="10"/>
  <c r="F60" i="10"/>
  <c r="F59" i="10"/>
  <c r="F58" i="10"/>
  <c r="F57" i="10"/>
  <c r="F56" i="10"/>
  <c r="F53" i="10"/>
  <c r="F52" i="10"/>
  <c r="F51" i="10"/>
  <c r="F50" i="10"/>
  <c r="F49" i="10"/>
  <c r="F63" i="10"/>
  <c r="F3" i="8"/>
  <c r="F47" i="10" l="1"/>
  <c r="F46" i="10"/>
  <c r="F45" i="10"/>
  <c r="F42" i="10"/>
  <c r="F41" i="10"/>
  <c r="F40" i="10"/>
  <c r="F39" i="10"/>
  <c r="F38" i="10"/>
  <c r="F37" i="10"/>
  <c r="F36" i="10"/>
  <c r="F34" i="10"/>
  <c r="F31" i="10"/>
  <c r="F30" i="10"/>
  <c r="F29" i="10"/>
  <c r="F28" i="10"/>
  <c r="F27" i="10"/>
  <c r="F26" i="10"/>
  <c r="F25" i="10"/>
  <c r="F24" i="10"/>
  <c r="F23" i="10"/>
  <c r="F20" i="10"/>
  <c r="F19" i="10"/>
  <c r="F18" i="10"/>
  <c r="F17" i="10"/>
  <c r="F16" i="10"/>
  <c r="F15" i="10"/>
  <c r="F14" i="10"/>
  <c r="F13" i="10"/>
  <c r="F10" i="10"/>
  <c r="F9" i="10"/>
  <c r="F8" i="10"/>
  <c r="F7" i="10"/>
  <c r="F6" i="10"/>
  <c r="F5" i="10"/>
  <c r="F4" i="10"/>
  <c r="F3" i="10"/>
  <c r="F35" i="10"/>
  <c r="F48" i="10"/>
  <c r="E63" i="10" l="1"/>
  <c r="E62" i="10"/>
  <c r="E61" i="10"/>
  <c r="E60" i="10"/>
  <c r="E59" i="10"/>
  <c r="E58" i="10"/>
  <c r="E57" i="10"/>
  <c r="E56" i="10"/>
  <c r="E53" i="10"/>
  <c r="E52" i="10"/>
  <c r="E51" i="10"/>
  <c r="E50" i="10"/>
  <c r="E49" i="10"/>
  <c r="E48" i="10"/>
  <c r="E47" i="10"/>
  <c r="E46" i="10"/>
  <c r="E45" i="10"/>
  <c r="E42" i="10"/>
  <c r="E41" i="10"/>
  <c r="E40" i="10"/>
  <c r="E39" i="10"/>
  <c r="E38" i="10"/>
  <c r="E37" i="10"/>
  <c r="E36" i="10"/>
  <c r="E35" i="10"/>
  <c r="E34" i="10"/>
  <c r="E31" i="10"/>
  <c r="E30" i="10"/>
  <c r="E29" i="10"/>
  <c r="E28" i="10"/>
  <c r="E27" i="10"/>
  <c r="E26" i="10"/>
  <c r="E25" i="10"/>
  <c r="E24" i="10"/>
  <c r="E23" i="10"/>
  <c r="E20" i="10"/>
  <c r="E19" i="10"/>
  <c r="E18" i="10"/>
  <c r="E17" i="10"/>
  <c r="E16" i="10"/>
  <c r="E15" i="10"/>
  <c r="E14" i="10"/>
  <c r="E13" i="10"/>
  <c r="E10" i="10"/>
  <c r="E9" i="10"/>
  <c r="E8" i="10"/>
  <c r="E7" i="10"/>
  <c r="E6" i="10"/>
  <c r="E5" i="10"/>
  <c r="E4" i="10"/>
  <c r="E3" i="10"/>
  <c r="E65" i="8"/>
  <c r="E64" i="8"/>
  <c r="E63" i="8"/>
  <c r="E62" i="8"/>
  <c r="E61" i="8"/>
  <c r="E60" i="8"/>
  <c r="E59" i="8"/>
  <c r="E58" i="8"/>
  <c r="E55" i="8"/>
  <c r="E54" i="8"/>
  <c r="E53" i="8"/>
  <c r="E52" i="8"/>
  <c r="E51" i="8"/>
  <c r="E50" i="8"/>
  <c r="E49" i="8"/>
  <c r="E48" i="8"/>
  <c r="E45" i="8"/>
  <c r="E44" i="8"/>
  <c r="E43" i="8"/>
  <c r="E42" i="8"/>
  <c r="E41" i="8"/>
  <c r="E40" i="8"/>
  <c r="E39" i="8"/>
  <c r="E36" i="8"/>
  <c r="E35" i="8"/>
  <c r="E34" i="8"/>
  <c r="E33" i="8"/>
  <c r="E32" i="8"/>
  <c r="E31" i="8"/>
  <c r="E30" i="8"/>
  <c r="E27" i="8"/>
  <c r="E26" i="8"/>
  <c r="E25" i="8"/>
  <c r="E24" i="8"/>
  <c r="E22" i="8"/>
  <c r="E23" i="8"/>
  <c r="E21" i="8"/>
  <c r="E20" i="8"/>
  <c r="E17" i="8"/>
  <c r="E16" i="8"/>
  <c r="E15" i="8"/>
  <c r="E14" i="8"/>
  <c r="E13" i="8"/>
  <c r="E12" i="8"/>
  <c r="E11" i="8"/>
  <c r="E8" i="8"/>
  <c r="E7" i="8"/>
  <c r="E6" i="8"/>
  <c r="E5" i="8"/>
  <c r="E3" i="8"/>
  <c r="B6" i="14"/>
  <c r="B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46" i="14"/>
  <c r="B47" i="14"/>
  <c r="B48" i="14"/>
  <c r="B49" i="14"/>
  <c r="B50" i="14"/>
  <c r="B51" i="14"/>
  <c r="B52" i="14"/>
  <c r="B5" i="14"/>
  <c r="B4" i="14"/>
  <c r="B3" i="14"/>
  <c r="B2" i="14"/>
  <c r="B65" i="8"/>
  <c r="B64" i="8"/>
  <c r="B63" i="8"/>
  <c r="B62" i="8"/>
  <c r="B61" i="8"/>
  <c r="B60" i="8"/>
  <c r="B59" i="8"/>
  <c r="B58" i="8"/>
  <c r="B55" i="8"/>
  <c r="B54" i="8"/>
  <c r="B53" i="8"/>
  <c r="B52" i="8"/>
  <c r="B51" i="8"/>
  <c r="B50" i="8"/>
  <c r="B49" i="8"/>
  <c r="B48" i="8"/>
  <c r="B40" i="8"/>
  <c r="B45" i="8"/>
  <c r="B44" i="8"/>
  <c r="B43" i="8"/>
  <c r="B42" i="8"/>
  <c r="B41" i="8"/>
  <c r="B39" i="8"/>
  <c r="B36" i="8"/>
  <c r="B35" i="8"/>
  <c r="B34" i="8"/>
  <c r="B33" i="8"/>
  <c r="B32" i="8"/>
  <c r="B31" i="8"/>
  <c r="B30" i="8"/>
  <c r="B27" i="8"/>
  <c r="B26" i="8"/>
  <c r="B25" i="8"/>
  <c r="B24" i="8"/>
  <c r="B23" i="8"/>
  <c r="B3" i="8"/>
  <c r="B22" i="8"/>
  <c r="B21" i="8"/>
  <c r="B20" i="8"/>
  <c r="B17" i="8"/>
  <c r="B16" i="8"/>
  <c r="B15" i="8"/>
  <c r="B14" i="8"/>
  <c r="B13" i="8"/>
  <c r="B12" i="8"/>
  <c r="B11" i="8"/>
  <c r="B8" i="8"/>
  <c r="B7" i="8"/>
  <c r="B6" i="8"/>
  <c r="B5" i="8"/>
  <c r="B4" i="8"/>
  <c r="B20" i="10"/>
  <c r="B19" i="10"/>
  <c r="B18" i="10"/>
  <c r="B17" i="10"/>
  <c r="B16" i="10"/>
  <c r="B10" i="10"/>
  <c r="B9" i="10"/>
  <c r="B8" i="10"/>
  <c r="B7" i="10"/>
  <c r="B6" i="10"/>
  <c r="B31" i="10"/>
  <c r="B30" i="10"/>
  <c r="B29" i="10"/>
  <c r="B28" i="10"/>
  <c r="B27" i="10"/>
  <c r="B26" i="10"/>
  <c r="B25" i="10"/>
  <c r="B24" i="10"/>
  <c r="B63" i="10"/>
  <c r="B62" i="10"/>
  <c r="B61" i="10"/>
  <c r="B60" i="10"/>
  <c r="B59" i="10"/>
  <c r="B58" i="10"/>
  <c r="B57" i="10"/>
  <c r="B56" i="10"/>
  <c r="B53" i="10"/>
  <c r="B52" i="10"/>
  <c r="B51" i="10"/>
  <c r="B50" i="10"/>
  <c r="B48" i="10"/>
  <c r="B47" i="10"/>
  <c r="B46" i="10"/>
  <c r="B45" i="10"/>
  <c r="B42" i="10"/>
  <c r="B41" i="10"/>
  <c r="B40" i="10"/>
  <c r="B39" i="10"/>
  <c r="B38" i="10"/>
  <c r="B37" i="10"/>
  <c r="B36" i="10"/>
  <c r="B35" i="10"/>
  <c r="B34" i="10"/>
  <c r="B23" i="10" l="1"/>
  <c r="B13" i="10"/>
  <c r="B15" i="10"/>
  <c r="B14" i="10"/>
  <c r="B5" i="10"/>
  <c r="B4" i="10"/>
  <c r="B3" i="10"/>
</calcChain>
</file>

<file path=xl/sharedStrings.xml><?xml version="1.0" encoding="utf-8"?>
<sst xmlns="http://schemas.openxmlformats.org/spreadsheetml/2006/main" count="298" uniqueCount="109">
  <si>
    <t>Board 1</t>
  </si>
  <si>
    <t>Board 2</t>
  </si>
  <si>
    <t>Board 3</t>
  </si>
  <si>
    <t>Board 4</t>
  </si>
  <si>
    <t>Board 5</t>
  </si>
  <si>
    <t>HAVE YOU COMPLETED ALL ACTIVE CHARTING?</t>
  </si>
  <si>
    <t xml:space="preserve">HAVE YOU COMPLETED ALL ACTIVE CHARTING? </t>
  </si>
  <si>
    <t>ROOM</t>
  </si>
  <si>
    <t>Board 6</t>
  </si>
  <si>
    <t>LINEN</t>
  </si>
  <si>
    <t>Mon</t>
  </si>
  <si>
    <t>Wed</t>
  </si>
  <si>
    <t>Fri</t>
  </si>
  <si>
    <t>Board 7</t>
  </si>
  <si>
    <t>Dect</t>
  </si>
  <si>
    <t>Board 8</t>
  </si>
  <si>
    <t>7 Person Allocation</t>
  </si>
  <si>
    <t>Night Shift Board 2</t>
  </si>
  <si>
    <t>Night Shift Board 1</t>
  </si>
  <si>
    <t>Dect 9971</t>
  </si>
  <si>
    <t>Dect 6823</t>
  </si>
  <si>
    <t>Dect 6824</t>
  </si>
  <si>
    <t>Dect 6826</t>
  </si>
  <si>
    <t>Dect 6827</t>
  </si>
  <si>
    <t>Dect 6828</t>
  </si>
  <si>
    <t>EEN BOARD</t>
  </si>
  <si>
    <t>EEN Board</t>
  </si>
  <si>
    <t>Female Prefered</t>
  </si>
  <si>
    <t>Dect 6825</t>
  </si>
  <si>
    <t>6 Person Allocation (Meds)</t>
  </si>
  <si>
    <t>Room</t>
  </si>
  <si>
    <t>Name</t>
  </si>
  <si>
    <t>Notes</t>
  </si>
  <si>
    <t>79A</t>
  </si>
  <si>
    <t>79B</t>
  </si>
  <si>
    <t>Linen</t>
  </si>
  <si>
    <t>Rm</t>
  </si>
  <si>
    <t>Tue</t>
  </si>
  <si>
    <t>Thur</t>
  </si>
  <si>
    <t>Resident</t>
  </si>
  <si>
    <t>Skip 1</t>
  </si>
  <si>
    <t>Skip 2</t>
  </si>
  <si>
    <t>Skip 3</t>
  </si>
  <si>
    <t>Skip 4</t>
  </si>
  <si>
    <t xml:space="preserve">5 Person Allocation </t>
  </si>
  <si>
    <t>Skip 5</t>
  </si>
  <si>
    <t>Minimal work for better outcomes</t>
  </si>
  <si>
    <t>Resident List</t>
  </si>
  <si>
    <t>List of the residents, update resident names next to the room number and this updates every other worksheet, I.E it updates resident names on allocations</t>
  </si>
  <si>
    <t>This also allows for a resident list to be printed with the ability to write something next to them</t>
  </si>
  <si>
    <t>Linen Change</t>
  </si>
  <si>
    <t>This is a list of the room numbers, with resident name and there linen change days</t>
  </si>
  <si>
    <t>the notes section of this worksheet allows for additional information to be added to the allocations for the specific resident I.e Female only</t>
  </si>
  <si>
    <t>Boards</t>
  </si>
  <si>
    <t>Allocations for the amount of staff print these as needed</t>
  </si>
  <si>
    <t>To change allocations around just change the room numbers on the page everything else will update, I.E Resident name and linen change day</t>
  </si>
  <si>
    <t>Checks and Balance</t>
  </si>
  <si>
    <t>Used to ensure that every resident is on the allocations when changes have been made</t>
  </si>
  <si>
    <t>room 42</t>
  </si>
  <si>
    <t>room 45</t>
  </si>
  <si>
    <t>room 46</t>
  </si>
  <si>
    <t>room 48</t>
  </si>
  <si>
    <t>room 52</t>
  </si>
  <si>
    <t>room 53</t>
  </si>
  <si>
    <t>room 56</t>
  </si>
  <si>
    <t>room 57</t>
  </si>
  <si>
    <t>room 58</t>
  </si>
  <si>
    <t>room 43</t>
  </si>
  <si>
    <t>room 44</t>
  </si>
  <si>
    <t>room 47</t>
  </si>
  <si>
    <t>room 49</t>
  </si>
  <si>
    <t>room 50</t>
  </si>
  <si>
    <t>room 51</t>
  </si>
  <si>
    <t>room 54</t>
  </si>
  <si>
    <t>room 55</t>
  </si>
  <si>
    <t>room 59</t>
  </si>
  <si>
    <t>room 60</t>
  </si>
  <si>
    <t>room 61</t>
  </si>
  <si>
    <t>room 62</t>
  </si>
  <si>
    <t>room 63</t>
  </si>
  <si>
    <t>room 64</t>
  </si>
  <si>
    <t>room 65</t>
  </si>
  <si>
    <t>room 66</t>
  </si>
  <si>
    <t>room 67</t>
  </si>
  <si>
    <t>room 68</t>
  </si>
  <si>
    <t>room 69</t>
  </si>
  <si>
    <t>room 70</t>
  </si>
  <si>
    <t>room 71</t>
  </si>
  <si>
    <t>room 72</t>
  </si>
  <si>
    <t>room 73</t>
  </si>
  <si>
    <t>room 74</t>
  </si>
  <si>
    <t>room 75</t>
  </si>
  <si>
    <t>room 76</t>
  </si>
  <si>
    <t>room 77</t>
  </si>
  <si>
    <t>room 78</t>
  </si>
  <si>
    <t>room 79a</t>
  </si>
  <si>
    <t>room 79b</t>
  </si>
  <si>
    <t>room 80</t>
  </si>
  <si>
    <t>room 81</t>
  </si>
  <si>
    <t>room 82</t>
  </si>
  <si>
    <t>room 83</t>
  </si>
  <si>
    <t>room 84</t>
  </si>
  <si>
    <t>room 85</t>
  </si>
  <si>
    <t>room 86</t>
  </si>
  <si>
    <t>room 87</t>
  </si>
  <si>
    <t>room 88</t>
  </si>
  <si>
    <t>room 89</t>
  </si>
  <si>
    <t>room 90</t>
  </si>
  <si>
    <t>room 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</si>
</sst>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3" xfId="0" applyFont="1" applyBorder="1"/>
    <xf numFmtId="0" fontId="1" fillId="0" borderId="0" xfId="0" applyFont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3" xfId="0" applyBorder="1"/>
    <xf numFmtId="0" fontId="1" fillId="0" borderId="13" xfId="0" applyFont="1" applyBorder="1"/>
    <xf numFmtId="0" fontId="0" fillId="0" borderId="14" xfId="0" applyBorder="1"/>
    <xf numFmtId="0" fontId="1" fillId="0" borderId="8" xfId="0" applyFont="1" applyBorder="1"/>
    <xf numFmtId="0" fontId="1" fillId="0" borderId="10" xfId="0" applyFont="1" applyBorder="1"/>
    <xf numFmtId="0" fontId="0" fillId="0" borderId="15" xfId="0" applyBorder="1"/>
    <xf numFmtId="0" fontId="1" fillId="0" borderId="1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4" xfId="0" applyFont="1" applyBorder="1"/>
    <xf numFmtId="0" fontId="0" fillId="0" borderId="0" xfId="0" applyBorder="1"/>
    <xf numFmtId="0" fontId="1" fillId="0" borderId="0" xfId="0" applyFont="1" applyBorder="1"/>
    <xf numFmtId="0" fontId="1" fillId="0" borderId="11" xfId="0" applyFont="1" applyFill="1" applyBorder="1" applyAlignment="1">
      <alignment horizontal="center"/>
    </xf>
    <xf numFmtId="0" fontId="1" fillId="0" borderId="11" xfId="0" applyFont="1" applyFill="1" applyBorder="1"/>
    <xf numFmtId="0" fontId="4" fillId="0" borderId="0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1" fillId="0" borderId="4" xfId="0" applyFont="1" applyBorder="1"/>
    <xf numFmtId="0" fontId="1" fillId="0" borderId="1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/>
    <xf numFmtId="0" fontId="0" fillId="0" borderId="21" xfId="0" applyBorder="1"/>
    <xf numFmtId="0" fontId="1" fillId="0" borderId="21" xfId="0" applyFont="1" applyBorder="1" applyAlignment="1">
      <alignment horizontal="center"/>
    </xf>
    <xf numFmtId="0" fontId="0" fillId="0" borderId="22" xfId="0" applyBorder="1"/>
    <xf numFmtId="0" fontId="0" fillId="0" borderId="2" xfId="0" applyBorder="1"/>
    <xf numFmtId="0" fontId="0" fillId="0" borderId="0" xfId="0" applyBorder="1" applyAlignment="1"/>
    <xf numFmtId="0" fontId="1" fillId="0" borderId="0" xfId="0" applyFont="1" applyBorder="1" applyAlignment="1"/>
    <xf numFmtId="0" fontId="2" fillId="0" borderId="0" xfId="0" applyFont="1" applyBorder="1" applyAlignment="1">
      <alignment horizontal="center" vertical="center" textRotation="90"/>
    </xf>
    <xf numFmtId="0" fontId="3" fillId="0" borderId="0" xfId="0" applyFont="1" applyBorder="1" applyAlignment="1">
      <alignment horizontal="center" vertical="center" textRotation="90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12" xfId="0" applyFont="1" applyFill="1" applyBorder="1"/>
    <xf numFmtId="0" fontId="4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3" xfId="0" applyFont="1" applyBorder="1"/>
    <xf numFmtId="0" fontId="0" fillId="0" borderId="26" xfId="0" applyBorder="1"/>
    <xf numFmtId="0" fontId="0" fillId="0" borderId="0" xfId="0" applyBorder="1" applyProtection="1"/>
    <xf numFmtId="0" fontId="0" fillId="0" borderId="0" xfId="0" applyProtection="1"/>
    <xf numFmtId="0" fontId="0" fillId="0" borderId="0" xfId="0" applyFill="1" applyBorder="1" applyProtection="1"/>
    <xf numFmtId="0" fontId="0" fillId="0" borderId="8" xfId="0" applyBorder="1" applyProtection="1"/>
    <xf numFmtId="0" fontId="0" fillId="0" borderId="0" xfId="0" applyBorder="1" applyAlignment="1" applyProtection="1">
      <alignment horizontal="left"/>
    </xf>
    <xf numFmtId="0" fontId="0" fillId="0" borderId="15" xfId="0" applyFill="1" applyBorder="1" applyProtection="1"/>
    <xf numFmtId="0" fontId="0" fillId="0" borderId="15" xfId="0" applyBorder="1" applyProtection="1"/>
    <xf numFmtId="0" fontId="1" fillId="0" borderId="29" xfId="0" applyFont="1" applyBorder="1"/>
    <xf numFmtId="0" fontId="1" fillId="0" borderId="27" xfId="0" applyFont="1" applyBorder="1" applyProtection="1"/>
    <xf numFmtId="0" fontId="1" fillId="0" borderId="28" xfId="0" applyFont="1" applyBorder="1" applyProtection="1"/>
    <xf numFmtId="0" fontId="0" fillId="0" borderId="30" xfId="0" applyBorder="1" applyAlignment="1" applyProtection="1">
      <alignment horizontal="right"/>
    </xf>
    <xf numFmtId="0" fontId="0" fillId="0" borderId="31" xfId="0" applyBorder="1" applyAlignment="1" applyProtection="1">
      <alignment horizontal="left"/>
    </xf>
    <xf numFmtId="0" fontId="0" fillId="0" borderId="31" xfId="0" applyBorder="1" applyProtection="1"/>
    <xf numFmtId="0" fontId="0" fillId="0" borderId="33" xfId="0" applyBorder="1" applyAlignment="1" applyProtection="1">
      <alignment horizontal="right"/>
    </xf>
    <xf numFmtId="0" fontId="0" fillId="0" borderId="34" xfId="0" applyBorder="1" applyAlignment="1" applyProtection="1">
      <alignment horizontal="left"/>
    </xf>
    <xf numFmtId="0" fontId="0" fillId="0" borderId="34" xfId="0" applyBorder="1" applyProtection="1"/>
    <xf numFmtId="0" fontId="0" fillId="0" borderId="32" xfId="0" applyBorder="1" applyProtection="1">
      <protection locked="0"/>
    </xf>
    <xf numFmtId="0" fontId="0" fillId="0" borderId="35" xfId="0" applyBorder="1" applyProtection="1">
      <protection locked="0"/>
    </xf>
    <xf numFmtId="0" fontId="0" fillId="0" borderId="26" xfId="0" applyFill="1" applyBorder="1" applyAlignment="1" applyProtection="1">
      <alignment horizontal="left"/>
      <protection locked="0"/>
    </xf>
    <xf numFmtId="0" fontId="0" fillId="0" borderId="24" xfId="0" applyFill="1" applyBorder="1" applyAlignment="1" applyProtection="1">
      <alignment horizontal="left"/>
      <protection locked="0"/>
    </xf>
    <xf numFmtId="0" fontId="0" fillId="0" borderId="24" xfId="0" applyBorder="1" applyProtection="1">
      <protection locked="0"/>
    </xf>
    <xf numFmtId="0" fontId="0" fillId="0" borderId="24" xfId="0" applyFill="1" applyBorder="1" applyProtection="1">
      <protection locked="0"/>
    </xf>
    <xf numFmtId="0" fontId="0" fillId="0" borderId="24" xfId="0" quotePrefix="1" applyBorder="1" applyProtection="1"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Protection="1"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1" fillId="0" borderId="3" xfId="0" applyFont="1" applyBorder="1" applyProtection="1">
      <protection locked="0"/>
    </xf>
    <xf numFmtId="0" fontId="0" fillId="0" borderId="3" xfId="0" applyBorder="1" applyProtection="1">
      <protection locked="0"/>
    </xf>
    <xf numFmtId="0" fontId="1" fillId="0" borderId="8" xfId="0" applyFont="1" applyBorder="1" applyProtection="1">
      <protection locked="0"/>
    </xf>
    <xf numFmtId="0" fontId="0" fillId="0" borderId="8" xfId="0" applyBorder="1" applyProtection="1">
      <protection locked="0"/>
    </xf>
    <xf numFmtId="0" fontId="0" fillId="0" borderId="2" xfId="0" applyFont="1" applyBorder="1"/>
    <xf numFmtId="0" fontId="0" fillId="0" borderId="5" xfId="0" applyFont="1" applyBorder="1"/>
    <xf numFmtId="0" fontId="0" fillId="0" borderId="5" xfId="0" applyFont="1" applyFill="1" applyBorder="1"/>
    <xf numFmtId="0" fontId="0" fillId="0" borderId="7" xfId="0" applyFont="1" applyFill="1" applyBorder="1"/>
    <xf numFmtId="0" fontId="0" fillId="0" borderId="0" xfId="0" applyFont="1" applyBorder="1"/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0" fontId="1" fillId="0" borderId="0" xfId="0" applyFont="1" applyAlignment="1">
      <alignment horizontal="center"/>
    </xf>
    <xf numFmtId="0" fontId="4" fillId="0" borderId="0" xfId="0" applyFont="1" applyAlignment="1" applyProtection="1">
      <alignment horizontal="left" vertical="top"/>
      <protection locked="0"/>
    </xf>
    <xf numFmtId="0" fontId="2" fillId="0" borderId="0" xfId="0" applyFont="1" applyAlignment="1">
      <alignment horizontal="center" vertical="center" textRotation="90"/>
    </xf>
    <xf numFmtId="0" fontId="0" fillId="0" borderId="9" xfId="0" applyBorder="1" applyProtection="1">
      <protection locked="0"/>
    </xf>
    <xf numFmtId="0" fontId="1" fillId="0" borderId="6" xfId="0" applyFont="1" applyBorder="1" applyProtection="1"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textRotation="90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6" xfId="0" applyBorder="1"/>
    <xf numFmtId="0" fontId="4" fillId="0" borderId="2" xfId="0" applyFont="1" applyBorder="1" applyAlignment="1" applyProtection="1">
      <alignment horizontal="left" vertical="top"/>
      <protection locked="0"/>
    </xf>
    <xf numFmtId="0" fontId="4" fillId="0" borderId="4" xfId="0" applyFont="1" applyBorder="1" applyAlignment="1" applyProtection="1">
      <alignment horizontal="left" vertical="top"/>
      <protection locked="0"/>
    </xf>
    <xf numFmtId="0" fontId="4" fillId="0" borderId="7" xfId="0" applyFont="1" applyBorder="1" applyAlignment="1" applyProtection="1">
      <alignment horizontal="left" vertical="top"/>
      <protection locked="0"/>
    </xf>
    <xf numFmtId="0" fontId="4" fillId="0" borderId="9" xfId="0" applyFont="1" applyBorder="1" applyAlignment="1" applyProtection="1">
      <alignment horizontal="left" vertical="top"/>
      <protection locked="0"/>
    </xf>
    <xf numFmtId="0" fontId="1" fillId="0" borderId="15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4" fillId="0" borderId="2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7" xfId="0" applyFont="1" applyBorder="1" applyAlignment="1">
      <alignment horizontal="left" vertical="top"/>
    </xf>
    <xf numFmtId="0" fontId="4" fillId="0" borderId="9" xfId="0" applyFont="1" applyBorder="1" applyAlignment="1">
      <alignment horizontal="left"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2" fillId="0" borderId="12" xfId="0" applyFont="1" applyBorder="1" applyAlignment="1">
      <alignment horizontal="center" vertical="center" textRotation="90"/>
    </xf>
    <xf numFmtId="0" fontId="6" fillId="0" borderId="18" xfId="0" applyFont="1" applyBorder="1" applyAlignment="1">
      <alignment horizontal="left" vertical="top"/>
    </xf>
    <xf numFmtId="0" fontId="6" fillId="0" borderId="16" xfId="0" applyFont="1" applyBorder="1" applyAlignment="1">
      <alignment horizontal="left" vertical="top"/>
    </xf>
    <xf numFmtId="0" fontId="6" fillId="0" borderId="19" xfId="0" applyFont="1" applyBorder="1" applyAlignment="1">
      <alignment horizontal="left" vertical="top"/>
    </xf>
    <xf numFmtId="0" fontId="6" fillId="0" borderId="17" xfId="0" applyFont="1" applyBorder="1" applyAlignment="1">
      <alignment horizontal="left" vertical="top"/>
    </xf>
    <xf numFmtId="0" fontId="6" fillId="0" borderId="37" xfId="0" applyFont="1" applyBorder="1" applyAlignment="1">
      <alignment horizontal="left" vertical="top"/>
    </xf>
    <xf numFmtId="0" fontId="6" fillId="0" borderId="38" xfId="0" applyFont="1" applyBorder="1" applyAlignment="1">
      <alignment horizontal="left" vertical="top"/>
    </xf>
    <xf numFmtId="0" fontId="5" fillId="0" borderId="18" xfId="0" applyFont="1" applyBorder="1" applyAlignment="1">
      <alignment horizontal="left" vertical="top"/>
    </xf>
    <xf numFmtId="0" fontId="5" fillId="0" borderId="16" xfId="0" applyFont="1" applyBorder="1" applyAlignment="1">
      <alignment horizontal="left" vertical="top"/>
    </xf>
    <xf numFmtId="0" fontId="5" fillId="0" borderId="19" xfId="0" applyFont="1" applyBorder="1" applyAlignment="1">
      <alignment horizontal="left" vertical="top"/>
    </xf>
    <xf numFmtId="0" fontId="5" fillId="0" borderId="17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E21D7-DF57-4121-B626-3A517ACC5753}">
  <dimension ref="A1:A16"/>
  <sheetViews>
    <sheetView workbookViewId="0">
      <selection activeCell="A16" sqref="A16"/>
    </sheetView>
  </sheetViews>
  <sheetFormatPr defaultRowHeight="15" x14ac:dyDescent="0.25"/>
  <sheetData>
    <row r="1" spans="1:1" x14ac:dyDescent="0.25">
      <c r="A1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1" spans="1:1" x14ac:dyDescent="0.25">
      <c r="A11" t="s">
        <v>53</v>
      </c>
    </row>
    <row r="12" spans="1:1" x14ac:dyDescent="0.25">
      <c r="A12" t="s">
        <v>54</v>
      </c>
    </row>
    <row r="13" spans="1:1" x14ac:dyDescent="0.25">
      <c r="A13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</sheetData>
  <pageMargins left="0.7" right="0.7" top="0.75" bottom="0.75" header="0.3" footer="0.3"/>
  <pageSetup paperSize="9" orientation="portrait" r:id="rId1"/>
  <headerFooter>
    <oddFooter>&amp;L&amp;1#&amp;"Calibri"&amp;8&amp;K000000Sensitivity: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F4FC4-841F-4E67-9DEC-64D463E99F90}">
  <sheetPr>
    <pageSetUpPr fitToPage="1"/>
  </sheetPr>
  <dimension ref="A1:C53"/>
  <sheetViews>
    <sheetView topLeftCell="A31" workbookViewId="0">
      <selection activeCell="B53" sqref="B53"/>
    </sheetView>
  </sheetViews>
  <sheetFormatPr defaultRowHeight="15" x14ac:dyDescent="0.25"/>
  <cols>
    <col min="1" max="1" width="6.140625" style="56" bestFit="1" customWidth="1"/>
    <col min="2" max="2" width="25.140625" bestFit="1" customWidth="1"/>
    <col min="3" max="3" width="34.42578125" customWidth="1"/>
  </cols>
  <sheetData>
    <row r="1" spans="1:3" ht="16.5" thickTop="1" thickBot="1" x14ac:dyDescent="0.3">
      <c r="A1" s="62" t="s">
        <v>30</v>
      </c>
      <c r="B1" s="63" t="s">
        <v>31</v>
      </c>
      <c r="C1" s="63" t="s">
        <v>32</v>
      </c>
    </row>
    <row r="2" spans="1:3" ht="15.75" thickTop="1" x14ac:dyDescent="0.25">
      <c r="A2" s="61">
        <v>42</v>
      </c>
      <c r="B2" s="83" t="s">
        <v>58</v>
      </c>
      <c r="C2" s="64"/>
    </row>
    <row r="3" spans="1:3" x14ac:dyDescent="0.25">
      <c r="A3" s="59">
        <v>43</v>
      </c>
      <c r="B3" s="84" t="s">
        <v>67</v>
      </c>
      <c r="C3" s="57"/>
    </row>
    <row r="4" spans="1:3" x14ac:dyDescent="0.25">
      <c r="A4" s="59">
        <v>44</v>
      </c>
      <c r="B4" s="85" t="s">
        <v>68</v>
      </c>
      <c r="C4" s="57"/>
    </row>
    <row r="5" spans="1:3" x14ac:dyDescent="0.25">
      <c r="A5" s="59">
        <v>45</v>
      </c>
      <c r="B5" s="85" t="s">
        <v>59</v>
      </c>
      <c r="C5" s="57"/>
    </row>
    <row r="6" spans="1:3" x14ac:dyDescent="0.25">
      <c r="A6" s="59">
        <v>46</v>
      </c>
      <c r="B6" s="86" t="s">
        <v>60</v>
      </c>
      <c r="C6" s="57"/>
    </row>
    <row r="7" spans="1:3" x14ac:dyDescent="0.25">
      <c r="A7" s="59">
        <v>47</v>
      </c>
      <c r="B7" s="85" t="s">
        <v>69</v>
      </c>
      <c r="C7" s="57"/>
    </row>
    <row r="8" spans="1:3" x14ac:dyDescent="0.25">
      <c r="A8" s="59">
        <v>48</v>
      </c>
      <c r="B8" s="85" t="s">
        <v>61</v>
      </c>
      <c r="C8" s="57"/>
    </row>
    <row r="9" spans="1:3" x14ac:dyDescent="0.25">
      <c r="A9" s="59">
        <v>49</v>
      </c>
      <c r="B9" s="85" t="s">
        <v>70</v>
      </c>
      <c r="C9" s="57"/>
    </row>
    <row r="10" spans="1:3" x14ac:dyDescent="0.25">
      <c r="A10" s="59">
        <v>50</v>
      </c>
      <c r="B10" s="86" t="s">
        <v>71</v>
      </c>
      <c r="C10" s="57"/>
    </row>
    <row r="11" spans="1:3" x14ac:dyDescent="0.25">
      <c r="A11" s="59">
        <v>51</v>
      </c>
      <c r="B11" s="86" t="s">
        <v>72</v>
      </c>
      <c r="C11" s="57"/>
    </row>
    <row r="12" spans="1:3" x14ac:dyDescent="0.25">
      <c r="A12" s="59">
        <v>52</v>
      </c>
      <c r="B12" s="86" t="s">
        <v>62</v>
      </c>
      <c r="C12" s="57"/>
    </row>
    <row r="13" spans="1:3" x14ac:dyDescent="0.25">
      <c r="A13" s="59">
        <v>53</v>
      </c>
      <c r="B13" s="85" t="s">
        <v>63</v>
      </c>
      <c r="C13" s="57"/>
    </row>
    <row r="14" spans="1:3" x14ac:dyDescent="0.25">
      <c r="A14" s="59">
        <v>54</v>
      </c>
      <c r="B14" s="85" t="s">
        <v>73</v>
      </c>
      <c r="C14" s="57"/>
    </row>
    <row r="15" spans="1:3" x14ac:dyDescent="0.25">
      <c r="A15" s="59">
        <v>55</v>
      </c>
      <c r="B15" s="87" t="s">
        <v>74</v>
      </c>
      <c r="C15" s="57"/>
    </row>
    <row r="16" spans="1:3" x14ac:dyDescent="0.25">
      <c r="A16" s="59">
        <v>56</v>
      </c>
      <c r="B16" s="86" t="s">
        <v>64</v>
      </c>
      <c r="C16" s="57"/>
    </row>
    <row r="17" spans="1:3" x14ac:dyDescent="0.25">
      <c r="A17" s="59">
        <v>57</v>
      </c>
      <c r="B17" s="86" t="s">
        <v>65</v>
      </c>
      <c r="C17" s="57"/>
    </row>
    <row r="18" spans="1:3" x14ac:dyDescent="0.25">
      <c r="A18" s="59">
        <v>58</v>
      </c>
      <c r="B18" s="86" t="s">
        <v>66</v>
      </c>
      <c r="C18" s="57"/>
    </row>
    <row r="19" spans="1:3" x14ac:dyDescent="0.25">
      <c r="A19" s="59">
        <v>59</v>
      </c>
      <c r="B19" s="85" t="s">
        <v>75</v>
      </c>
      <c r="C19" s="57"/>
    </row>
    <row r="20" spans="1:3" x14ac:dyDescent="0.25">
      <c r="A20" s="59">
        <v>60</v>
      </c>
      <c r="B20" s="87" t="s">
        <v>76</v>
      </c>
      <c r="C20" s="57"/>
    </row>
    <row r="21" spans="1:3" x14ac:dyDescent="0.25">
      <c r="A21" s="59">
        <v>61</v>
      </c>
      <c r="B21" s="85" t="s">
        <v>77</v>
      </c>
      <c r="C21" s="57"/>
    </row>
    <row r="22" spans="1:3" x14ac:dyDescent="0.25">
      <c r="A22" s="59">
        <v>62</v>
      </c>
      <c r="B22" s="85" t="s">
        <v>78</v>
      </c>
      <c r="C22" s="57"/>
    </row>
    <row r="23" spans="1:3" x14ac:dyDescent="0.25">
      <c r="A23" s="59">
        <v>63</v>
      </c>
      <c r="B23" s="85" t="s">
        <v>79</v>
      </c>
      <c r="C23" s="57"/>
    </row>
    <row r="24" spans="1:3" x14ac:dyDescent="0.25">
      <c r="A24" s="59">
        <v>64</v>
      </c>
      <c r="B24" s="85" t="s">
        <v>80</v>
      </c>
      <c r="C24" s="57"/>
    </row>
    <row r="25" spans="1:3" x14ac:dyDescent="0.25">
      <c r="A25" s="59">
        <v>65</v>
      </c>
      <c r="B25" s="85" t="s">
        <v>81</v>
      </c>
      <c r="C25" s="57"/>
    </row>
    <row r="26" spans="1:3" x14ac:dyDescent="0.25">
      <c r="A26" s="59">
        <v>66</v>
      </c>
      <c r="B26" s="85" t="s">
        <v>82</v>
      </c>
      <c r="C26" s="57"/>
    </row>
    <row r="27" spans="1:3" x14ac:dyDescent="0.25">
      <c r="A27" s="59">
        <v>67</v>
      </c>
      <c r="B27" s="85" t="s">
        <v>83</v>
      </c>
      <c r="C27" s="57"/>
    </row>
    <row r="28" spans="1:3" x14ac:dyDescent="0.25">
      <c r="A28" s="59">
        <v>68</v>
      </c>
      <c r="B28" s="85" t="s">
        <v>84</v>
      </c>
      <c r="C28" s="57"/>
    </row>
    <row r="29" spans="1:3" x14ac:dyDescent="0.25">
      <c r="A29" s="59">
        <v>69</v>
      </c>
      <c r="B29" s="86" t="s">
        <v>85</v>
      </c>
      <c r="C29" s="57"/>
    </row>
    <row r="30" spans="1:3" x14ac:dyDescent="0.25">
      <c r="A30" s="59">
        <v>70</v>
      </c>
      <c r="B30" s="85" t="s">
        <v>86</v>
      </c>
      <c r="C30" s="57"/>
    </row>
    <row r="31" spans="1:3" x14ac:dyDescent="0.25">
      <c r="A31" s="59">
        <v>71</v>
      </c>
      <c r="B31" s="86" t="s">
        <v>87</v>
      </c>
      <c r="C31" s="57"/>
    </row>
    <row r="32" spans="1:3" x14ac:dyDescent="0.25">
      <c r="A32" s="59">
        <v>72</v>
      </c>
      <c r="B32" s="87" t="s">
        <v>88</v>
      </c>
      <c r="C32" s="57"/>
    </row>
    <row r="33" spans="1:3" x14ac:dyDescent="0.25">
      <c r="A33" s="59">
        <v>73</v>
      </c>
      <c r="B33" s="85" t="s">
        <v>89</v>
      </c>
      <c r="C33" s="57"/>
    </row>
    <row r="34" spans="1:3" x14ac:dyDescent="0.25">
      <c r="A34" s="59">
        <v>74</v>
      </c>
      <c r="B34" s="85" t="s">
        <v>90</v>
      </c>
      <c r="C34" s="57"/>
    </row>
    <row r="35" spans="1:3" x14ac:dyDescent="0.25">
      <c r="A35" s="59">
        <v>75</v>
      </c>
      <c r="B35" s="85" t="s">
        <v>91</v>
      </c>
      <c r="C35" s="57"/>
    </row>
    <row r="36" spans="1:3" x14ac:dyDescent="0.25">
      <c r="A36" s="59">
        <v>76</v>
      </c>
      <c r="B36" s="85" t="s">
        <v>92</v>
      </c>
      <c r="C36" s="57"/>
    </row>
    <row r="37" spans="1:3" x14ac:dyDescent="0.25">
      <c r="A37" s="59">
        <v>77</v>
      </c>
      <c r="B37" s="85" t="s">
        <v>93</v>
      </c>
      <c r="C37" s="57"/>
    </row>
    <row r="38" spans="1:3" x14ac:dyDescent="0.25">
      <c r="A38" s="59">
        <v>78</v>
      </c>
      <c r="B38" s="85" t="s">
        <v>94</v>
      </c>
      <c r="C38" s="57"/>
    </row>
    <row r="39" spans="1:3" x14ac:dyDescent="0.25">
      <c r="A39" s="59" t="s">
        <v>33</v>
      </c>
      <c r="B39" s="85" t="s">
        <v>95</v>
      </c>
      <c r="C39" s="57"/>
    </row>
    <row r="40" spans="1:3" x14ac:dyDescent="0.25">
      <c r="A40" s="59" t="s">
        <v>34</v>
      </c>
      <c r="B40" s="85" t="s">
        <v>96</v>
      </c>
      <c r="C40" s="57"/>
    </row>
    <row r="41" spans="1:3" x14ac:dyDescent="0.25">
      <c r="A41" s="59">
        <v>80</v>
      </c>
      <c r="B41" s="86" t="s">
        <v>97</v>
      </c>
      <c r="C41" s="57"/>
    </row>
    <row r="42" spans="1:3" x14ac:dyDescent="0.25">
      <c r="A42" s="59">
        <v>81</v>
      </c>
      <c r="B42" s="85" t="s">
        <v>98</v>
      </c>
      <c r="C42" s="57"/>
    </row>
    <row r="43" spans="1:3" x14ac:dyDescent="0.25">
      <c r="A43" s="59">
        <v>82</v>
      </c>
      <c r="B43" s="85" t="s">
        <v>99</v>
      </c>
      <c r="C43" s="57"/>
    </row>
    <row r="44" spans="1:3" x14ac:dyDescent="0.25">
      <c r="A44" s="59">
        <v>83</v>
      </c>
      <c r="B44" s="85" t="s">
        <v>100</v>
      </c>
      <c r="C44" s="57"/>
    </row>
    <row r="45" spans="1:3" x14ac:dyDescent="0.25">
      <c r="A45" s="59">
        <v>84</v>
      </c>
      <c r="B45" s="87" t="s">
        <v>101</v>
      </c>
      <c r="C45" s="57"/>
    </row>
    <row r="46" spans="1:3" x14ac:dyDescent="0.25">
      <c r="A46" s="59">
        <v>85</v>
      </c>
      <c r="B46" s="84" t="s">
        <v>102</v>
      </c>
      <c r="C46" s="57"/>
    </row>
    <row r="47" spans="1:3" x14ac:dyDescent="0.25">
      <c r="A47" s="59">
        <v>86</v>
      </c>
      <c r="B47" s="84" t="s">
        <v>103</v>
      </c>
      <c r="C47" s="57"/>
    </row>
    <row r="48" spans="1:3" x14ac:dyDescent="0.25">
      <c r="A48" s="59">
        <v>87</v>
      </c>
      <c r="B48" s="85" t="s">
        <v>104</v>
      </c>
      <c r="C48" s="57"/>
    </row>
    <row r="49" spans="1:3" x14ac:dyDescent="0.25">
      <c r="A49" s="59">
        <v>88</v>
      </c>
      <c r="B49" s="88" t="s">
        <v>105</v>
      </c>
      <c r="C49" s="57"/>
    </row>
    <row r="50" spans="1:3" x14ac:dyDescent="0.25">
      <c r="A50" s="59">
        <v>89</v>
      </c>
      <c r="B50" s="84" t="s">
        <v>106</v>
      </c>
      <c r="C50" s="57"/>
    </row>
    <row r="51" spans="1:3" x14ac:dyDescent="0.25">
      <c r="A51" s="59">
        <v>90</v>
      </c>
      <c r="B51" s="88" t="s">
        <v>107</v>
      </c>
      <c r="C51" s="57"/>
    </row>
    <row r="52" spans="1:3" ht="15.75" thickBot="1" x14ac:dyDescent="0.3">
      <c r="A52" s="60">
        <v>91</v>
      </c>
      <c r="B52" s="89" t="s">
        <v>108</v>
      </c>
      <c r="C52" s="58"/>
    </row>
    <row r="53" spans="1:3" ht="15.75" thickTop="1" x14ac:dyDescent="0.25"/>
  </sheetData>
  <sheetProtection algorithmName="SHA-512" hashValue="v2KA3IxniYUiEpCnQp5d65ggJHjbF9hBdj5978sofzRXv8MZMJVqCHdmXR2RThjvTPUYvScyA3LaZwY5RYbE6A==" saltValue="2WBGX2NCYXT7Axybz9vYXQ==" spinCount="100000" sheet="1" objects="1" scenarios="1"/>
  <pageMargins left="0.7" right="0.7" top="0.75" bottom="0.75" header="0.3" footer="0.3"/>
  <pageSetup paperSize="9" scale="96" orientation="portrait" r:id="rId1"/>
  <headerFooter>
    <oddFooter>&amp;L&amp;1#&amp;"Calibri"&amp;8&amp;K000000Sensitivity: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43FA2-3B6D-4861-8230-384690EF9D70}">
  <dimension ref="A1:D53"/>
  <sheetViews>
    <sheetView workbookViewId="0">
      <selection activeCell="B23" sqref="B23"/>
    </sheetView>
  </sheetViews>
  <sheetFormatPr defaultRowHeight="15" x14ac:dyDescent="0.25"/>
  <cols>
    <col min="1" max="1" width="4.28515625" bestFit="1" customWidth="1"/>
    <col min="2" max="2" width="17.7109375" bestFit="1" customWidth="1"/>
    <col min="3" max="3" width="5.85546875" bestFit="1" customWidth="1"/>
    <col min="4" max="4" width="31.28515625" customWidth="1"/>
  </cols>
  <sheetData>
    <row r="1" spans="1:4" ht="15.75" thickTop="1" x14ac:dyDescent="0.25">
      <c r="A1" s="73" t="s">
        <v>36</v>
      </c>
      <c r="B1" s="74" t="s">
        <v>39</v>
      </c>
      <c r="C1" s="74" t="s">
        <v>35</v>
      </c>
      <c r="D1" s="72" t="s">
        <v>32</v>
      </c>
    </row>
    <row r="2" spans="1:4" x14ac:dyDescent="0.25">
      <c r="A2" s="75">
        <v>42</v>
      </c>
      <c r="B2" s="76" t="str">
        <f>'Resident List'!B2</f>
        <v>room 42</v>
      </c>
      <c r="C2" s="77" t="s">
        <v>10</v>
      </c>
      <c r="D2" s="81" t="s">
        <v>58</v>
      </c>
    </row>
    <row r="3" spans="1:4" x14ac:dyDescent="0.25">
      <c r="A3" s="75">
        <v>43</v>
      </c>
      <c r="B3" s="76" t="str">
        <f>'Resident List'!B3</f>
        <v>room 43</v>
      </c>
      <c r="C3" s="77" t="s">
        <v>37</v>
      </c>
      <c r="D3" s="81" t="s">
        <v>67</v>
      </c>
    </row>
    <row r="4" spans="1:4" x14ac:dyDescent="0.25">
      <c r="A4" s="75">
        <v>44</v>
      </c>
      <c r="B4" s="76" t="str">
        <f>'Resident List'!B4</f>
        <v>room 44</v>
      </c>
      <c r="C4" s="77" t="s">
        <v>11</v>
      </c>
      <c r="D4" s="81" t="s">
        <v>68</v>
      </c>
    </row>
    <row r="5" spans="1:4" x14ac:dyDescent="0.25">
      <c r="A5" s="75">
        <v>45</v>
      </c>
      <c r="B5" s="76" t="str">
        <f>'Resident List'!B5</f>
        <v>room 45</v>
      </c>
      <c r="C5" s="77" t="s">
        <v>38</v>
      </c>
      <c r="D5" s="81" t="s">
        <v>59</v>
      </c>
    </row>
    <row r="6" spans="1:4" x14ac:dyDescent="0.25">
      <c r="A6" s="75">
        <v>46</v>
      </c>
      <c r="B6" s="76" t="str">
        <f>'Resident List'!B6</f>
        <v>room 46</v>
      </c>
      <c r="C6" s="77" t="s">
        <v>12</v>
      </c>
      <c r="D6" s="81" t="s">
        <v>60</v>
      </c>
    </row>
    <row r="7" spans="1:4" x14ac:dyDescent="0.25">
      <c r="A7" s="75">
        <v>47</v>
      </c>
      <c r="B7" s="76" t="str">
        <f>'Resident List'!B7</f>
        <v>room 47</v>
      </c>
      <c r="C7" s="77" t="s">
        <v>10</v>
      </c>
      <c r="D7" s="81" t="s">
        <v>69</v>
      </c>
    </row>
    <row r="8" spans="1:4" x14ac:dyDescent="0.25">
      <c r="A8" s="75">
        <v>48</v>
      </c>
      <c r="B8" s="76" t="str">
        <f>'Resident List'!B8</f>
        <v>room 48</v>
      </c>
      <c r="C8" s="77" t="s">
        <v>37</v>
      </c>
      <c r="D8" s="81" t="s">
        <v>61</v>
      </c>
    </row>
    <row r="9" spans="1:4" x14ac:dyDescent="0.25">
      <c r="A9" s="75">
        <v>49</v>
      </c>
      <c r="B9" s="76" t="str">
        <f>'Resident List'!B9</f>
        <v>room 49</v>
      </c>
      <c r="C9" s="77" t="s">
        <v>11</v>
      </c>
      <c r="D9" s="81" t="s">
        <v>70</v>
      </c>
    </row>
    <row r="10" spans="1:4" x14ac:dyDescent="0.25">
      <c r="A10" s="75">
        <v>50</v>
      </c>
      <c r="B10" s="76" t="str">
        <f>'Resident List'!B10</f>
        <v>room 50</v>
      </c>
      <c r="C10" s="77" t="s">
        <v>38</v>
      </c>
      <c r="D10" s="81"/>
    </row>
    <row r="11" spans="1:4" x14ac:dyDescent="0.25">
      <c r="A11" s="75">
        <v>51</v>
      </c>
      <c r="B11" s="76" t="str">
        <f>'Resident List'!B11</f>
        <v>room 51</v>
      </c>
      <c r="C11" s="77" t="s">
        <v>12</v>
      </c>
      <c r="D11" s="81"/>
    </row>
    <row r="12" spans="1:4" x14ac:dyDescent="0.25">
      <c r="A12" s="75">
        <v>52</v>
      </c>
      <c r="B12" s="76" t="str">
        <f>'Resident List'!B12</f>
        <v>room 52</v>
      </c>
      <c r="C12" s="77" t="s">
        <v>10</v>
      </c>
      <c r="D12" s="81"/>
    </row>
    <row r="13" spans="1:4" x14ac:dyDescent="0.25">
      <c r="A13" s="75">
        <v>53</v>
      </c>
      <c r="B13" s="76" t="str">
        <f>'Resident List'!B13</f>
        <v>room 53</v>
      </c>
      <c r="C13" s="77" t="s">
        <v>37</v>
      </c>
      <c r="D13" s="81"/>
    </row>
    <row r="14" spans="1:4" x14ac:dyDescent="0.25">
      <c r="A14" s="75">
        <v>54</v>
      </c>
      <c r="B14" s="76" t="str">
        <f>'Resident List'!B14</f>
        <v>room 54</v>
      </c>
      <c r="C14" s="77" t="s">
        <v>11</v>
      </c>
      <c r="D14" s="81"/>
    </row>
    <row r="15" spans="1:4" x14ac:dyDescent="0.25">
      <c r="A15" s="75">
        <v>55</v>
      </c>
      <c r="B15" s="76" t="str">
        <f>'Resident List'!B15</f>
        <v>room 55</v>
      </c>
      <c r="C15" s="77" t="s">
        <v>38</v>
      </c>
      <c r="D15" s="81"/>
    </row>
    <row r="16" spans="1:4" x14ac:dyDescent="0.25">
      <c r="A16" s="75">
        <v>56</v>
      </c>
      <c r="B16" s="76" t="str">
        <f>'Resident List'!B16</f>
        <v>room 56</v>
      </c>
      <c r="C16" s="77" t="s">
        <v>12</v>
      </c>
      <c r="D16" s="81"/>
    </row>
    <row r="17" spans="1:4" x14ac:dyDescent="0.25">
      <c r="A17" s="75">
        <v>57</v>
      </c>
      <c r="B17" s="76" t="str">
        <f>'Resident List'!B17</f>
        <v>room 57</v>
      </c>
      <c r="C17" s="77" t="s">
        <v>10</v>
      </c>
      <c r="D17" s="81"/>
    </row>
    <row r="18" spans="1:4" x14ac:dyDescent="0.25">
      <c r="A18" s="75">
        <v>58</v>
      </c>
      <c r="B18" s="76" t="str">
        <f>'Resident List'!B18</f>
        <v>room 58</v>
      </c>
      <c r="C18" s="77" t="s">
        <v>37</v>
      </c>
      <c r="D18" s="81"/>
    </row>
    <row r="19" spans="1:4" x14ac:dyDescent="0.25">
      <c r="A19" s="75">
        <v>59</v>
      </c>
      <c r="B19" s="76" t="str">
        <f>'Resident List'!B19</f>
        <v>room 59</v>
      </c>
      <c r="C19" s="77" t="s">
        <v>11</v>
      </c>
      <c r="D19" s="81"/>
    </row>
    <row r="20" spans="1:4" x14ac:dyDescent="0.25">
      <c r="A20" s="75">
        <v>60</v>
      </c>
      <c r="B20" s="76" t="str">
        <f>'Resident List'!B20</f>
        <v>room 60</v>
      </c>
      <c r="C20" s="77" t="s">
        <v>38</v>
      </c>
      <c r="D20" s="81"/>
    </row>
    <row r="21" spans="1:4" x14ac:dyDescent="0.25">
      <c r="A21" s="75">
        <v>61</v>
      </c>
      <c r="B21" s="76" t="str">
        <f>'Resident List'!B21</f>
        <v>room 61</v>
      </c>
      <c r="C21" s="77" t="s">
        <v>12</v>
      </c>
      <c r="D21" s="81"/>
    </row>
    <row r="22" spans="1:4" x14ac:dyDescent="0.25">
      <c r="A22" s="75">
        <v>62</v>
      </c>
      <c r="B22" s="76" t="str">
        <f>'Resident List'!B22</f>
        <v>room 62</v>
      </c>
      <c r="C22" s="77" t="s">
        <v>10</v>
      </c>
      <c r="D22" s="81"/>
    </row>
    <row r="23" spans="1:4" x14ac:dyDescent="0.25">
      <c r="A23" s="75">
        <v>63</v>
      </c>
      <c r="B23" s="76" t="str">
        <f>'Resident List'!B23</f>
        <v>room 63</v>
      </c>
      <c r="C23" s="77" t="s">
        <v>37</v>
      </c>
      <c r="D23" s="81"/>
    </row>
    <row r="24" spans="1:4" x14ac:dyDescent="0.25">
      <c r="A24" s="75">
        <v>64</v>
      </c>
      <c r="B24" s="76" t="str">
        <f>'Resident List'!B24</f>
        <v>room 64</v>
      </c>
      <c r="C24" s="77" t="s">
        <v>11</v>
      </c>
      <c r="D24" s="81"/>
    </row>
    <row r="25" spans="1:4" x14ac:dyDescent="0.25">
      <c r="A25" s="75">
        <v>65</v>
      </c>
      <c r="B25" s="76" t="str">
        <f>'Resident List'!B25</f>
        <v>room 65</v>
      </c>
      <c r="C25" s="77" t="s">
        <v>38</v>
      </c>
      <c r="D25" s="81"/>
    </row>
    <row r="26" spans="1:4" x14ac:dyDescent="0.25">
      <c r="A26" s="75">
        <v>66</v>
      </c>
      <c r="B26" s="76" t="str">
        <f>'Resident List'!B26</f>
        <v>room 66</v>
      </c>
      <c r="C26" s="77" t="s">
        <v>12</v>
      </c>
      <c r="D26" s="81"/>
    </row>
    <row r="27" spans="1:4" x14ac:dyDescent="0.25">
      <c r="A27" s="75">
        <v>67</v>
      </c>
      <c r="B27" s="76" t="str">
        <f>'Resident List'!B27</f>
        <v>room 67</v>
      </c>
      <c r="C27" s="77" t="s">
        <v>10</v>
      </c>
      <c r="D27" s="81"/>
    </row>
    <row r="28" spans="1:4" x14ac:dyDescent="0.25">
      <c r="A28" s="75">
        <v>68</v>
      </c>
      <c r="B28" s="76" t="str">
        <f>'Resident List'!B28</f>
        <v>room 68</v>
      </c>
      <c r="C28" s="77" t="s">
        <v>37</v>
      </c>
      <c r="D28" s="81"/>
    </row>
    <row r="29" spans="1:4" x14ac:dyDescent="0.25">
      <c r="A29" s="75">
        <v>69</v>
      </c>
      <c r="B29" s="76" t="str">
        <f>'Resident List'!B29</f>
        <v>room 69</v>
      </c>
      <c r="C29" s="77" t="s">
        <v>11</v>
      </c>
      <c r="D29" s="81" t="s">
        <v>27</v>
      </c>
    </row>
    <row r="30" spans="1:4" x14ac:dyDescent="0.25">
      <c r="A30" s="75">
        <v>70</v>
      </c>
      <c r="B30" s="76" t="str">
        <f>'Resident List'!B30</f>
        <v>room 70</v>
      </c>
      <c r="C30" s="77" t="s">
        <v>38</v>
      </c>
      <c r="D30" s="81"/>
    </row>
    <row r="31" spans="1:4" x14ac:dyDescent="0.25">
      <c r="A31" s="75">
        <v>71</v>
      </c>
      <c r="B31" s="76" t="str">
        <f>'Resident List'!B31</f>
        <v>room 71</v>
      </c>
      <c r="C31" s="77" t="s">
        <v>12</v>
      </c>
      <c r="D31" s="81"/>
    </row>
    <row r="32" spans="1:4" x14ac:dyDescent="0.25">
      <c r="A32" s="75">
        <v>72</v>
      </c>
      <c r="B32" s="76" t="str">
        <f>'Resident List'!B32</f>
        <v>room 72</v>
      </c>
      <c r="C32" s="77" t="s">
        <v>10</v>
      </c>
      <c r="D32" s="81"/>
    </row>
    <row r="33" spans="1:4" x14ac:dyDescent="0.25">
      <c r="A33" s="75">
        <v>73</v>
      </c>
      <c r="B33" s="76" t="str">
        <f>'Resident List'!B33</f>
        <v>room 73</v>
      </c>
      <c r="C33" s="77" t="s">
        <v>37</v>
      </c>
      <c r="D33" s="81"/>
    </row>
    <row r="34" spans="1:4" x14ac:dyDescent="0.25">
      <c r="A34" s="75">
        <v>74</v>
      </c>
      <c r="B34" s="76" t="str">
        <f>'Resident List'!B34</f>
        <v>room 74</v>
      </c>
      <c r="C34" s="77" t="s">
        <v>11</v>
      </c>
      <c r="D34" s="81"/>
    </row>
    <row r="35" spans="1:4" x14ac:dyDescent="0.25">
      <c r="A35" s="75">
        <v>75</v>
      </c>
      <c r="B35" s="76" t="str">
        <f>'Resident List'!B35</f>
        <v>room 75</v>
      </c>
      <c r="C35" s="77" t="s">
        <v>38</v>
      </c>
      <c r="D35" s="81"/>
    </row>
    <row r="36" spans="1:4" x14ac:dyDescent="0.25">
      <c r="A36" s="75">
        <v>76</v>
      </c>
      <c r="B36" s="76" t="str">
        <f>'Resident List'!B36</f>
        <v>room 76</v>
      </c>
      <c r="C36" s="77" t="s">
        <v>12</v>
      </c>
      <c r="D36" s="81"/>
    </row>
    <row r="37" spans="1:4" x14ac:dyDescent="0.25">
      <c r="A37" s="75">
        <v>77</v>
      </c>
      <c r="B37" s="76" t="str">
        <f>'Resident List'!B37</f>
        <v>room 77</v>
      </c>
      <c r="C37" s="77" t="s">
        <v>10</v>
      </c>
      <c r="D37" s="81"/>
    </row>
    <row r="38" spans="1:4" x14ac:dyDescent="0.25">
      <c r="A38" s="75">
        <v>78</v>
      </c>
      <c r="B38" s="76" t="str">
        <f>'Resident List'!B38</f>
        <v>room 78</v>
      </c>
      <c r="C38" s="77" t="s">
        <v>37</v>
      </c>
      <c r="D38" s="81"/>
    </row>
    <row r="39" spans="1:4" x14ac:dyDescent="0.25">
      <c r="A39" s="75" t="s">
        <v>33</v>
      </c>
      <c r="B39" s="76" t="str">
        <f>'Resident List'!B39</f>
        <v>room 79a</v>
      </c>
      <c r="C39" s="77" t="s">
        <v>11</v>
      </c>
      <c r="D39" s="81"/>
    </row>
    <row r="40" spans="1:4" x14ac:dyDescent="0.25">
      <c r="A40" s="75" t="s">
        <v>34</v>
      </c>
      <c r="B40" s="76" t="str">
        <f>'Resident List'!B40</f>
        <v>room 79b</v>
      </c>
      <c r="C40" s="77" t="s">
        <v>11</v>
      </c>
      <c r="D40" s="81"/>
    </row>
    <row r="41" spans="1:4" x14ac:dyDescent="0.25">
      <c r="A41" s="75">
        <v>80</v>
      </c>
      <c r="B41" s="76" t="str">
        <f>'Resident List'!B41</f>
        <v>room 80</v>
      </c>
      <c r="C41" s="77" t="s">
        <v>38</v>
      </c>
      <c r="D41" s="81"/>
    </row>
    <row r="42" spans="1:4" x14ac:dyDescent="0.25">
      <c r="A42" s="75">
        <v>81</v>
      </c>
      <c r="B42" s="76" t="str">
        <f>'Resident List'!B42</f>
        <v>room 81</v>
      </c>
      <c r="C42" s="77" t="s">
        <v>12</v>
      </c>
      <c r="D42" s="81" t="s">
        <v>27</v>
      </c>
    </row>
    <row r="43" spans="1:4" x14ac:dyDescent="0.25">
      <c r="A43" s="75">
        <v>82</v>
      </c>
      <c r="B43" s="76" t="str">
        <f>'Resident List'!B43</f>
        <v>room 82</v>
      </c>
      <c r="C43" s="77" t="s">
        <v>10</v>
      </c>
      <c r="D43" s="81"/>
    </row>
    <row r="44" spans="1:4" x14ac:dyDescent="0.25">
      <c r="A44" s="75">
        <v>83</v>
      </c>
      <c r="B44" s="76" t="str">
        <f>'Resident List'!B44</f>
        <v>room 83</v>
      </c>
      <c r="C44" s="77" t="s">
        <v>37</v>
      </c>
      <c r="D44" s="81"/>
    </row>
    <row r="45" spans="1:4" x14ac:dyDescent="0.25">
      <c r="A45" s="75">
        <v>84</v>
      </c>
      <c r="B45" s="76" t="str">
        <f>'Resident List'!B45</f>
        <v>room 84</v>
      </c>
      <c r="C45" s="77" t="s">
        <v>11</v>
      </c>
      <c r="D45" s="81"/>
    </row>
    <row r="46" spans="1:4" x14ac:dyDescent="0.25">
      <c r="A46" s="75">
        <v>85</v>
      </c>
      <c r="B46" s="76" t="str">
        <f>'Resident List'!B46</f>
        <v>room 85</v>
      </c>
      <c r="C46" s="77" t="s">
        <v>38</v>
      </c>
      <c r="D46" s="81"/>
    </row>
    <row r="47" spans="1:4" x14ac:dyDescent="0.25">
      <c r="A47" s="75">
        <v>86</v>
      </c>
      <c r="B47" s="76" t="str">
        <f>'Resident List'!B47</f>
        <v>room 86</v>
      </c>
      <c r="C47" s="77" t="s">
        <v>12</v>
      </c>
      <c r="D47" s="81"/>
    </row>
    <row r="48" spans="1:4" x14ac:dyDescent="0.25">
      <c r="A48" s="75">
        <v>87</v>
      </c>
      <c r="B48" s="76" t="str">
        <f>'Resident List'!B48</f>
        <v>room 87</v>
      </c>
      <c r="C48" s="77" t="s">
        <v>10</v>
      </c>
      <c r="D48" s="81"/>
    </row>
    <row r="49" spans="1:4" x14ac:dyDescent="0.25">
      <c r="A49" s="75">
        <v>88</v>
      </c>
      <c r="B49" s="76" t="str">
        <f>'Resident List'!B49</f>
        <v>room 88</v>
      </c>
      <c r="C49" s="77" t="s">
        <v>37</v>
      </c>
      <c r="D49" s="81"/>
    </row>
    <row r="50" spans="1:4" x14ac:dyDescent="0.25">
      <c r="A50" s="75">
        <v>89</v>
      </c>
      <c r="B50" s="76" t="str">
        <f>'Resident List'!B50</f>
        <v>room 89</v>
      </c>
      <c r="C50" s="77" t="s">
        <v>11</v>
      </c>
      <c r="D50" s="81"/>
    </row>
    <row r="51" spans="1:4" x14ac:dyDescent="0.25">
      <c r="A51" s="75">
        <v>90</v>
      </c>
      <c r="B51" s="76" t="str">
        <f>'Resident List'!B51</f>
        <v>room 90</v>
      </c>
      <c r="C51" s="77" t="s">
        <v>38</v>
      </c>
      <c r="D51" s="81"/>
    </row>
    <row r="52" spans="1:4" ht="15.75" thickBot="1" x14ac:dyDescent="0.3">
      <c r="A52" s="78">
        <v>91</v>
      </c>
      <c r="B52" s="79" t="str">
        <f>'Resident List'!B52</f>
        <v>room 91</v>
      </c>
      <c r="C52" s="80" t="s">
        <v>12</v>
      </c>
      <c r="D52" s="82"/>
    </row>
    <row r="53" spans="1:4" ht="15.75" thickTop="1" x14ac:dyDescent="0.25"/>
  </sheetData>
  <sheetProtection algorithmName="SHA-512" hashValue="LFfpxYY1IhF6R3BbOtu6K3K6AzP8rN9cfTSXZqxn30XflLmpL8NGcWzdP+g2eIN5lmTYhE6c/iz46edVx7z6uA==" saltValue="2MaWCwFSJ97p1VctwrhQng==" spinCount="100000" sheet="1" objects="1" scenarios="1"/>
  <phoneticPr fontId="9" type="noConversion"/>
  <pageMargins left="0.7" right="0.7" top="0.75" bottom="0.75" header="0.3" footer="0.3"/>
  <pageSetup paperSize="9" orientation="portrait" r:id="rId1"/>
  <headerFooter>
    <oddFooter>&amp;L&amp;1#&amp;"Calibri"&amp;8&amp;K000000Sensitivity: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BE514-D7B8-41DA-9260-8F3F0D45DCBD}">
  <sheetPr>
    <pageSetUpPr fitToPage="1"/>
  </sheetPr>
  <dimension ref="A1:AE71"/>
  <sheetViews>
    <sheetView zoomScale="70" zoomScaleNormal="70" workbookViewId="0">
      <selection activeCell="A3" sqref="A3"/>
    </sheetView>
  </sheetViews>
  <sheetFormatPr defaultRowHeight="15" x14ac:dyDescent="0.25"/>
  <cols>
    <col min="1" max="1" width="10.140625" customWidth="1"/>
    <col min="6" max="6" width="16.42578125" customWidth="1"/>
    <col min="7" max="7" width="9.140625" style="9"/>
    <col min="9" max="9" width="9.140625" customWidth="1"/>
  </cols>
  <sheetData>
    <row r="1" spans="1:10" ht="15.75" customHeight="1" thickBot="1" x14ac:dyDescent="0.3">
      <c r="A1" s="10" t="s">
        <v>0</v>
      </c>
      <c r="B1" s="1"/>
      <c r="C1" s="8"/>
      <c r="D1" s="8" t="s">
        <v>6</v>
      </c>
      <c r="E1" s="8"/>
      <c r="F1" s="8"/>
      <c r="G1" s="8"/>
      <c r="H1" s="8"/>
      <c r="I1" s="2"/>
    </row>
    <row r="2" spans="1:10" ht="15.75" thickBot="1" x14ac:dyDescent="0.3">
      <c r="A2" s="10" t="s">
        <v>7</v>
      </c>
      <c r="B2" s="14"/>
      <c r="C2" s="15"/>
      <c r="D2" s="15"/>
      <c r="E2" s="20" t="s">
        <v>9</v>
      </c>
      <c r="F2" s="121" t="s">
        <v>25</v>
      </c>
      <c r="G2" s="122"/>
      <c r="H2" s="122"/>
      <c r="I2" s="123"/>
    </row>
    <row r="3" spans="1:10" x14ac:dyDescent="0.25">
      <c r="A3" s="10">
        <v>44</v>
      </c>
      <c r="B3" t="str">
        <f>VLOOKUP(A3,'Resident List'!A2:B66,2,FALSE)</f>
        <v>room 44</v>
      </c>
      <c r="E3" s="18" t="str">
        <f>VLOOKUP(A3,'Linen Change'!A2:D52,3,FALSE)</f>
        <v>Wed</v>
      </c>
      <c r="F3" t="str">
        <f>IF(LEN(VLOOKUP(A3,'Linen Change'!A1:D52,4,TRUE))=0,"",(VLOOKUP(A3,'Linen Change'!A1:D52,4,TRUE)))</f>
        <v>room 44</v>
      </c>
      <c r="I3" s="4"/>
    </row>
    <row r="4" spans="1:10" ht="15.75" thickBot="1" x14ac:dyDescent="0.3">
      <c r="A4" s="11">
        <v>59</v>
      </c>
      <c r="B4" t="str">
        <f>VLOOKUP(A4,'Resident List'!A2:B66,2,FALSE)</f>
        <v>room 59</v>
      </c>
      <c r="E4" s="21" t="str">
        <f>VLOOKUP(A4,'Linen Change'!A2:D52,3,FALSE)</f>
        <v>Wed</v>
      </c>
      <c r="F4" t="str">
        <f>IF(LEN(VLOOKUP(A4,'Linen Change'!A1:D52,4,TRUE))=0,"",(VLOOKUP(A4,'Linen Change'!A1:D52,4,TRUE)))</f>
        <v/>
      </c>
      <c r="H4" s="9"/>
      <c r="I4" s="4"/>
    </row>
    <row r="5" spans="1:10" x14ac:dyDescent="0.25">
      <c r="A5" s="11">
        <v>60</v>
      </c>
      <c r="B5" t="str">
        <f>VLOOKUP(A5,'Resident List'!A2:B66,2,FALSE)</f>
        <v>room 60</v>
      </c>
      <c r="E5" s="21" t="str">
        <f>VLOOKUP(A5,'Linen Change'!A2:D52,3,FALSE)</f>
        <v>Thur</v>
      </c>
      <c r="F5" t="str">
        <f>IF(LEN(VLOOKUP(A5,'Linen Change'!A1:D52,4,TRUE))=0,"",(VLOOKUP(A5,'Linen Change'!A1:D52,4,TRUE)))</f>
        <v/>
      </c>
      <c r="H5" s="124" t="s">
        <v>19</v>
      </c>
      <c r="I5" s="125"/>
    </row>
    <row r="6" spans="1:10" ht="15.75" thickBot="1" x14ac:dyDescent="0.3">
      <c r="A6" s="11">
        <v>61</v>
      </c>
      <c r="B6" t="str">
        <f>VLOOKUP(A6,'Resident List'!A2:B66,2,FALSE)</f>
        <v>room 61</v>
      </c>
      <c r="E6" s="21" t="str">
        <f>VLOOKUP(A6,'Linen Change'!A2:D52,3,FALSE)</f>
        <v>Fri</v>
      </c>
      <c r="F6" t="str">
        <f>IF(LEN(VLOOKUP(A6,'Linen Change'!A1:D52,4,TRUE))=0,"",(VLOOKUP(A6,'Linen Change'!A1:D52,4,TRUE)))</f>
        <v/>
      </c>
      <c r="H6" s="126"/>
      <c r="I6" s="127"/>
    </row>
    <row r="7" spans="1:10" x14ac:dyDescent="0.25">
      <c r="A7" s="11">
        <v>62</v>
      </c>
      <c r="B7" t="str">
        <f>VLOOKUP(A7,'Resident List'!A2:B66,2,FALSE)</f>
        <v>room 62</v>
      </c>
      <c r="E7" s="21" t="str">
        <f>VLOOKUP(A7,'Linen Change'!A2:D52,3,FALSE)</f>
        <v>Mon</v>
      </c>
      <c r="F7" t="str">
        <f>IF(LEN(VLOOKUP(A7,'Linen Change'!A1:D52,4,TRUE))=0,"",(VLOOKUP(A7,'Linen Change'!A1:D52,4,TRUE)))</f>
        <v/>
      </c>
      <c r="I7" s="4"/>
    </row>
    <row r="8" spans="1:10" x14ac:dyDescent="0.25">
      <c r="A8" s="11">
        <v>66</v>
      </c>
      <c r="B8" t="str">
        <f>VLOOKUP(A8,'Resident List'!A2:B66,2,FALSE)</f>
        <v>room 66</v>
      </c>
      <c r="E8" s="21" t="str">
        <f>VLOOKUP(A8,'Linen Change'!A2:D52,3,FALSE)</f>
        <v>Fri</v>
      </c>
      <c r="F8" t="str">
        <f>IF(LEN(VLOOKUP(A8,'Linen Change'!A1:D52,4,TRUE))=0,"",(VLOOKUP(A8,'Linen Change'!A1:D52,4,TRUE)))</f>
        <v/>
      </c>
      <c r="I8" s="4"/>
    </row>
    <row r="9" spans="1:10" x14ac:dyDescent="0.25">
      <c r="A9" s="11">
        <v>76</v>
      </c>
      <c r="B9" t="str">
        <f>VLOOKUP(A9,'Resident List'!A2:B66,2,FALSE)</f>
        <v>room 76</v>
      </c>
      <c r="E9" s="21" t="str">
        <f>VLOOKUP(A9,'Linen Change'!A2:D52,3,FALSE)</f>
        <v>Fri</v>
      </c>
      <c r="F9" t="str">
        <f>IF(LEN(VLOOKUP(A9,'Linen Change'!A1:D52,4,TRUE))=0,"",(VLOOKUP(A9,'Linen Change'!A1:D52,4,TRUE)))</f>
        <v/>
      </c>
      <c r="I9" s="4"/>
    </row>
    <row r="10" spans="1:10" ht="15.75" thickBot="1" x14ac:dyDescent="0.3">
      <c r="A10" s="12">
        <v>78</v>
      </c>
      <c r="B10" t="str">
        <f>VLOOKUP(A10,'Resident List'!A2:B66,2,FALSE)</f>
        <v>room 78</v>
      </c>
      <c r="E10" s="22" t="str">
        <f>VLOOKUP(A10,'Linen Change'!A2:D52,3,FALSE)</f>
        <v>Tue</v>
      </c>
      <c r="F10" t="str">
        <f>IF(LEN(VLOOKUP(A10,'Linen Change'!A1:D52,4,TRUE))=0,"",(VLOOKUP(A10,'Linen Change'!A1:D52,4,TRUE)))</f>
        <v/>
      </c>
      <c r="I10" s="4"/>
    </row>
    <row r="11" spans="1:10" ht="15.75" thickBot="1" x14ac:dyDescent="0.3">
      <c r="A11" s="11" t="s">
        <v>1</v>
      </c>
      <c r="B11" s="1"/>
      <c r="C11" s="8"/>
      <c r="D11" s="15" t="s">
        <v>5</v>
      </c>
      <c r="E11" s="8"/>
      <c r="F11" s="8"/>
      <c r="G11" s="8"/>
      <c r="H11" s="8"/>
      <c r="I11" s="2"/>
    </row>
    <row r="12" spans="1:10" ht="15.75" thickBot="1" x14ac:dyDescent="0.3">
      <c r="A12" s="13" t="s">
        <v>7</v>
      </c>
      <c r="B12" s="19"/>
      <c r="C12" s="15"/>
      <c r="D12" s="23"/>
      <c r="E12" s="20" t="s">
        <v>9</v>
      </c>
      <c r="F12" s="121" t="s">
        <v>40</v>
      </c>
      <c r="G12" s="122"/>
      <c r="H12" s="122"/>
      <c r="I12" s="123"/>
    </row>
    <row r="13" spans="1:10" x14ac:dyDescent="0.25">
      <c r="A13" s="10">
        <v>46</v>
      </c>
      <c r="B13" t="str">
        <f>VLOOKUP(A13,'Resident List'!A2:B66,2,FALSE)</f>
        <v>room 46</v>
      </c>
      <c r="E13" s="18" t="str">
        <f>VLOOKUP(A13,'Linen Change'!A2:D52,3,FALSE)</f>
        <v>Fri</v>
      </c>
      <c r="F13" t="str">
        <f>IF(LEN(VLOOKUP(A13,'Linen Change'!A1:D52,4,TRUE))=0,"",(VLOOKUP(A13,'Linen Change'!A1:D52,4,TRUE)))</f>
        <v>room 46</v>
      </c>
      <c r="G13" s="95"/>
      <c r="H13" s="95"/>
      <c r="I13" s="104"/>
    </row>
    <row r="14" spans="1:10" x14ac:dyDescent="0.25">
      <c r="A14" s="11">
        <v>47</v>
      </c>
      <c r="B14" t="str">
        <f>VLOOKUP(A14,'Resident List'!A2:B66,2,FALSE)</f>
        <v>room 47</v>
      </c>
      <c r="E14" s="21" t="str">
        <f>VLOOKUP(A14,'Linen Change'!A2:D52,3,FALSE)</f>
        <v>Mon</v>
      </c>
      <c r="F14" t="str">
        <f>IF(LEN(VLOOKUP(A14,'Linen Change'!A1:D52,4,TRUE))=0,"",(VLOOKUP(A14,'Linen Change'!A1:D52,4,TRUE)))</f>
        <v>room 47</v>
      </c>
      <c r="G14" s="90"/>
      <c r="H14" s="93"/>
      <c r="I14" s="105"/>
    </row>
    <row r="15" spans="1:10" ht="15.75" thickBot="1" x14ac:dyDescent="0.3">
      <c r="A15" s="11">
        <v>48</v>
      </c>
      <c r="B15" t="str">
        <f>VLOOKUP(A15,'Resident List'!A2:B66,2,FALSE)</f>
        <v>room 48</v>
      </c>
      <c r="E15" s="21" t="str">
        <f>VLOOKUP(A15,'Linen Change'!A2:D52,3,FALSE)</f>
        <v>Tue</v>
      </c>
      <c r="F15" t="str">
        <f>IF(LEN(VLOOKUP(A15,'Linen Change'!A1:D52,4,TRUE))=0,"",(VLOOKUP(A15,'Linen Change'!A1:D52,4,TRUE)))</f>
        <v>room 48</v>
      </c>
      <c r="G15" s="90"/>
      <c r="I15" s="4"/>
      <c r="J15" s="56"/>
    </row>
    <row r="16" spans="1:10" x14ac:dyDescent="0.25">
      <c r="A16" s="11">
        <v>49</v>
      </c>
      <c r="B16" t="str">
        <f>VLOOKUP(A16,'Resident List'!A2:B66,2,FALSE)</f>
        <v>room 49</v>
      </c>
      <c r="E16" s="21" t="str">
        <f>VLOOKUP(A16,'Linen Change'!A2:D52,3,FALSE)</f>
        <v>Wed</v>
      </c>
      <c r="F16" t="str">
        <f>IF(LEN(VLOOKUP(A16,'Linen Change'!A1:D52,4,TRUE))=0,"",(VLOOKUP(A16,'Linen Change'!A1:D52,4,TRUE)))</f>
        <v>room 49</v>
      </c>
      <c r="G16" s="90"/>
      <c r="H16" s="117" t="s">
        <v>20</v>
      </c>
      <c r="I16" s="118"/>
    </row>
    <row r="17" spans="1:31" ht="15.75" thickBot="1" x14ac:dyDescent="0.3">
      <c r="A17" s="11">
        <v>50</v>
      </c>
      <c r="B17" t="str">
        <f>VLOOKUP(A17,'Resident List'!A2:B66,2,FALSE)</f>
        <v>room 50</v>
      </c>
      <c r="E17" s="21" t="str">
        <f>VLOOKUP(A17,'Linen Change'!A2:D52,3,FALSE)</f>
        <v>Thur</v>
      </c>
      <c r="F17" t="str">
        <f>IF(LEN(VLOOKUP(A17,'Linen Change'!A1:D52,4,TRUE))=0,"",(VLOOKUP(A17,'Linen Change'!A1:D52,4,TRUE)))</f>
        <v/>
      </c>
      <c r="G17" s="90"/>
      <c r="H17" s="119"/>
      <c r="I17" s="120"/>
    </row>
    <row r="18" spans="1:31" x14ac:dyDescent="0.25">
      <c r="A18" s="11">
        <v>51</v>
      </c>
      <c r="B18" t="str">
        <f>VLOOKUP(A18,'Resident List'!A2:B66,2,FALSE)</f>
        <v>room 51</v>
      </c>
      <c r="E18" s="21" t="str">
        <f>VLOOKUP(A18,'Linen Change'!A2:D52,3,FALSE)</f>
        <v>Fri</v>
      </c>
      <c r="F18" t="str">
        <f>IF(LEN(VLOOKUP(A18,'Linen Change'!A1:D52,4,TRUE))=0,"",(VLOOKUP(A18,'Linen Change'!A1:D52,4,TRUE)))</f>
        <v/>
      </c>
      <c r="G18" s="90"/>
      <c r="H18" s="93"/>
      <c r="I18" s="105"/>
    </row>
    <row r="19" spans="1:31" x14ac:dyDescent="0.25">
      <c r="A19" s="11">
        <v>52</v>
      </c>
      <c r="B19" t="str">
        <f>VLOOKUP(A19,'Resident List'!A2:B66,2,FALSE)</f>
        <v>room 52</v>
      </c>
      <c r="E19" s="21" t="str">
        <f>VLOOKUP(A19,'Linen Change'!A2:D52,3,FALSE)</f>
        <v>Mon</v>
      </c>
      <c r="F19" t="str">
        <f>IF(LEN(VLOOKUP(A19,'Linen Change'!A1:D52,4,TRUE))=0,"",(VLOOKUP(A19,'Linen Change'!A1:D52,4,TRUE)))</f>
        <v/>
      </c>
      <c r="G19" s="90"/>
      <c r="H19" s="93"/>
      <c r="I19" s="105"/>
      <c r="W19" s="9"/>
      <c r="Z19" s="9"/>
      <c r="AC19" s="9"/>
    </row>
    <row r="20" spans="1:31" x14ac:dyDescent="0.25">
      <c r="A20" s="11">
        <v>53</v>
      </c>
      <c r="B20" t="str">
        <f>VLOOKUP(A20,'Resident List'!A2:B66,2,FALSE)</f>
        <v>room 53</v>
      </c>
      <c r="E20" s="21" t="str">
        <f>VLOOKUP(A20,'Linen Change'!A2:D52,3,FALSE)</f>
        <v>Tue</v>
      </c>
      <c r="F20" t="str">
        <f>IF(LEN(VLOOKUP(A20,'Linen Change'!A1:D52,4,TRUE))=0,"",(VLOOKUP(A20,'Linen Change'!A1:D52,4,TRUE)))</f>
        <v/>
      </c>
      <c r="G20" s="90"/>
      <c r="H20" s="93"/>
      <c r="I20" s="105"/>
      <c r="Z20" s="9"/>
      <c r="AA20" s="9"/>
      <c r="AC20" s="9"/>
      <c r="AE20" s="9"/>
    </row>
    <row r="21" spans="1:31" x14ac:dyDescent="0.25">
      <c r="A21" s="11">
        <v>54</v>
      </c>
      <c r="B21" t="str">
        <f>VLOOKUP(A21,'Resident List'!A2:B66,2,FALSE)</f>
        <v>room 54</v>
      </c>
      <c r="E21" s="21" t="str">
        <f>VLOOKUP(A21,'Linen Change'!A2:D52,3,FALSE)</f>
        <v>Wed</v>
      </c>
      <c r="F21" t="str">
        <f>IF(LEN(VLOOKUP(A21,'Linen Change'!A1:D52,4,TRUE))=0,"",(VLOOKUP(A21,'Linen Change'!A1:D52,4,TRUE)))</f>
        <v/>
      </c>
      <c r="G21" s="90"/>
      <c r="H21" s="93"/>
      <c r="I21" s="105"/>
    </row>
    <row r="22" spans="1:31" ht="15.75" thickBot="1" x14ac:dyDescent="0.3">
      <c r="A22" s="12">
        <v>55</v>
      </c>
      <c r="B22" t="str">
        <f>VLOOKUP(A22,'Resident List'!A2:B66,2,FALSE)</f>
        <v>room 55</v>
      </c>
      <c r="E22" s="22" t="str">
        <f>VLOOKUP(A22,'Linen Change'!A2:D52,3,FALSE)</f>
        <v>Thur</v>
      </c>
      <c r="F22" t="str">
        <f>IF(LEN(VLOOKUP(A22,'Linen Change'!A1:D52,4,TRUE))=0,"",(VLOOKUP(A22,'Linen Change'!A1:D52,4,TRUE)))</f>
        <v/>
      </c>
      <c r="G22" s="90"/>
      <c r="H22" s="93"/>
      <c r="I22" s="105"/>
    </row>
    <row r="23" spans="1:31" ht="15.75" customHeight="1" thickBot="1" x14ac:dyDescent="0.3">
      <c r="A23" s="12" t="s">
        <v>2</v>
      </c>
      <c r="B23" s="14"/>
      <c r="C23" s="15"/>
      <c r="D23" s="15" t="s">
        <v>5</v>
      </c>
      <c r="E23" s="17"/>
      <c r="F23" s="15"/>
      <c r="G23" s="15"/>
      <c r="H23" s="15"/>
      <c r="I23" s="16"/>
      <c r="P23" s="106"/>
      <c r="R23" s="9"/>
      <c r="S23" s="9"/>
      <c r="T23" s="9"/>
      <c r="U23" s="106"/>
      <c r="V23" s="106"/>
      <c r="W23" s="106"/>
      <c r="X23" s="106"/>
      <c r="AA23" s="107"/>
      <c r="AB23" s="107"/>
    </row>
    <row r="24" spans="1:31" ht="15.75" customHeight="1" thickBot="1" x14ac:dyDescent="0.3">
      <c r="A24" s="13" t="s">
        <v>7</v>
      </c>
      <c r="B24" s="14"/>
      <c r="C24" s="15"/>
      <c r="D24" s="15"/>
      <c r="E24" s="20" t="s">
        <v>9</v>
      </c>
      <c r="F24" s="121" t="s">
        <v>41</v>
      </c>
      <c r="G24" s="122"/>
      <c r="H24" s="122"/>
      <c r="I24" s="123"/>
      <c r="P24" s="106"/>
      <c r="R24" s="9"/>
      <c r="S24" s="9"/>
      <c r="T24" s="9"/>
      <c r="U24" s="106"/>
      <c r="V24" s="106"/>
      <c r="W24" s="106"/>
      <c r="X24" s="106"/>
      <c r="AA24" s="107"/>
      <c r="AB24" s="107"/>
    </row>
    <row r="25" spans="1:31" x14ac:dyDescent="0.25">
      <c r="A25" s="10">
        <v>56</v>
      </c>
      <c r="B25" t="str">
        <f>VLOOKUP(A25,'Resident List'!A2:B66,2,FALSE)</f>
        <v>room 56</v>
      </c>
      <c r="E25" s="18" t="str">
        <f>VLOOKUP(A25,'Linen Change'!A2:D52,3,FALSE)</f>
        <v>Fri</v>
      </c>
      <c r="F25" t="str">
        <f>IF(LEN(VLOOKUP(A25,'Linen Change'!A1:D52,4,TRUE))=0,"",(VLOOKUP(A25,'Linen Change'!A1:D52,4,TRUE)))</f>
        <v/>
      </c>
      <c r="G25" s="95"/>
      <c r="H25" s="96"/>
      <c r="I25" s="104"/>
    </row>
    <row r="26" spans="1:31" x14ac:dyDescent="0.25">
      <c r="A26" s="11">
        <v>57</v>
      </c>
      <c r="B26" t="str">
        <f>VLOOKUP(A26,'Resident List'!A2:B66,2,FALSE)</f>
        <v>room 57</v>
      </c>
      <c r="E26" s="21" t="str">
        <f>VLOOKUP(A26,'Linen Change'!A2:D52,3,FALSE)</f>
        <v>Mon</v>
      </c>
      <c r="F26" t="str">
        <f>IF(LEN(VLOOKUP(A26,'Linen Change'!A1:D52,4,TRUE))=0,"",(VLOOKUP(A26,'Linen Change'!A1:D52,4,TRUE)))</f>
        <v/>
      </c>
      <c r="G26" s="90"/>
      <c r="I26" s="4"/>
    </row>
    <row r="27" spans="1:31" ht="15" customHeight="1" thickBot="1" x14ac:dyDescent="0.3">
      <c r="A27" s="11">
        <v>58</v>
      </c>
      <c r="B27" t="str">
        <f>VLOOKUP(A27,'Resident List'!A2:B66,2,FALSE)</f>
        <v>room 58</v>
      </c>
      <c r="E27" s="21" t="str">
        <f>VLOOKUP(A27,'Linen Change'!A2:D52,3,FALSE)</f>
        <v>Tue</v>
      </c>
      <c r="F27" t="str">
        <f>IF(LEN(VLOOKUP(A27,'Linen Change'!A1:D52,4,TRUE))=0,"",(VLOOKUP(A27,'Linen Change'!A1:D52,4,TRUE)))</f>
        <v/>
      </c>
      <c r="G27" s="90"/>
      <c r="I27" s="4"/>
      <c r="Y27" s="108"/>
    </row>
    <row r="28" spans="1:31" ht="15.75" customHeight="1" x14ac:dyDescent="0.25">
      <c r="A28" s="11">
        <v>63</v>
      </c>
      <c r="B28" t="str">
        <f>VLOOKUP(A28,'Resident List'!A2:B66,2,FALSE)</f>
        <v>room 63</v>
      </c>
      <c r="E28" s="21" t="str">
        <f>VLOOKUP(A28,'Linen Change'!A2:D52,3,FALSE)</f>
        <v>Tue</v>
      </c>
      <c r="F28" t="str">
        <f>IF(LEN(VLOOKUP(A28,'Linen Change'!A1:D52,4,TRUE))=0,"",(VLOOKUP(A28,'Linen Change'!A1:D52,4,TRUE)))</f>
        <v/>
      </c>
      <c r="G28" s="90"/>
      <c r="H28" s="117" t="s">
        <v>21</v>
      </c>
      <c r="I28" s="118"/>
      <c r="Y28" s="108"/>
    </row>
    <row r="29" spans="1:31" ht="15" customHeight="1" thickBot="1" x14ac:dyDescent="0.3">
      <c r="A29" s="11">
        <v>64</v>
      </c>
      <c r="B29" t="str">
        <f>VLOOKUP(A29,'Resident List'!A2:B66,2,FALSE)</f>
        <v>room 64</v>
      </c>
      <c r="E29" s="21" t="str">
        <f>VLOOKUP(A29,'Linen Change'!A2:D52,3,FALSE)</f>
        <v>Wed</v>
      </c>
      <c r="F29" t="str">
        <f>IF(LEN(VLOOKUP(A29,'Linen Change'!A1:D52,4,TRUE))=0,"",(VLOOKUP(A29,'Linen Change'!A1:D52,4,TRUE)))</f>
        <v/>
      </c>
      <c r="G29" s="90"/>
      <c r="H29" s="119"/>
      <c r="I29" s="120"/>
      <c r="Y29" s="108"/>
    </row>
    <row r="30" spans="1:31" ht="15.75" customHeight="1" x14ac:dyDescent="0.25">
      <c r="A30" s="11">
        <v>65</v>
      </c>
      <c r="B30" t="str">
        <f>VLOOKUP(A30,'Resident List'!A2:B66,2,FALSE)</f>
        <v>room 65</v>
      </c>
      <c r="E30" s="21" t="str">
        <f>VLOOKUP(A30,'Linen Change'!A2:D52,3,FALSE)</f>
        <v>Thur</v>
      </c>
      <c r="F30" t="str">
        <f>IF(LEN(VLOOKUP(A30,'Linen Change'!A1:D52,4,TRUE))=0,"",(VLOOKUP(A30,'Linen Change'!A1:D52,4,TRUE)))</f>
        <v/>
      </c>
      <c r="G30" s="90"/>
      <c r="H30" s="93"/>
      <c r="I30" s="105"/>
      <c r="Y30" s="108"/>
    </row>
    <row r="31" spans="1:31" x14ac:dyDescent="0.25">
      <c r="A31" s="11">
        <v>67</v>
      </c>
      <c r="B31" t="str">
        <f>VLOOKUP(A31,'Resident List'!A2:B66,2,FALSE)</f>
        <v>room 67</v>
      </c>
      <c r="E31" s="21" t="str">
        <f>VLOOKUP(A31,'Linen Change'!A2:D52,3,FALSE)</f>
        <v>Mon</v>
      </c>
      <c r="F31" t="str">
        <f>IF(LEN(VLOOKUP(A31,'Linen Change'!A1:D52,4,TRUE))=0,"",(VLOOKUP(A31,'Linen Change'!A1:D52,4,TRUE)))</f>
        <v/>
      </c>
      <c r="G31" s="90"/>
      <c r="H31" s="93"/>
      <c r="I31" s="105"/>
      <c r="Y31" s="108"/>
    </row>
    <row r="32" spans="1:31" x14ac:dyDescent="0.25">
      <c r="A32" s="11">
        <v>68</v>
      </c>
      <c r="B32" t="str">
        <f>VLOOKUP(A32,'Resident List'!A2:B66,2,FALSE)</f>
        <v>room 68</v>
      </c>
      <c r="E32" s="21" t="str">
        <f>VLOOKUP(A32,'Linen Change'!A2:D52,3,FALSE)</f>
        <v>Tue</v>
      </c>
      <c r="F32" t="str">
        <f>IF(LEN(VLOOKUP(A32,'Linen Change'!A1:D52,4,TRUE))=0,"",(VLOOKUP(A32,'Linen Change'!A1:D52,4,TRUE)))</f>
        <v/>
      </c>
      <c r="G32" s="90"/>
      <c r="H32" s="93"/>
      <c r="I32" s="105"/>
      <c r="Y32" s="108"/>
    </row>
    <row r="33" spans="1:25" ht="14.25" customHeight="1" x14ac:dyDescent="0.25">
      <c r="A33" s="11">
        <v>69</v>
      </c>
      <c r="B33" t="str">
        <f>VLOOKUP(A33,'Resident List'!A2:B66,2,FALSE)</f>
        <v>room 69</v>
      </c>
      <c r="E33" s="21" t="str">
        <f>VLOOKUP(A33,'Linen Change'!A2:D52,3,FALSE)</f>
        <v>Wed</v>
      </c>
      <c r="F33" t="str">
        <f>IF(LEN(VLOOKUP(A33,'Linen Change'!A1:D52,4,TRUE))=0,"",(VLOOKUP(A33,'Linen Change'!A1:D52,4,TRUE)))</f>
        <v>Female Prefered</v>
      </c>
      <c r="G33" s="90"/>
      <c r="H33" s="93"/>
      <c r="I33" s="105"/>
      <c r="Y33" s="108"/>
    </row>
    <row r="34" spans="1:25" ht="15" customHeight="1" thickBot="1" x14ac:dyDescent="0.3">
      <c r="A34" s="12">
        <v>70</v>
      </c>
      <c r="B34" t="str">
        <f>VLOOKUP(A34,'Resident List'!A2:B66,2,FALSE)</f>
        <v>room 70</v>
      </c>
      <c r="E34" s="22" t="str">
        <f>VLOOKUP(A34,'Linen Change'!A2:D52,3,FALSE)</f>
        <v>Thur</v>
      </c>
      <c r="F34" t="str">
        <f>IF(LEN(VLOOKUP(A34,'Linen Change'!A1:D52,4,TRUE))=0,"",(VLOOKUP(A34,'Linen Change'!A1:D52,4,TRUE)))</f>
        <v/>
      </c>
      <c r="G34" s="97"/>
      <c r="H34" s="98"/>
      <c r="I34" s="109"/>
    </row>
    <row r="35" spans="1:25" ht="15" customHeight="1" thickBot="1" x14ac:dyDescent="0.3">
      <c r="A35" s="13" t="s">
        <v>3</v>
      </c>
      <c r="B35" s="1"/>
      <c r="C35" s="8"/>
      <c r="D35" s="15" t="s">
        <v>5</v>
      </c>
      <c r="E35" s="8"/>
      <c r="F35" s="8"/>
      <c r="G35" s="8"/>
      <c r="H35" s="8"/>
      <c r="I35" s="30"/>
    </row>
    <row r="36" spans="1:25" ht="15" customHeight="1" thickBot="1" x14ac:dyDescent="0.3">
      <c r="A36" s="13" t="s">
        <v>7</v>
      </c>
      <c r="B36" s="19"/>
      <c r="C36" s="15"/>
      <c r="D36" s="23"/>
      <c r="E36" s="20" t="s">
        <v>9</v>
      </c>
      <c r="F36" s="121" t="s">
        <v>42</v>
      </c>
      <c r="G36" s="122"/>
      <c r="H36" s="122"/>
      <c r="I36" s="123"/>
    </row>
    <row r="37" spans="1:25" ht="15" customHeight="1" x14ac:dyDescent="0.25">
      <c r="A37" s="10">
        <v>71</v>
      </c>
      <c r="B37" t="str">
        <f>VLOOKUP(A37,'Resident List'!A2:B66,2,FALSE)</f>
        <v>room 71</v>
      </c>
      <c r="E37" s="18" t="str">
        <f>VLOOKUP(A37,'Linen Change'!A2:D52,3,FALSE)</f>
        <v>Fri</v>
      </c>
      <c r="F37" s="40" t="str">
        <f>IF(LEN(VLOOKUP(A37,'Linen Change'!A1:D52,4,TRUE))=0,"",(VLOOKUP(A37,'Linen Change'!A1:D52,4,TRUE)))</f>
        <v/>
      </c>
      <c r="G37" s="95"/>
      <c r="H37" s="1"/>
      <c r="I37" s="2"/>
    </row>
    <row r="38" spans="1:25" ht="15.75" customHeight="1" x14ac:dyDescent="0.25">
      <c r="A38" s="11">
        <v>72</v>
      </c>
      <c r="B38" t="str">
        <f>VLOOKUP(A38,'Resident List'!A2:B66,2,FALSE)</f>
        <v>room 72</v>
      </c>
      <c r="E38" s="21" t="str">
        <f>VLOOKUP(A38,'Linen Change'!A2:D52,3,FALSE)</f>
        <v>Mon</v>
      </c>
      <c r="F38" s="3" t="str">
        <f>IF(LEN(VLOOKUP(A38,'Linen Change'!A1:D52,4,TRUE))=0,"",(VLOOKUP(A38,'Linen Change'!A1:D52,4,TRUE)))</f>
        <v/>
      </c>
      <c r="G38" s="91"/>
      <c r="H38" s="24"/>
      <c r="I38" s="4"/>
    </row>
    <row r="39" spans="1:25" ht="15.75" customHeight="1" x14ac:dyDescent="0.25">
      <c r="A39" s="11">
        <v>73</v>
      </c>
      <c r="B39" t="str">
        <f>VLOOKUP(A39,'Resident List'!A2:B66,2,FALSE)</f>
        <v>room 73</v>
      </c>
      <c r="E39" s="21" t="str">
        <f>VLOOKUP(A39,'Linen Change'!A2:D52,3,FALSE)</f>
        <v>Tue</v>
      </c>
      <c r="F39" s="3" t="str">
        <f>IF(LEN(VLOOKUP(A39,'Linen Change'!A1:D52,4,TRUE))=0,"",(VLOOKUP(A39,'Linen Change'!A1:D52,4,TRUE)))</f>
        <v/>
      </c>
      <c r="G39" s="91"/>
      <c r="H39" s="92"/>
      <c r="I39" s="105"/>
    </row>
    <row r="40" spans="1:25" ht="15.75" customHeight="1" thickBot="1" x14ac:dyDescent="0.3">
      <c r="A40" s="11">
        <v>74</v>
      </c>
      <c r="B40" t="str">
        <f>VLOOKUP(A40,'Resident List'!A2:B66,2,FALSE)</f>
        <v>room 74</v>
      </c>
      <c r="E40" s="21" t="str">
        <f>VLOOKUP(A40,'Linen Change'!A2:D52,3,FALSE)</f>
        <v>Wed</v>
      </c>
      <c r="F40" s="3" t="str">
        <f>IF(LEN(VLOOKUP(A40,'Linen Change'!A1:D52,4,TRUE))=0,"",(VLOOKUP(A40,'Linen Change'!A1:D52,4,TRUE)))</f>
        <v/>
      </c>
      <c r="G40" s="91"/>
      <c r="H40" s="92"/>
      <c r="I40" s="105"/>
    </row>
    <row r="41" spans="1:25" ht="15.75" customHeight="1" x14ac:dyDescent="0.25">
      <c r="A41" s="11">
        <v>75</v>
      </c>
      <c r="B41" t="str">
        <f>VLOOKUP(A41,'Resident List'!A2:B66,2,FALSE)</f>
        <v>room 75</v>
      </c>
      <c r="E41" s="21" t="str">
        <f>VLOOKUP(A41,'Linen Change'!A2:D52,3,FALSE)</f>
        <v>Thur</v>
      </c>
      <c r="F41" s="3" t="str">
        <f>IF(LEN(VLOOKUP(A41,'Linen Change'!A1:D52,4,TRUE))=0,"",(VLOOKUP(A41,'Linen Change'!A1:D52,4,TRUE)))</f>
        <v/>
      </c>
      <c r="G41" s="91"/>
      <c r="H41" s="117" t="s">
        <v>22</v>
      </c>
      <c r="I41" s="118"/>
    </row>
    <row r="42" spans="1:25" ht="15.75" customHeight="1" thickBot="1" x14ac:dyDescent="0.3">
      <c r="A42" s="11">
        <v>77</v>
      </c>
      <c r="B42" t="str">
        <f>VLOOKUP(A42,'Resident List'!A2:B66,2,FALSE)</f>
        <v>room 77</v>
      </c>
      <c r="E42" s="21" t="str">
        <f>VLOOKUP(A42,'Linen Change'!A2:D52,3,FALSE)</f>
        <v>Mon</v>
      </c>
      <c r="F42" s="3" t="str">
        <f>IF(LEN(VLOOKUP(A42,'Linen Change'!A1:D52,4,TRUE))=0,"",(VLOOKUP(A42,'Linen Change'!A1:D52,4,TRUE)))</f>
        <v/>
      </c>
      <c r="G42" s="91"/>
      <c r="H42" s="119"/>
      <c r="I42" s="120"/>
    </row>
    <row r="43" spans="1:25" ht="15.75" customHeight="1" x14ac:dyDescent="0.25">
      <c r="A43" s="11" t="s">
        <v>33</v>
      </c>
      <c r="B43" t="str">
        <f>VLOOKUP(A43,'Resident List'!A2:B66,2,FALSE)</f>
        <v>room 79a</v>
      </c>
      <c r="E43" s="21" t="str">
        <f>VLOOKUP(A43,'Linen Change'!A2:D52,3,FALSE)</f>
        <v>Wed</v>
      </c>
      <c r="F43" s="3" t="str">
        <f>IF(LEN(VLOOKUP(A43,'Linen Change'!A1:D52,4,TRUE))=0,"",(VLOOKUP(A43,'Linen Change'!A1:D52,4,TRUE)))</f>
        <v/>
      </c>
      <c r="G43" s="91"/>
      <c r="H43" s="91"/>
      <c r="I43" s="110"/>
    </row>
    <row r="44" spans="1:25" ht="15.75" customHeight="1" x14ac:dyDescent="0.25">
      <c r="A44" s="11" t="s">
        <v>34</v>
      </c>
      <c r="B44" t="str">
        <f>VLOOKUP(A44,'Resident List'!A2:B66,2,FALSE)</f>
        <v>room 79b</v>
      </c>
      <c r="E44" s="21" t="str">
        <f>VLOOKUP(A44,'Linen Change'!A2:D52,3,FALSE)</f>
        <v>Wed</v>
      </c>
      <c r="F44" s="3" t="str">
        <f>IF(LEN(VLOOKUP(A44,'Linen Change'!A1:D52,4,TRUE))=0,"",(VLOOKUP(A44,'Linen Change'!A1:D52,4,TRUE)))</f>
        <v/>
      </c>
      <c r="G44" s="91"/>
      <c r="H44" s="92"/>
      <c r="I44" s="105"/>
    </row>
    <row r="45" spans="1:25" ht="15.75" customHeight="1" x14ac:dyDescent="0.25">
      <c r="A45" s="11">
        <v>80</v>
      </c>
      <c r="B45" t="str">
        <f>VLOOKUP(A45,'Resident List'!A2:B66,2,FALSE)</f>
        <v>room 80</v>
      </c>
      <c r="E45" s="21" t="str">
        <f>VLOOKUP(A45,'Linen Change'!A2:D52,3,FALSE)</f>
        <v>Thur</v>
      </c>
      <c r="F45" s="3" t="str">
        <f>IF(LEN(VLOOKUP(A45,'Linen Change'!A1:D52,4,TRUE))=0,"",(VLOOKUP(A45,'Linen Change'!A1:D52,4,TRUE)))</f>
        <v/>
      </c>
      <c r="G45" s="91"/>
      <c r="H45" s="92"/>
      <c r="I45" s="94"/>
    </row>
    <row r="46" spans="1:25" ht="15.75" customHeight="1" x14ac:dyDescent="0.25">
      <c r="A46" s="11">
        <v>81</v>
      </c>
      <c r="B46" t="str">
        <f>VLOOKUP(A46,'Resident List'!A2:B66,2,FALSE)</f>
        <v>room 81</v>
      </c>
      <c r="E46" s="21" t="str">
        <f>VLOOKUP(A46,'Linen Change'!A2:D52,3,FALSE)</f>
        <v>Fri</v>
      </c>
      <c r="F46" s="3" t="str">
        <f>IF(LEN(VLOOKUP(A46,'Linen Change'!A1:D52,4,TRUE))=0,"",(VLOOKUP(A46,'Linen Change'!A1:D52,4,TRUE)))</f>
        <v>Female Prefered</v>
      </c>
      <c r="G46" s="91"/>
      <c r="H46" s="24"/>
      <c r="I46" s="4"/>
      <c r="N46" s="9"/>
    </row>
    <row r="47" spans="1:25" ht="15.75" customHeight="1" x14ac:dyDescent="0.25">
      <c r="A47" s="11">
        <v>82</v>
      </c>
      <c r="B47" t="str">
        <f>VLOOKUP(A47,'Resident List'!A2:B66,2,FALSE)</f>
        <v>room 82</v>
      </c>
      <c r="E47" s="21" t="str">
        <f>VLOOKUP(A47,'Linen Change'!A2:D52,3,FALSE)</f>
        <v>Mon</v>
      </c>
      <c r="F47" s="3" t="str">
        <f>IF(LEN(VLOOKUP(A47,'Linen Change'!A1:D52,4,TRUE))=0,"",(VLOOKUP(A47,'Linen Change'!A1:D52,4,TRUE)))</f>
        <v/>
      </c>
      <c r="G47" s="91"/>
      <c r="H47" s="24"/>
      <c r="I47" s="4"/>
    </row>
    <row r="48" spans="1:25" ht="15.75" customHeight="1" thickBot="1" x14ac:dyDescent="0.3">
      <c r="A48" s="12">
        <v>83</v>
      </c>
      <c r="B48" t="str">
        <f>VLOOKUP(A48,'Resident List'!A2:B66,2,FALSE)</f>
        <v>room 83</v>
      </c>
      <c r="E48" s="22" t="str">
        <f>VLOOKUP(A48,'Linen Change'!A2:D52,3,FALSE)</f>
        <v>Tue</v>
      </c>
      <c r="F48" s="5" t="str">
        <f>IF(LEN(VLOOKUP(A48,'Linen Change'!A1:D52,4,TRUE))=0,"",(VLOOKUP(A48,'Linen Change'!A1:D52,4,TRUE)))</f>
        <v/>
      </c>
      <c r="G48" s="97"/>
      <c r="H48" s="98"/>
      <c r="I48" s="111"/>
    </row>
    <row r="49" spans="1:25" ht="15.75" customHeight="1" thickBot="1" x14ac:dyDescent="0.3">
      <c r="A49" s="12" t="s">
        <v>4</v>
      </c>
      <c r="B49" s="19"/>
      <c r="C49" s="15"/>
      <c r="D49" s="15" t="s">
        <v>5</v>
      </c>
      <c r="E49" s="17"/>
      <c r="F49" s="17"/>
      <c r="G49" s="17"/>
      <c r="H49" s="17"/>
      <c r="I49" s="7"/>
    </row>
    <row r="50" spans="1:25" ht="15.75" customHeight="1" thickBot="1" x14ac:dyDescent="0.3">
      <c r="A50" s="10" t="s">
        <v>7</v>
      </c>
      <c r="B50" s="40"/>
      <c r="C50" s="8"/>
      <c r="D50" s="30"/>
      <c r="E50" s="18" t="s">
        <v>9</v>
      </c>
      <c r="F50" s="128" t="s">
        <v>43</v>
      </c>
      <c r="G50" s="129"/>
      <c r="H50" s="129"/>
      <c r="I50" s="130"/>
    </row>
    <row r="51" spans="1:25" ht="15.75" customHeight="1" x14ac:dyDescent="0.25">
      <c r="A51" s="10">
        <v>84</v>
      </c>
      <c r="B51" s="40" t="str">
        <f>VLOOKUP(A51,'Resident List'!A2:B66,2,FALSE)</f>
        <v>room 84</v>
      </c>
      <c r="C51" s="55"/>
      <c r="D51" s="114"/>
      <c r="E51" s="18" t="str">
        <f>VLOOKUP(A51,'Linen Change'!A2:D52,3,FALSE)</f>
        <v>Wed</v>
      </c>
      <c r="F51" s="40" t="str">
        <f>IF(LEN(VLOOKUP(A51,'Linen Change'!A1:D52,4,TRUE))=0,"",(VLOOKUP(A51,'Linen Change'!A1:D52,4,TRUE)))</f>
        <v/>
      </c>
      <c r="G51" s="95"/>
      <c r="H51" s="96"/>
      <c r="I51" s="112"/>
    </row>
    <row r="52" spans="1:25" ht="15.75" customHeight="1" x14ac:dyDescent="0.25">
      <c r="A52" s="11">
        <v>85</v>
      </c>
      <c r="B52" s="3" t="str">
        <f>VLOOKUP(A52,'Resident List'!A2:B66,2,FALSE)</f>
        <v>room 85</v>
      </c>
      <c r="C52" s="54"/>
      <c r="D52" s="115"/>
      <c r="E52" s="21" t="str">
        <f>VLOOKUP(A52,'Linen Change'!A2:D52,3,FALSE)</f>
        <v>Thur</v>
      </c>
      <c r="F52" s="3" t="str">
        <f>IF(LEN(VLOOKUP(A52,'Linen Change'!A1:D52,4,TRUE))=0,"",(VLOOKUP(A52,'Linen Change'!A1:D52,4,TRUE)))</f>
        <v/>
      </c>
      <c r="G52" s="91"/>
      <c r="H52" s="92"/>
      <c r="I52" s="105"/>
    </row>
    <row r="53" spans="1:25" ht="15.75" customHeight="1" x14ac:dyDescent="0.25">
      <c r="A53" s="11">
        <v>86</v>
      </c>
      <c r="B53" s="3" t="str">
        <f>VLOOKUP(A53,'Resident List'!A2:B66,2,FALSE)</f>
        <v>room 86</v>
      </c>
      <c r="C53" s="24"/>
      <c r="D53" s="4"/>
      <c r="E53" s="21" t="str">
        <f>VLOOKUP(A53,'Linen Change'!A2:D52,3,FALSE)</f>
        <v>Fri</v>
      </c>
      <c r="F53" s="3" t="str">
        <f>IF(LEN(VLOOKUP(A53,'Linen Change'!A1:D52,4,TRUE))=0,"",(VLOOKUP(A53,'Linen Change'!A1:D52,4,TRUE)))</f>
        <v/>
      </c>
      <c r="G53" s="91"/>
      <c r="H53" s="92"/>
      <c r="I53" s="105"/>
    </row>
    <row r="54" spans="1:25" ht="15.75" customHeight="1" thickBot="1" x14ac:dyDescent="0.3">
      <c r="A54" s="11">
        <v>87</v>
      </c>
      <c r="B54" s="3" t="str">
        <f>VLOOKUP(A54,'Resident List'!A2:B66,2,FALSE)</f>
        <v>room 87</v>
      </c>
      <c r="C54" s="54"/>
      <c r="D54" s="115"/>
      <c r="E54" s="21" t="str">
        <f>VLOOKUP(A54,'Linen Change'!A2:D52,3,FALSE)</f>
        <v>Mon</v>
      </c>
      <c r="F54" s="3" t="str">
        <f>IF(LEN(VLOOKUP(A54,'Linen Change'!A1:D52,4,TRUE))=0,"",(VLOOKUP(A54,'Linen Change'!A1:D52,4,TRUE)))</f>
        <v/>
      </c>
      <c r="G54" s="91"/>
      <c r="H54" s="92"/>
      <c r="I54" s="105"/>
    </row>
    <row r="55" spans="1:25" ht="15.75" customHeight="1" x14ac:dyDescent="0.25">
      <c r="A55" s="11">
        <v>88</v>
      </c>
      <c r="B55" s="3" t="str">
        <f>VLOOKUP(A55,'Resident List'!A2:B66,2,FALSE)</f>
        <v>room 88</v>
      </c>
      <c r="C55" s="54"/>
      <c r="D55" s="115"/>
      <c r="E55" s="21" t="str">
        <f>VLOOKUP(A55,'Linen Change'!A2:D52,3,FALSE)</f>
        <v>Tue</v>
      </c>
      <c r="F55" s="3" t="str">
        <f>IF(LEN(VLOOKUP(A55,'Linen Change'!A1:D52,4,TRUE))=0,"",(VLOOKUP(A55,'Linen Change'!A1:D52,4,TRUE)))</f>
        <v/>
      </c>
      <c r="G55" s="91"/>
      <c r="H55" s="117" t="s">
        <v>23</v>
      </c>
      <c r="I55" s="118"/>
      <c r="R55" s="9"/>
      <c r="U55" s="9"/>
      <c r="X55" s="9"/>
    </row>
    <row r="56" spans="1:25" ht="15.75" customHeight="1" thickBot="1" x14ac:dyDescent="0.3">
      <c r="A56" s="11">
        <v>89</v>
      </c>
      <c r="B56" s="3" t="str">
        <f>VLOOKUP(A56,'Resident List'!A2:B66,2,FALSE)</f>
        <v>room 89</v>
      </c>
      <c r="C56" s="54"/>
      <c r="D56" s="115"/>
      <c r="E56" s="21" t="str">
        <f>VLOOKUP(A56,'Linen Change'!A2:D52,3,FALSE)</f>
        <v>Wed</v>
      </c>
      <c r="F56" s="3" t="str">
        <f>IF(LEN(VLOOKUP(A56,'Linen Change'!A1:D52,4,TRUE))=0,"",(VLOOKUP(A56,'Linen Change'!A1:D52,4,TRUE)))</f>
        <v/>
      </c>
      <c r="G56" s="91"/>
      <c r="H56" s="119"/>
      <c r="I56" s="120"/>
    </row>
    <row r="57" spans="1:25" ht="15.75" customHeight="1" x14ac:dyDescent="0.25">
      <c r="A57" s="11">
        <v>90</v>
      </c>
      <c r="B57" s="3" t="str">
        <f>VLOOKUP(A57,'Resident List'!A2:B66,2,FALSE)</f>
        <v>room 90</v>
      </c>
      <c r="C57" s="54"/>
      <c r="D57" s="115"/>
      <c r="E57" s="21" t="str">
        <f>VLOOKUP(A57,'Linen Change'!A2:D52,3,FALSE)</f>
        <v>Thur</v>
      </c>
      <c r="F57" s="3" t="str">
        <f>IF(LEN(VLOOKUP(A57,'Linen Change'!A1:D52,4,TRUE))=0,"",(VLOOKUP(A57,'Linen Change'!A1:D52,4,TRUE)))</f>
        <v/>
      </c>
      <c r="G57" s="91"/>
      <c r="H57" s="24"/>
      <c r="I57" s="4"/>
      <c r="U57" s="113"/>
      <c r="Y57" s="108"/>
    </row>
    <row r="58" spans="1:25" ht="15.75" customHeight="1" x14ac:dyDescent="0.25">
      <c r="A58" s="11">
        <v>91</v>
      </c>
      <c r="B58" s="3" t="str">
        <f>VLOOKUP(A58,'Resident List'!A2:B66,2,FALSE)</f>
        <v>room 91</v>
      </c>
      <c r="C58" s="24"/>
      <c r="D58" s="4"/>
      <c r="E58" s="21" t="str">
        <f>VLOOKUP(A58,'Linen Change'!A2:D52,3,FALSE)</f>
        <v>Fri</v>
      </c>
      <c r="F58" s="3" t="str">
        <f>IF(LEN(VLOOKUP(A58,'Linen Change'!A1:D52,4,TRUE))=0,"",(VLOOKUP(A58,'Linen Change'!A1:D52,4,TRUE)))</f>
        <v/>
      </c>
      <c r="G58" s="91"/>
      <c r="H58" s="92"/>
      <c r="I58" s="105"/>
      <c r="Y58" s="108"/>
    </row>
    <row r="59" spans="1:25" ht="15.75" customHeight="1" x14ac:dyDescent="0.25">
      <c r="A59" s="11">
        <v>42</v>
      </c>
      <c r="B59" s="3" t="str">
        <f>VLOOKUP(A59,'Resident List'!A2:B66,2,FALSE)</f>
        <v>room 42</v>
      </c>
      <c r="C59" s="24"/>
      <c r="D59" s="4"/>
      <c r="E59" s="21" t="str">
        <f>VLOOKUP(A59,'Linen Change'!A2:D52,3,FALSE)</f>
        <v>Mon</v>
      </c>
      <c r="F59" s="3" t="str">
        <f>IF(LEN(VLOOKUP(A59,'Linen Change'!A1:D52,4,TRUE))=0,"",(VLOOKUP(A59,'Linen Change'!A1:D52,4,TRUE)))</f>
        <v>room 42</v>
      </c>
      <c r="G59" s="91"/>
      <c r="H59" s="92"/>
      <c r="I59" s="105"/>
      <c r="Y59" s="108"/>
    </row>
    <row r="60" spans="1:25" ht="15.75" customHeight="1" x14ac:dyDescent="0.25">
      <c r="A60" s="11">
        <v>43</v>
      </c>
      <c r="B60" s="3" t="str">
        <f>VLOOKUP(A60,'Resident List'!A2:B66,2,FALSE)</f>
        <v>room 43</v>
      </c>
      <c r="C60" s="24"/>
      <c r="D60" s="4"/>
      <c r="E60" s="21" t="str">
        <f>VLOOKUP(A60,'Linen Change'!A2:D52,3,FALSE)</f>
        <v>Tue</v>
      </c>
      <c r="F60" s="3" t="str">
        <f>IF(LEN(VLOOKUP(A60,'Linen Change'!A1:D52,4,TRUE))=0,"",(VLOOKUP(A60,'Linen Change'!A1:D52,4,TRUE)))</f>
        <v>room 43</v>
      </c>
      <c r="G60" s="91"/>
      <c r="H60" s="92"/>
      <c r="I60" s="105"/>
      <c r="U60" s="113"/>
      <c r="Y60" s="108"/>
    </row>
    <row r="61" spans="1:25" ht="15.75" customHeight="1" thickBot="1" x14ac:dyDescent="0.3">
      <c r="A61" s="12">
        <v>45</v>
      </c>
      <c r="B61" s="5" t="str">
        <f>VLOOKUP(A61,'Resident List'!A2:B66,2,FALSE)</f>
        <v>room 45</v>
      </c>
      <c r="C61" s="6"/>
      <c r="D61" s="7"/>
      <c r="E61" s="22" t="str">
        <f>VLOOKUP(A61,'Linen Change'!A2:D52,3,FALSE)</f>
        <v>Thur</v>
      </c>
      <c r="F61" s="5" t="str">
        <f>IF(LEN(VLOOKUP(A61,'Linen Change'!A1:D52,4,TRUE))=0,"",(VLOOKUP(A61,'Linen Change'!A1:D52,4,TRUE)))</f>
        <v>room 45</v>
      </c>
      <c r="G61" s="97"/>
      <c r="H61" s="98"/>
      <c r="I61" s="109"/>
      <c r="U61" s="113"/>
    </row>
    <row r="62" spans="1:25" ht="15.75" customHeight="1" x14ac:dyDescent="0.25">
      <c r="A62" s="131" t="s">
        <v>44</v>
      </c>
      <c r="B62" s="132"/>
      <c r="C62" s="132"/>
      <c r="D62" s="132"/>
      <c r="E62" s="132"/>
      <c r="F62" s="132"/>
      <c r="G62" s="132"/>
      <c r="H62" s="132"/>
      <c r="I62" s="133"/>
      <c r="U62" s="113"/>
    </row>
    <row r="63" spans="1:25" ht="15.75" customHeight="1" thickBot="1" x14ac:dyDescent="0.3">
      <c r="A63" s="134"/>
      <c r="B63" s="135"/>
      <c r="C63" s="135"/>
      <c r="D63" s="135"/>
      <c r="E63" s="135"/>
      <c r="F63" s="135"/>
      <c r="G63" s="135"/>
      <c r="H63" s="135"/>
      <c r="I63" s="136"/>
    </row>
    <row r="64" spans="1:2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</sheetData>
  <mergeCells count="11">
    <mergeCell ref="F36:I36"/>
    <mergeCell ref="H41:I42"/>
    <mergeCell ref="F50:I50"/>
    <mergeCell ref="H55:I56"/>
    <mergeCell ref="A62:I63"/>
    <mergeCell ref="H28:I29"/>
    <mergeCell ref="F2:I2"/>
    <mergeCell ref="H5:I6"/>
    <mergeCell ref="F12:I12"/>
    <mergeCell ref="H16:I17"/>
    <mergeCell ref="F24:I24"/>
  </mergeCells>
  <pageMargins left="0.7" right="0.7" top="0.75" bottom="0.75" header="0.3" footer="0.3"/>
  <pageSetup scale="72" orientation="portrait" r:id="rId1"/>
  <headerFooter>
    <oddFooter>&amp;L&amp;1#&amp;"Calibri"&amp;8&amp;K000000Sensitivity: Confidential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D7BE3-7A46-4757-83CB-015C3C74D712}">
  <sheetPr>
    <pageSetUpPr fitToPage="1"/>
  </sheetPr>
  <dimension ref="A1:AF65"/>
  <sheetViews>
    <sheetView zoomScale="70" zoomScaleNormal="70" workbookViewId="0">
      <selection activeCell="B50" sqref="B50"/>
    </sheetView>
  </sheetViews>
  <sheetFormatPr defaultRowHeight="15" x14ac:dyDescent="0.25"/>
  <cols>
    <col min="1" max="1" width="10.140625" customWidth="1"/>
    <col min="6" max="6" width="16.42578125" customWidth="1"/>
    <col min="7" max="7" width="9.140625" style="9"/>
    <col min="9" max="9" width="9.140625" customWidth="1"/>
    <col min="10" max="10" width="3.5703125" customWidth="1"/>
  </cols>
  <sheetData>
    <row r="1" spans="1:23" ht="15.75" customHeight="1" thickBot="1" x14ac:dyDescent="0.3">
      <c r="A1" s="10" t="s">
        <v>0</v>
      </c>
      <c r="B1" s="1"/>
      <c r="C1" s="8"/>
      <c r="D1" s="8" t="s">
        <v>6</v>
      </c>
      <c r="E1" s="8"/>
      <c r="F1" s="8"/>
      <c r="G1" s="8"/>
      <c r="H1" s="8"/>
      <c r="I1" s="1"/>
      <c r="J1" s="138" t="s">
        <v>18</v>
      </c>
    </row>
    <row r="2" spans="1:23" ht="15.75" thickBot="1" x14ac:dyDescent="0.3">
      <c r="A2" s="10" t="s">
        <v>7</v>
      </c>
      <c r="B2" s="14"/>
      <c r="C2" s="15"/>
      <c r="D2" s="15"/>
      <c r="E2" s="20" t="s">
        <v>9</v>
      </c>
      <c r="F2" s="121" t="s">
        <v>25</v>
      </c>
      <c r="G2" s="122"/>
      <c r="H2" s="122"/>
      <c r="I2" s="122"/>
      <c r="J2" s="139"/>
    </row>
    <row r="3" spans="1:23" x14ac:dyDescent="0.25">
      <c r="A3" s="10">
        <v>44</v>
      </c>
      <c r="B3" s="65" t="str">
        <f>VLOOKUP(A3,'Resident List'!A2:B52,2,FALSE)</f>
        <v>room 44</v>
      </c>
      <c r="C3" s="66"/>
      <c r="E3" s="48" t="str">
        <f>VLOOKUP(A3,'Linen Change'!A2:D52,3,FALSE)</f>
        <v>Wed</v>
      </c>
      <c r="F3" t="str">
        <f>IF(LEN(VLOOKUP(A3,'Linen Change'!A1:D52,4,TRUE))=0,"",(VLOOKUP(A3,'Linen Change'!A1:D52,4,TRUE)))</f>
        <v>room 44</v>
      </c>
      <c r="H3" s="24"/>
      <c r="I3" s="24"/>
      <c r="J3" s="139"/>
    </row>
    <row r="4" spans="1:23" ht="15.75" thickBot="1" x14ac:dyDescent="0.3">
      <c r="A4" s="26">
        <v>59</v>
      </c>
      <c r="B4" s="67" t="str">
        <f>VLOOKUP(A4,'Resident List'!A2:B52,2,FALSE)</f>
        <v>room 59</v>
      </c>
      <c r="C4" s="66"/>
      <c r="D4" s="24"/>
      <c r="E4" s="27" t="str">
        <f>VLOOKUP(A4,'Linen Change'!A2:D52,3,FALSE)</f>
        <v>Wed</v>
      </c>
      <c r="F4" t="str">
        <f>IF(LEN(VLOOKUP(A4,'Linen Change'!A1:D52,4,TRUE))=0,"",(VLOOKUP(A4,'Linen Change'!A1:D52,4,TRUE)))</f>
        <v/>
      </c>
      <c r="H4" s="25"/>
      <c r="I4" s="24"/>
      <c r="J4" s="139"/>
      <c r="O4" s="24"/>
    </row>
    <row r="5" spans="1:23" x14ac:dyDescent="0.25">
      <c r="A5" s="11">
        <v>60</v>
      </c>
      <c r="B5" s="65" t="str">
        <f>VLOOKUP(A5,'Resident List'!A2:B52,2,FALSE)</f>
        <v>room 60</v>
      </c>
      <c r="C5" s="66"/>
      <c r="D5" s="24"/>
      <c r="E5" s="21" t="str">
        <f>VLOOKUP(A5,'Linen Change'!A2:D52,3,FALSE)</f>
        <v>Thur</v>
      </c>
      <c r="F5" t="str">
        <f>IF(LEN(VLOOKUP(A5,'Linen Change'!A1:D52,4,TRUE))=0,"",(VLOOKUP(A5,'Linen Change'!A1:D52,4,TRUE)))</f>
        <v/>
      </c>
      <c r="H5" s="124" t="s">
        <v>19</v>
      </c>
      <c r="I5" s="125"/>
      <c r="J5" s="139"/>
      <c r="O5" s="24"/>
    </row>
    <row r="6" spans="1:23" ht="15.75" thickBot="1" x14ac:dyDescent="0.3">
      <c r="A6" s="26">
        <v>61</v>
      </c>
      <c r="B6" s="65" t="str">
        <f>VLOOKUP(A6,'Resident List'!A2:B55,2,FALSE)</f>
        <v>room 61</v>
      </c>
      <c r="C6" s="66"/>
      <c r="D6" s="24"/>
      <c r="E6" s="21" t="str">
        <f>VLOOKUP(A6,'Linen Change'!A2:D52,3,FALSE)</f>
        <v>Fri</v>
      </c>
      <c r="F6" t="str">
        <f>IF(LEN(VLOOKUP(A6,'Linen Change'!A1:D52,4,TRUE))=0,"",(VLOOKUP(A6,'Linen Change'!A1:D52,4,TRUE)))</f>
        <v/>
      </c>
      <c r="H6" s="126"/>
      <c r="I6" s="127"/>
      <c r="J6" s="139"/>
      <c r="O6" s="24"/>
    </row>
    <row r="7" spans="1:23" x14ac:dyDescent="0.25">
      <c r="A7" s="26">
        <v>62</v>
      </c>
      <c r="B7" s="67" t="str">
        <f>VLOOKUP(A7,'Resident List'!A2:B55,2,FALSE)</f>
        <v>room 62</v>
      </c>
      <c r="C7" s="65"/>
      <c r="D7" s="24"/>
      <c r="E7" s="27" t="str">
        <f>VLOOKUP(A7,'Linen Change'!A2:D52,3,FALSE)</f>
        <v>Mon</v>
      </c>
      <c r="F7" s="24" t="str">
        <f>IF(LEN(VLOOKUP(A7,'Linen Change'!A1:D52,4,TRUE))=0,"",(VLOOKUP(A7,'Linen Change'!A1:D52,4,TRUE)))</f>
        <v/>
      </c>
      <c r="G7" s="25"/>
      <c r="H7" s="24"/>
      <c r="I7" s="24"/>
      <c r="J7" s="139"/>
    </row>
    <row r="8" spans="1:23" x14ac:dyDescent="0.25">
      <c r="A8" s="11">
        <v>66</v>
      </c>
      <c r="B8" s="65" t="str">
        <f>VLOOKUP(A8,'Resident List'!A2:B55,2,FALSE)</f>
        <v>room 66</v>
      </c>
      <c r="C8" s="65"/>
      <c r="D8" s="24"/>
      <c r="E8" s="21" t="str">
        <f>VLOOKUP(A8,'Linen Change'!A2:D52,3,FALSE)</f>
        <v>Fri</v>
      </c>
      <c r="F8" s="24" t="str">
        <f>IF(LEN(VLOOKUP(A8,'Linen Change'!A1:D52,4,TRUE))=0,"",(VLOOKUP(A8,'Linen Change'!A1:D52,4,TRUE)))</f>
        <v/>
      </c>
      <c r="G8" s="25"/>
      <c r="H8" s="24"/>
      <c r="I8" s="24"/>
      <c r="J8" s="139"/>
    </row>
    <row r="9" spans="1:23" x14ac:dyDescent="0.25">
      <c r="A9" s="11">
        <v>76</v>
      </c>
      <c r="B9" s="65" t="str">
        <f>VLOOKUP(A9,'Resident List'!A2:B58,2,FALSE)</f>
        <v>room 76</v>
      </c>
      <c r="C9" s="65"/>
      <c r="D9" s="24"/>
      <c r="E9" s="21" t="str">
        <f>VLOOKUP(A9,'Linen Change'!A2:D52,3,FALSE)</f>
        <v>Fri</v>
      </c>
      <c r="F9" t="str">
        <f>IF(LEN(VLOOKUP(A9,'Linen Change'!A1:D52,4,TRUE))=0,"",(VLOOKUP(A9,'Linen Change'!A1:D52,4,TRUE)))</f>
        <v/>
      </c>
      <c r="J9" s="139"/>
    </row>
    <row r="10" spans="1:23" ht="15.75" thickBot="1" x14ac:dyDescent="0.3">
      <c r="A10" s="53">
        <v>78</v>
      </c>
      <c r="B10" s="67" t="str">
        <f>VLOOKUP(A10,'Resident List'!A2:B58,2,FALSE)</f>
        <v>room 78</v>
      </c>
      <c r="C10" s="65"/>
      <c r="D10" s="24"/>
      <c r="E10" s="49" t="str">
        <f>VLOOKUP(A10,'Linen Change'!A2:D52,3,FALSE)</f>
        <v>Tue</v>
      </c>
      <c r="F10" t="str">
        <f>IF(LEN(VLOOKUP(A10,'Linen Change'!A1:D52,4,TRUE))=0,"",(VLOOKUP(A10,'Linen Change'!A1:D52,4,TRUE)))</f>
        <v/>
      </c>
      <c r="J10" s="139"/>
    </row>
    <row r="11" spans="1:23" ht="15.75" thickBot="1" x14ac:dyDescent="0.3">
      <c r="A11" s="11" t="s">
        <v>1</v>
      </c>
      <c r="B11" s="1"/>
      <c r="C11" s="8"/>
      <c r="D11" s="15" t="s">
        <v>5</v>
      </c>
      <c r="E11" s="8"/>
      <c r="F11" s="8"/>
      <c r="G11" s="8"/>
      <c r="H11" s="8"/>
      <c r="I11" s="1"/>
      <c r="J11" s="139"/>
    </row>
    <row r="12" spans="1:23" ht="15.75" thickBot="1" x14ac:dyDescent="0.3">
      <c r="A12" s="13" t="s">
        <v>7</v>
      </c>
      <c r="B12" s="19"/>
      <c r="C12" s="15"/>
      <c r="D12" s="23"/>
      <c r="E12" s="18" t="s">
        <v>9</v>
      </c>
      <c r="F12" s="121" t="s">
        <v>40</v>
      </c>
      <c r="G12" s="122"/>
      <c r="H12" s="122"/>
      <c r="I12" s="123"/>
      <c r="J12" s="139"/>
    </row>
    <row r="13" spans="1:23" x14ac:dyDescent="0.25">
      <c r="A13" s="11">
        <v>46</v>
      </c>
      <c r="B13" s="67" t="str">
        <f>VLOOKUP(A13,'Resident List'!A2:B52,2,FALSE)</f>
        <v>room 46</v>
      </c>
      <c r="C13" s="66"/>
      <c r="E13" s="18" t="str">
        <f>VLOOKUP(A13,'Linen Change'!A2:D52,3,FALSE)</f>
        <v>Fri</v>
      </c>
      <c r="F13" t="str">
        <f>IF(LEN(VLOOKUP(A13,'Linen Change'!A1:D52,4,TRUE))=0,"",(VLOOKUP(A13,'Linen Change'!A1:D52,4,TRUE)))</f>
        <v>room 46</v>
      </c>
      <c r="G13" s="90"/>
      <c r="H13" s="91"/>
      <c r="I13" s="92"/>
      <c r="J13" s="139"/>
      <c r="V13" s="24"/>
    </row>
    <row r="14" spans="1:23" ht="15.75" thickBot="1" x14ac:dyDescent="0.3">
      <c r="A14" s="11">
        <v>47</v>
      </c>
      <c r="B14" s="65" t="str">
        <f>VLOOKUP(A14,'Resident List'!A2:B52,2,FALSE)</f>
        <v>room 47</v>
      </c>
      <c r="C14" s="65"/>
      <c r="D14" s="24"/>
      <c r="E14" s="21" t="str">
        <f>VLOOKUP(A14,'Linen Change'!A2:D52,3,FALSE)</f>
        <v>Mon</v>
      </c>
      <c r="F14" t="str">
        <f>IF(LEN(VLOOKUP(A14,'Linen Change'!A1:D52,4,TRUE))=0,"",(VLOOKUP(A14,'Linen Change'!A1:D52,4,TRUE)))</f>
        <v>room 47</v>
      </c>
      <c r="G14" s="90"/>
      <c r="H14" s="92"/>
      <c r="I14" s="92"/>
      <c r="J14" s="139"/>
    </row>
    <row r="15" spans="1:23" x14ac:dyDescent="0.25">
      <c r="A15" s="11">
        <v>48</v>
      </c>
      <c r="B15" s="65" t="str">
        <f>VLOOKUP(A15,'Resident List'!A2:B52,2,FALSE)</f>
        <v>room 48</v>
      </c>
      <c r="C15" s="65"/>
      <c r="D15" s="24"/>
      <c r="E15" s="27" t="str">
        <f>VLOOKUP(A15,'Linen Change'!A2:D52,3,FALSE)</f>
        <v>Tue</v>
      </c>
      <c r="F15" t="str">
        <f>IF(LEN(VLOOKUP(A15,'Linen Change'!A1:D52,4,TRUE))=0,"",(VLOOKUP(A15,'Linen Change'!A1:D52,4,TRUE)))</f>
        <v>room 48</v>
      </c>
      <c r="G15" s="90"/>
      <c r="H15" s="117" t="s">
        <v>20</v>
      </c>
      <c r="I15" s="118"/>
      <c r="J15" s="139"/>
      <c r="K15" s="56"/>
      <c r="W15" s="24"/>
    </row>
    <row r="16" spans="1:23" ht="15.75" thickBot="1" x14ac:dyDescent="0.3">
      <c r="A16" s="11">
        <v>49</v>
      </c>
      <c r="B16" s="67" t="str">
        <f>VLOOKUP(A16,'Resident List'!A2:B55,2,FALSE)</f>
        <v>room 49</v>
      </c>
      <c r="C16" s="65"/>
      <c r="D16" s="24"/>
      <c r="E16" s="21" t="str">
        <f>VLOOKUP(A16,'Linen Change'!A2:D52,3,FALSE)</f>
        <v>Wed</v>
      </c>
      <c r="F16" t="str">
        <f>IF(LEN(VLOOKUP(A16,'Linen Change'!A1:D52,4,TRUE))=0,"",(VLOOKUP(A16,'Linen Change'!A1:D52,4,TRUE)))</f>
        <v>room 49</v>
      </c>
      <c r="G16" s="90"/>
      <c r="H16" s="119"/>
      <c r="I16" s="120"/>
      <c r="J16" s="139"/>
      <c r="W16" s="24"/>
    </row>
    <row r="17" spans="1:32" x14ac:dyDescent="0.25">
      <c r="A17" s="26">
        <v>50</v>
      </c>
      <c r="B17" s="65" t="str">
        <f>VLOOKUP(A17,'Resident List'!A2:B55,2,FALSE)</f>
        <v>room 50</v>
      </c>
      <c r="C17" s="65"/>
      <c r="D17" s="24"/>
      <c r="E17" s="21" t="str">
        <f>VLOOKUP(A17,'Linen Change'!A2:D52,3,FALSE)</f>
        <v>Thur</v>
      </c>
      <c r="F17" t="str">
        <f>IF(LEN(VLOOKUP(A17,'Linen Change'!A1:D52,4,TRUE))=0,"",(VLOOKUP(A17,'Linen Change'!A1:D52,4,TRUE)))</f>
        <v/>
      </c>
      <c r="G17" s="90"/>
      <c r="H17" s="92"/>
      <c r="I17" s="92"/>
      <c r="J17" s="139"/>
      <c r="W17" s="24"/>
    </row>
    <row r="18" spans="1:32" x14ac:dyDescent="0.25">
      <c r="A18" s="26">
        <v>51</v>
      </c>
      <c r="B18" s="65" t="str">
        <f>VLOOKUP(A18,'Resident List'!A2:B55,2,FALSE)</f>
        <v>room 51</v>
      </c>
      <c r="C18" s="66"/>
      <c r="E18" s="27" t="str">
        <f>VLOOKUP(A18,'Linen Change'!A2:D52,3,FALSE)</f>
        <v>Fri</v>
      </c>
      <c r="F18" t="str">
        <f>IF(LEN(VLOOKUP(A18,'Linen Change'!A1:D52,4,TRUE))=0,"",(VLOOKUP(A18,'Linen Change'!A1:D52,4,TRUE)))</f>
        <v/>
      </c>
      <c r="G18" s="90"/>
      <c r="H18" s="93"/>
      <c r="I18" s="93"/>
      <c r="J18" s="139"/>
      <c r="W18" s="41"/>
      <c r="AA18" s="41"/>
      <c r="AB18" s="41"/>
      <c r="AC18" s="41"/>
      <c r="AD18" s="41"/>
      <c r="AE18" s="41"/>
      <c r="AF18" s="41"/>
    </row>
    <row r="19" spans="1:32" x14ac:dyDescent="0.25">
      <c r="A19" s="26">
        <v>52</v>
      </c>
      <c r="B19" s="67" t="str">
        <f>VLOOKUP(A19,'Resident List'!A2:B58,2,FALSE)</f>
        <v>room 52</v>
      </c>
      <c r="C19" s="66"/>
      <c r="E19" s="27" t="str">
        <f>VLOOKUP(A19,'Linen Change'!A2:D52,3,FALSE)</f>
        <v>Mon</v>
      </c>
      <c r="F19" t="str">
        <f>IF(LEN(VLOOKUP(A19,'Linen Change'!A1:D52,4,TRUE))=0,"",(VLOOKUP(A19,'Linen Change'!A1:D52,4,TRUE)))</f>
        <v/>
      </c>
      <c r="G19" s="90"/>
      <c r="H19" s="93"/>
      <c r="I19" s="93"/>
      <c r="J19" s="139"/>
      <c r="W19" s="41"/>
      <c r="X19" s="42"/>
      <c r="AA19" s="42"/>
      <c r="AB19" s="41"/>
      <c r="AC19" s="41"/>
      <c r="AD19" s="42"/>
      <c r="AE19" s="41"/>
      <c r="AF19" s="41"/>
    </row>
    <row r="20" spans="1:32" ht="15.75" thickBot="1" x14ac:dyDescent="0.3">
      <c r="A20" s="11">
        <v>53</v>
      </c>
      <c r="B20" s="65" t="str">
        <f>VLOOKUP(A20,'Resident List'!A2:B58,2,FALSE)</f>
        <v>room 53</v>
      </c>
      <c r="C20" s="65"/>
      <c r="D20" s="24"/>
      <c r="E20" s="49" t="str">
        <f>VLOOKUP(A20,'Linen Change'!A2:D52,3,FALSE)</f>
        <v>Tue</v>
      </c>
      <c r="F20" t="str">
        <f>IF(LEN(VLOOKUP(A20,'Linen Change'!A1:D52,4,TRUE))=0,"",(VLOOKUP(A20,'Linen Change'!A1:D52,4,TRUE)))</f>
        <v/>
      </c>
      <c r="G20" s="90"/>
      <c r="H20" s="93"/>
      <c r="I20" s="93"/>
      <c r="J20" s="139"/>
      <c r="Z20" s="41"/>
      <c r="AA20" s="42"/>
      <c r="AB20" s="42"/>
      <c r="AC20" s="41"/>
      <c r="AD20" s="42"/>
      <c r="AE20" s="41"/>
      <c r="AF20" s="42"/>
    </row>
    <row r="21" spans="1:32" ht="15.75" thickBot="1" x14ac:dyDescent="0.3">
      <c r="A21" s="13" t="s">
        <v>2</v>
      </c>
      <c r="B21" s="14"/>
      <c r="C21" s="15"/>
      <c r="D21" s="15" t="s">
        <v>5</v>
      </c>
      <c r="E21" s="17"/>
      <c r="F21" s="15"/>
      <c r="G21" s="15"/>
      <c r="H21" s="15"/>
      <c r="I21" s="14"/>
      <c r="J21" s="139"/>
      <c r="W21" s="41"/>
      <c r="AA21" s="41"/>
      <c r="AB21" s="41"/>
      <c r="AC21" s="41"/>
      <c r="AD21" s="41"/>
      <c r="AE21" s="41"/>
      <c r="AF21" s="41"/>
    </row>
    <row r="22" spans="1:32" ht="15.75" thickBot="1" x14ac:dyDescent="0.3">
      <c r="A22" s="10" t="s">
        <v>7</v>
      </c>
      <c r="B22" s="14"/>
      <c r="C22" s="15"/>
      <c r="D22" s="15"/>
      <c r="E22" s="18" t="s">
        <v>9</v>
      </c>
      <c r="F22" s="121" t="s">
        <v>41</v>
      </c>
      <c r="G22" s="122"/>
      <c r="H22" s="122"/>
      <c r="I22" s="123"/>
      <c r="J22" s="139"/>
      <c r="U22" s="41"/>
      <c r="V22" s="41"/>
      <c r="W22" s="41"/>
      <c r="X22" s="41"/>
      <c r="AA22" s="41"/>
      <c r="AB22" s="41"/>
      <c r="AC22" s="41"/>
      <c r="AD22" s="41"/>
      <c r="AE22" s="41"/>
      <c r="AF22" s="41"/>
    </row>
    <row r="23" spans="1:32" x14ac:dyDescent="0.25">
      <c r="A23" s="10">
        <v>54</v>
      </c>
      <c r="B23" s="65" t="str">
        <f>VLOOKUP(A23,'Resident List'!A2:B52,2,FALSE)</f>
        <v>room 54</v>
      </c>
      <c r="C23" s="65"/>
      <c r="D23" s="24"/>
      <c r="E23" s="48" t="str">
        <f>VLOOKUP(A23,'Linen Change'!A2:D52,3,FALSE)</f>
        <v>Wed</v>
      </c>
      <c r="F23" t="str">
        <f>IF(LEN(VLOOKUP(A23,'Linen Change'!A1:D52,4,TRUE))=0,"",(VLOOKUP(A23,'Linen Change'!A1:D52,4,TRUE)))</f>
        <v/>
      </c>
      <c r="G23" s="90"/>
      <c r="H23" s="92"/>
      <c r="I23" s="92"/>
      <c r="J23" s="139"/>
      <c r="W23" s="41"/>
      <c r="Z23" s="41"/>
      <c r="AA23" s="41"/>
      <c r="AB23" s="41"/>
      <c r="AC23" s="41"/>
      <c r="AD23" s="41"/>
      <c r="AE23" s="41"/>
      <c r="AF23" s="41"/>
    </row>
    <row r="24" spans="1:32" x14ac:dyDescent="0.25">
      <c r="A24" s="11">
        <v>55</v>
      </c>
      <c r="B24" s="65" t="str">
        <f>VLOOKUP(A24,'Resident List'!A2:B52,2,FALSE)</f>
        <v>room 55</v>
      </c>
      <c r="C24" s="65"/>
      <c r="D24" s="24"/>
      <c r="E24" s="21" t="str">
        <f>VLOOKUP(A24,'Linen Change'!A2:D52,3,FALSE)</f>
        <v>Thur</v>
      </c>
      <c r="F24" t="str">
        <f>IF(LEN(VLOOKUP(A24,'Linen Change'!A1:D52,4,TRUE))=0,"",(VLOOKUP(A24,'Linen Change'!A1:D52,4,TRUE)))</f>
        <v/>
      </c>
      <c r="G24" s="90"/>
      <c r="H24" s="92"/>
      <c r="I24" s="92"/>
      <c r="J24" s="139"/>
      <c r="W24" s="41"/>
      <c r="Z24" s="41"/>
      <c r="AA24" s="41"/>
      <c r="AB24" s="41"/>
      <c r="AC24" s="41"/>
      <c r="AD24" s="41"/>
      <c r="AE24" s="41"/>
      <c r="AF24" s="41"/>
    </row>
    <row r="25" spans="1:32" ht="15" customHeight="1" thickBot="1" x14ac:dyDescent="0.3">
      <c r="A25" s="26">
        <v>56</v>
      </c>
      <c r="B25" s="67" t="str">
        <f>VLOOKUP(A25,'Resident List'!A2:B52,2,FALSE)</f>
        <v>room 56</v>
      </c>
      <c r="C25" s="66"/>
      <c r="E25" s="21" t="str">
        <f>VLOOKUP(A25,'Linen Change'!A2:D52,3,FALSE)</f>
        <v>Fri</v>
      </c>
      <c r="F25" t="str">
        <f>IF(LEN(VLOOKUP(A25,'Linen Change'!A1:D52,4,TRUE))=0,"",(VLOOKUP(A25,'Linen Change'!A1:D52,4,TRUE)))</f>
        <v/>
      </c>
      <c r="G25" s="90"/>
      <c r="H25" s="92"/>
      <c r="I25" s="92"/>
      <c r="J25" s="139"/>
      <c r="W25" s="41"/>
      <c r="Z25" s="43"/>
      <c r="AA25" s="41"/>
      <c r="AB25" s="41"/>
      <c r="AC25" s="41"/>
      <c r="AD25" s="41"/>
      <c r="AE25" s="41"/>
      <c r="AF25" s="41"/>
    </row>
    <row r="26" spans="1:32" ht="15.75" customHeight="1" x14ac:dyDescent="0.25">
      <c r="A26" s="26">
        <v>57</v>
      </c>
      <c r="B26" s="65" t="str">
        <f>VLOOKUP(A26,'Resident List'!A2:B55,2,FALSE)</f>
        <v>room 57</v>
      </c>
      <c r="C26" s="65"/>
      <c r="D26" s="24"/>
      <c r="E26" s="27" t="str">
        <f>VLOOKUP(A26,'Linen Change'!A2:D52,3,FALSE)</f>
        <v>Mon</v>
      </c>
      <c r="F26" t="str">
        <f>IF(LEN(VLOOKUP(A26,'Linen Change'!A1:D52,4,TRUE))=0,"",(VLOOKUP(A26,'Linen Change'!A1:D52,4,TRUE)))</f>
        <v/>
      </c>
      <c r="G26" s="90"/>
      <c r="H26" s="117" t="s">
        <v>21</v>
      </c>
      <c r="I26" s="118"/>
      <c r="J26" s="139"/>
      <c r="Q26" s="41"/>
      <c r="R26" s="41"/>
      <c r="S26" s="41"/>
      <c r="T26" s="41"/>
      <c r="U26" s="41"/>
      <c r="V26" s="41"/>
      <c r="W26" s="41"/>
      <c r="X26" s="41"/>
      <c r="Y26" s="41"/>
      <c r="Z26" s="43"/>
      <c r="AA26" s="41"/>
      <c r="AB26" s="41"/>
      <c r="AC26" s="41"/>
      <c r="AD26" s="41"/>
      <c r="AE26" s="41"/>
      <c r="AF26" s="41"/>
    </row>
    <row r="27" spans="1:32" ht="15" customHeight="1" thickBot="1" x14ac:dyDescent="0.3">
      <c r="A27" s="26">
        <v>58</v>
      </c>
      <c r="B27" s="65" t="str">
        <f>VLOOKUP(A27,'Resident List'!A2:B55,2,FALSE)</f>
        <v>room 58</v>
      </c>
      <c r="C27" s="66"/>
      <c r="E27" s="27" t="str">
        <f>VLOOKUP(A27,'Linen Change'!A2:D52,3,FALSE)</f>
        <v>Tue</v>
      </c>
      <c r="F27" t="str">
        <f>IF(LEN(VLOOKUP(A27,'Linen Change'!A1:D52,4,TRUE))=0,"",(VLOOKUP(A27,'Linen Change'!A1:D52,4,TRUE)))</f>
        <v/>
      </c>
      <c r="G27" s="90"/>
      <c r="H27" s="119"/>
      <c r="I27" s="120"/>
      <c r="J27" s="139"/>
      <c r="W27" s="41"/>
      <c r="Z27" s="43"/>
      <c r="AA27" s="41"/>
      <c r="AB27" s="41"/>
      <c r="AC27" s="41"/>
      <c r="AD27" s="41"/>
      <c r="AE27" s="41"/>
      <c r="AF27" s="41"/>
    </row>
    <row r="28" spans="1:32" ht="15.75" customHeight="1" x14ac:dyDescent="0.25">
      <c r="A28" s="11">
        <v>63</v>
      </c>
      <c r="B28" s="67" t="str">
        <f>VLOOKUP(A28,'Resident List'!A2:B55,2,FALSE)</f>
        <v>room 63</v>
      </c>
      <c r="C28" s="65"/>
      <c r="D28" s="24"/>
      <c r="E28" s="27" t="str">
        <f>VLOOKUP(A28,'Linen Change'!A2:D52,3,FALSE)</f>
        <v>Tue</v>
      </c>
      <c r="F28" s="24" t="str">
        <f>IF(LEN(VLOOKUP(A28,'Linen Change'!A1:D52,4,TRUE))=0,"",(VLOOKUP(A28,'Linen Change'!A1:D52,4,TRUE)))</f>
        <v/>
      </c>
      <c r="G28" s="91"/>
      <c r="H28" s="92"/>
      <c r="I28" s="92"/>
      <c r="J28" s="139"/>
      <c r="W28" s="41"/>
      <c r="Z28" s="43"/>
      <c r="AA28" s="41"/>
      <c r="AB28" s="41"/>
      <c r="AC28" s="41"/>
      <c r="AD28" s="41"/>
      <c r="AE28" s="41"/>
      <c r="AF28" s="41"/>
    </row>
    <row r="29" spans="1:32" x14ac:dyDescent="0.25">
      <c r="A29" s="11">
        <v>64</v>
      </c>
      <c r="B29" s="65" t="str">
        <f>VLOOKUP(A29,'Resident List'!A2:B58,2,FALSE)</f>
        <v>room 64</v>
      </c>
      <c r="C29" s="65"/>
      <c r="D29" s="24"/>
      <c r="E29" s="21" t="str">
        <f>VLOOKUP(A29,'Linen Change'!A2:D52,3,FALSE)</f>
        <v>Wed</v>
      </c>
      <c r="F29" t="str">
        <f>IF(LEN(VLOOKUP(A29,'Linen Change'!A1:D52,4,TRUE))=0,"",(VLOOKUP(A29,'Linen Change'!A1:D52,4,TRUE)))</f>
        <v/>
      </c>
      <c r="G29" s="90"/>
      <c r="H29" s="93"/>
      <c r="I29" s="93"/>
      <c r="J29" s="139"/>
      <c r="W29" s="41"/>
      <c r="X29" s="41"/>
      <c r="Y29" s="41"/>
      <c r="Z29" s="43"/>
      <c r="AA29" s="41"/>
      <c r="AB29" s="41"/>
      <c r="AC29" s="41"/>
      <c r="AD29" s="41"/>
      <c r="AE29" s="41"/>
      <c r="AF29" s="41"/>
    </row>
    <row r="30" spans="1:32" x14ac:dyDescent="0.25">
      <c r="A30" s="11">
        <v>65</v>
      </c>
      <c r="B30" s="65" t="str">
        <f>VLOOKUP(A30,'Resident List'!A2:B58,2,FALSE)</f>
        <v>room 65</v>
      </c>
      <c r="C30" s="65"/>
      <c r="D30" s="24"/>
      <c r="E30" s="21" t="str">
        <f>VLOOKUP(A30,'Linen Change'!A2:D52,3,FALSE)</f>
        <v>Thur</v>
      </c>
      <c r="F30" t="str">
        <f>IF(LEN(VLOOKUP(A30,'Linen Change'!A1:D52,4,TRUE))=0,"",(VLOOKUP(A30,'Linen Change'!A1:D52,4,TRUE)))</f>
        <v/>
      </c>
      <c r="G30" s="90"/>
      <c r="H30" s="93"/>
      <c r="I30" s="93"/>
      <c r="J30" s="139"/>
      <c r="W30" s="41"/>
      <c r="X30" s="41"/>
      <c r="Y30" s="41"/>
      <c r="Z30" s="43"/>
      <c r="AA30" s="41"/>
      <c r="AB30" s="41"/>
      <c r="AC30" s="41"/>
      <c r="AD30" s="41"/>
      <c r="AE30" s="41"/>
      <c r="AF30" s="41"/>
    </row>
    <row r="31" spans="1:32" ht="14.25" customHeight="1" thickBot="1" x14ac:dyDescent="0.3">
      <c r="A31" s="12">
        <v>67</v>
      </c>
      <c r="B31" s="67" t="str">
        <f>VLOOKUP(A31,'Resident List'!A2:B58,2,FALSE)</f>
        <v>room 67</v>
      </c>
      <c r="C31" s="66"/>
      <c r="E31" s="49" t="str">
        <f>VLOOKUP(A31,'Linen Change'!A2:D52,3,FALSE)</f>
        <v>Mon</v>
      </c>
      <c r="F31" t="str">
        <f>IF(LEN(VLOOKUP(A31,'Linen Change'!A1:D52,4,TRUE))=0,"",(VLOOKUP(A31,'Linen Change'!A1:D52,4,TRUE)))</f>
        <v/>
      </c>
      <c r="G31" s="90"/>
      <c r="H31" s="93"/>
      <c r="I31" s="93"/>
      <c r="J31" s="139"/>
      <c r="Z31" s="43"/>
      <c r="AA31" s="41"/>
      <c r="AB31" s="41"/>
      <c r="AC31" s="41"/>
      <c r="AD31" s="41"/>
      <c r="AE31" s="41"/>
      <c r="AF31" s="41"/>
    </row>
    <row r="32" spans="1:32" ht="15" customHeight="1" thickBot="1" x14ac:dyDescent="0.3">
      <c r="A32" s="12" t="s">
        <v>3</v>
      </c>
      <c r="B32" s="1"/>
      <c r="C32" s="8"/>
      <c r="D32" s="15" t="s">
        <v>5</v>
      </c>
      <c r="E32" s="25"/>
      <c r="F32" s="8"/>
      <c r="G32" s="8"/>
      <c r="H32" s="8"/>
      <c r="I32" s="8"/>
      <c r="J32" s="140"/>
    </row>
    <row r="33" spans="1:32" ht="15" customHeight="1" thickBot="1" x14ac:dyDescent="0.3">
      <c r="A33" s="10" t="s">
        <v>7</v>
      </c>
      <c r="B33" s="19"/>
      <c r="C33" s="15"/>
      <c r="D33" s="23"/>
      <c r="E33" s="18" t="s">
        <v>9</v>
      </c>
      <c r="F33" s="121" t="s">
        <v>42</v>
      </c>
      <c r="G33" s="122"/>
      <c r="H33" s="122"/>
      <c r="I33" s="123"/>
      <c r="J33" s="138" t="s">
        <v>17</v>
      </c>
      <c r="U33" s="41"/>
      <c r="V33" s="44"/>
      <c r="W33" s="41"/>
    </row>
    <row r="34" spans="1:32" ht="15.75" customHeight="1" x14ac:dyDescent="0.25">
      <c r="A34" s="10">
        <v>68</v>
      </c>
      <c r="B34" s="67" t="str">
        <f>VLOOKUP(A34,'Resident List'!A2:B52,2,FALSE)</f>
        <v>room 68</v>
      </c>
      <c r="C34" s="65"/>
      <c r="D34" s="24"/>
      <c r="E34" s="48" t="str">
        <f>VLOOKUP(A34,'Linen Change'!A2:D52,3,FALSE)</f>
        <v>Tue</v>
      </c>
      <c r="F34" t="str">
        <f>IF(LEN(VLOOKUP(A34,'Linen Change'!A1:D52,4,TRUE))=0,"",(VLOOKUP(A34,'Linen Change'!A1:D52,4,TRUE)))</f>
        <v/>
      </c>
      <c r="G34" s="90"/>
      <c r="H34" s="92"/>
      <c r="I34" s="92"/>
      <c r="J34" s="139"/>
      <c r="W34" s="41"/>
    </row>
    <row r="35" spans="1:32" ht="15.75" customHeight="1" x14ac:dyDescent="0.25">
      <c r="A35" s="26">
        <v>69</v>
      </c>
      <c r="B35" s="65" t="str">
        <f>VLOOKUP(A35,'Resident List'!A2:B52,2,FALSE)</f>
        <v>room 69</v>
      </c>
      <c r="C35" s="65"/>
      <c r="D35" s="24"/>
      <c r="E35" s="27" t="str">
        <f>VLOOKUP(A35,'Linen Change'!A2:D52,3,FALSE)</f>
        <v>Wed</v>
      </c>
      <c r="F35" t="str">
        <f>IF(LEN(VLOOKUP(A35,'Linen Change'!A1:D52,4,TRUE))=0,"",(VLOOKUP(A35,'Linen Change'!A1:D52,4,TRUE)))</f>
        <v>Female Prefered</v>
      </c>
      <c r="G35" s="90"/>
      <c r="H35" s="92"/>
      <c r="I35" s="92"/>
      <c r="J35" s="139"/>
      <c r="W35" s="41"/>
    </row>
    <row r="36" spans="1:32" ht="15.75" customHeight="1" thickBot="1" x14ac:dyDescent="0.3">
      <c r="A36" s="26">
        <v>70</v>
      </c>
      <c r="B36" s="65" t="str">
        <f>VLOOKUP(A36,'Resident List'!A2:B52,2,FALSE)</f>
        <v>room 70</v>
      </c>
      <c r="C36" s="66"/>
      <c r="E36" s="27" t="str">
        <f>VLOOKUP(A36,'Linen Change'!A2:D52,3,FALSE)</f>
        <v>Thur</v>
      </c>
      <c r="F36" t="str">
        <f>IF(LEN(VLOOKUP(A36,'Linen Change'!A1:D52,4,TRUE))=0,"",(VLOOKUP(A36,'Linen Change'!A1:D52,4,TRUE)))</f>
        <v/>
      </c>
      <c r="G36" s="90"/>
      <c r="H36" s="92"/>
      <c r="I36" s="92"/>
      <c r="J36" s="139"/>
    </row>
    <row r="37" spans="1:32" ht="15.75" customHeight="1" x14ac:dyDescent="0.25">
      <c r="A37" s="11">
        <v>71</v>
      </c>
      <c r="B37" s="67" t="str">
        <f>VLOOKUP(A37,'Resident List'!A2:B55,2,FALSE)</f>
        <v>room 71</v>
      </c>
      <c r="C37" s="65"/>
      <c r="D37" s="24"/>
      <c r="E37" s="21" t="str">
        <f>VLOOKUP(A37,'Linen Change'!A2:D52,3,FALSE)</f>
        <v>Fri</v>
      </c>
      <c r="F37" t="str">
        <f>IF(LEN(VLOOKUP(A37,'Linen Change'!A1:D52,4,TRUE))=0,"",(VLOOKUP(A37,'Linen Change'!A1:D52,4,TRUE)))</f>
        <v/>
      </c>
      <c r="G37" s="90"/>
      <c r="H37" s="117" t="s">
        <v>22</v>
      </c>
      <c r="I37" s="118"/>
      <c r="J37" s="139"/>
    </row>
    <row r="38" spans="1:32" ht="15.75" customHeight="1" thickBot="1" x14ac:dyDescent="0.3">
      <c r="A38" s="11">
        <v>72</v>
      </c>
      <c r="B38" s="65" t="str">
        <f>VLOOKUP(A38,'Resident List'!A2:B55,2,FALSE)</f>
        <v>room 72</v>
      </c>
      <c r="C38" s="65"/>
      <c r="D38" s="24"/>
      <c r="E38" s="21" t="str">
        <f>VLOOKUP(A38,'Linen Change'!A2:D52,3,FALSE)</f>
        <v>Mon</v>
      </c>
      <c r="F38" t="str">
        <f>IF(LEN(VLOOKUP(A38,'Linen Change'!A1:D52,4,TRUE))=0,"",(VLOOKUP(A38,'Linen Change'!A1:D52,4,TRUE)))</f>
        <v/>
      </c>
      <c r="G38" s="90"/>
      <c r="H38" s="119"/>
      <c r="I38" s="120"/>
      <c r="J38" s="139"/>
      <c r="Q38" s="41"/>
      <c r="R38" s="41"/>
      <c r="S38" s="41"/>
      <c r="T38" s="41"/>
      <c r="U38" s="41"/>
      <c r="V38" s="44"/>
      <c r="W38" s="41"/>
    </row>
    <row r="39" spans="1:32" ht="15.75" customHeight="1" x14ac:dyDescent="0.25">
      <c r="A39" s="11">
        <v>73</v>
      </c>
      <c r="B39" s="65" t="str">
        <f>VLOOKUP(A39,'Resident List'!A2:B55,2,FALSE)</f>
        <v>room 73</v>
      </c>
      <c r="C39" s="65"/>
      <c r="D39" s="24"/>
      <c r="E39" s="27" t="str">
        <f>VLOOKUP(A39,'Linen Change'!A2:D52,3,FALSE)</f>
        <v>Tue</v>
      </c>
      <c r="F39" t="str">
        <f>IF(LEN(VLOOKUP(A39,'Linen Change'!A1:D52,4,TRUE))=0,"",(VLOOKUP(A39,'Linen Change'!A1:D52,4,TRUE)))</f>
        <v/>
      </c>
      <c r="G39" s="90"/>
      <c r="H39" s="93"/>
      <c r="I39" s="93"/>
      <c r="J39" s="139"/>
    </row>
    <row r="40" spans="1:32" ht="15.75" customHeight="1" x14ac:dyDescent="0.25">
      <c r="A40" s="11">
        <v>74</v>
      </c>
      <c r="B40" s="67" t="str">
        <f>VLOOKUP(A40,'Resident List'!A2:B58,2,FALSE)</f>
        <v>room 74</v>
      </c>
      <c r="C40" s="65"/>
      <c r="D40" s="24"/>
      <c r="E40" s="21" t="str">
        <f>VLOOKUP(A40,'Linen Change'!A2:D52,3,FALSE)</f>
        <v>Wed</v>
      </c>
      <c r="F40" t="str">
        <f>IF(LEN(VLOOKUP(A40,'Linen Change'!A1:D52,4,TRUE))=0,"",(VLOOKUP(A40,'Linen Change'!A1:D52,4,TRUE)))</f>
        <v/>
      </c>
      <c r="G40" s="90"/>
      <c r="H40" s="93"/>
      <c r="I40" s="93"/>
      <c r="J40" s="139"/>
    </row>
    <row r="41" spans="1:32" ht="15.75" customHeight="1" x14ac:dyDescent="0.25">
      <c r="A41" s="26">
        <v>75</v>
      </c>
      <c r="B41" s="65" t="str">
        <f>VLOOKUP(A41,'Resident List'!A2:B58,2,FALSE)</f>
        <v>room 75</v>
      </c>
      <c r="C41" s="65"/>
      <c r="D41" s="24"/>
      <c r="E41" s="21" t="str">
        <f>VLOOKUP(A41,'Linen Change'!A2:D52,3,FALSE)</f>
        <v>Thur</v>
      </c>
      <c r="F41" t="str">
        <f>IF(LEN(VLOOKUP(A41,'Linen Change'!A1:D52,4,TRUE))=0,"",(VLOOKUP(A41,'Linen Change'!A1:D52,4,TRUE)))</f>
        <v/>
      </c>
      <c r="G41" s="90"/>
      <c r="H41" s="93"/>
      <c r="I41" s="93"/>
      <c r="J41" s="139"/>
      <c r="Q41" s="41"/>
      <c r="R41" s="41"/>
      <c r="S41" s="41"/>
      <c r="T41" s="41"/>
      <c r="U41" s="41"/>
      <c r="V41" s="44"/>
      <c r="W41" s="41"/>
    </row>
    <row r="42" spans="1:32" ht="15.75" customHeight="1" thickBot="1" x14ac:dyDescent="0.3">
      <c r="A42" s="53">
        <v>77</v>
      </c>
      <c r="B42" s="65" t="str">
        <f>VLOOKUP(A42,'Resident List'!A2:B58,2,FALSE)</f>
        <v>room 77</v>
      </c>
      <c r="C42" s="65"/>
      <c r="D42" s="24"/>
      <c r="E42" s="49" t="str">
        <f>VLOOKUP(A42,'Linen Change'!A2:D52,3,FALSE)</f>
        <v>Mon</v>
      </c>
      <c r="F42" t="str">
        <f>IF(LEN(VLOOKUP(A42,'Linen Change'!A1:D52,4,TRUE))=0,"",(VLOOKUP(A42,'Linen Change'!A1:D52,4,TRUE)))</f>
        <v/>
      </c>
      <c r="G42" s="90"/>
      <c r="H42" s="93"/>
      <c r="I42" s="93"/>
      <c r="J42" s="139"/>
      <c r="O42" s="9"/>
    </row>
    <row r="43" spans="1:32" ht="15.75" customHeight="1" thickBot="1" x14ac:dyDescent="0.3">
      <c r="A43" s="12" t="s">
        <v>4</v>
      </c>
      <c r="B43" s="70"/>
      <c r="C43" s="15"/>
      <c r="D43" s="15" t="s">
        <v>5</v>
      </c>
      <c r="E43" s="17"/>
      <c r="F43" s="15"/>
      <c r="G43" s="15"/>
      <c r="H43" s="15"/>
      <c r="I43" s="16"/>
      <c r="J43" s="139"/>
    </row>
    <row r="44" spans="1:32" ht="15.75" customHeight="1" thickBot="1" x14ac:dyDescent="0.3">
      <c r="A44" s="13" t="s">
        <v>7</v>
      </c>
      <c r="B44" s="71"/>
      <c r="C44" s="15"/>
      <c r="D44" s="23"/>
      <c r="E44" s="18" t="s">
        <v>9</v>
      </c>
      <c r="F44" s="121" t="s">
        <v>43</v>
      </c>
      <c r="G44" s="122"/>
      <c r="H44" s="122"/>
      <c r="I44" s="123"/>
      <c r="J44" s="139"/>
      <c r="T44" s="41"/>
      <c r="U44" s="41"/>
      <c r="V44" s="44"/>
      <c r="W44" s="41"/>
    </row>
    <row r="45" spans="1:32" ht="15.75" customHeight="1" x14ac:dyDescent="0.25">
      <c r="A45" s="26" t="s">
        <v>33</v>
      </c>
      <c r="B45" s="65" t="str">
        <f>VLOOKUP(A45,'Resident List'!A2:B61,2,FALSE)</f>
        <v>room 79a</v>
      </c>
      <c r="C45" s="65"/>
      <c r="D45" s="24"/>
      <c r="E45" s="18" t="str">
        <f>VLOOKUP(A45,'Linen Change'!A2:D52,3,FALSE)</f>
        <v>Wed</v>
      </c>
      <c r="F45" s="103" t="str">
        <f>IF(LEN(VLOOKUP(A45,'Linen Change'!A1:D52,4,TRUE))=0,"",(VLOOKUP(A45,'Linen Change'!A1:D52,4,TRUE)))</f>
        <v/>
      </c>
      <c r="G45" s="91"/>
      <c r="H45" s="91"/>
      <c r="I45" s="91"/>
      <c r="J45" s="139"/>
      <c r="Q45" s="41"/>
      <c r="R45" s="41"/>
      <c r="S45" s="41"/>
      <c r="T45" s="41"/>
      <c r="U45" s="41"/>
      <c r="V45" s="44"/>
      <c r="W45" s="41"/>
      <c r="X45" s="24"/>
      <c r="Y45" s="24"/>
      <c r="Z45" s="24"/>
      <c r="AA45" s="24"/>
      <c r="AB45" s="24"/>
      <c r="AC45" s="24"/>
      <c r="AD45" s="24"/>
    </row>
    <row r="46" spans="1:32" ht="15.75" customHeight="1" x14ac:dyDescent="0.25">
      <c r="A46" s="26" t="s">
        <v>34</v>
      </c>
      <c r="B46" s="67" t="str">
        <f>VLOOKUP(A46,'Resident List'!A2:B64,2,FALSE)</f>
        <v>room 79b</v>
      </c>
      <c r="C46" s="66"/>
      <c r="E46" s="21" t="str">
        <f>VLOOKUP(A46,'Linen Change'!A2:D52,3,FALSE)</f>
        <v>Wed</v>
      </c>
      <c r="F46" t="str">
        <f>IF(LEN(VLOOKUP(A46,'Linen Change'!A1:D52,4,TRUE))=0,"",(VLOOKUP(A46,'Linen Change'!A1:D52,4,TRUE)))</f>
        <v/>
      </c>
      <c r="G46" s="90"/>
      <c r="H46" s="92"/>
      <c r="I46" s="92"/>
      <c r="J46" s="139"/>
      <c r="Q46" s="41"/>
      <c r="R46" s="41"/>
      <c r="S46" s="41"/>
      <c r="T46" s="41"/>
      <c r="U46" s="41"/>
      <c r="V46" s="44"/>
      <c r="W46" s="41"/>
      <c r="X46" s="24"/>
      <c r="Y46" s="24"/>
      <c r="Z46" s="24"/>
      <c r="AA46" s="24"/>
      <c r="AB46" s="24"/>
      <c r="AC46" s="24"/>
      <c r="AD46" s="24"/>
    </row>
    <row r="47" spans="1:32" ht="15.75" customHeight="1" thickBot="1" x14ac:dyDescent="0.3">
      <c r="A47" s="11">
        <v>80</v>
      </c>
      <c r="B47" s="65" t="str">
        <f>VLOOKUP(A47,'Resident List'!A2:B64,2,FALSE)</f>
        <v>room 80</v>
      </c>
      <c r="C47" s="65"/>
      <c r="D47" s="24"/>
      <c r="E47" s="27" t="str">
        <f>VLOOKUP(A47,'Linen Change'!A2:D52,3,FALSE)</f>
        <v>Thur</v>
      </c>
      <c r="F47" t="str">
        <f>IF(LEN(VLOOKUP(A47,'Linen Change'!A1:D52,4,TRUE))=0,"",(VLOOKUP(A47,'Linen Change'!A1:D52,4,TRUE)))</f>
        <v/>
      </c>
      <c r="G47" s="90"/>
      <c r="H47" s="92"/>
      <c r="I47" s="94"/>
      <c r="J47" s="139"/>
      <c r="Q47" s="41"/>
      <c r="R47" s="41"/>
      <c r="S47" s="41"/>
      <c r="T47" s="41"/>
      <c r="U47" s="41"/>
      <c r="V47" s="44"/>
      <c r="W47" s="41"/>
      <c r="X47" s="24"/>
      <c r="Y47" s="24"/>
      <c r="Z47" s="24"/>
      <c r="AA47" s="24"/>
      <c r="AB47" s="24"/>
      <c r="AC47" s="24"/>
      <c r="AD47" s="24"/>
    </row>
    <row r="48" spans="1:32" ht="15.75" customHeight="1" x14ac:dyDescent="0.25">
      <c r="A48" s="11">
        <v>81</v>
      </c>
      <c r="B48" s="67" t="str">
        <f>VLOOKUP(A48,'Resident List'!A2:B66,2,FALSE)</f>
        <v>room 81</v>
      </c>
      <c r="C48" s="65"/>
      <c r="D48" s="24"/>
      <c r="E48" s="21" t="str">
        <f>VLOOKUP(A48,'Linen Change'!A2:D52,3,FALSE)</f>
        <v>Fri</v>
      </c>
      <c r="F48" t="str">
        <f>IF(LEN(VLOOKUP(A48,'Linen Change'!A1:D52,4,TRUE))=0,"",(VLOOKUP(A48,'Linen Change'!A1:D52,4,TRUE)))</f>
        <v>Female Prefered</v>
      </c>
      <c r="G48" s="90"/>
      <c r="H48" s="117" t="s">
        <v>23</v>
      </c>
      <c r="I48" s="118"/>
      <c r="J48" s="139"/>
      <c r="S48" s="24"/>
      <c r="T48" s="24"/>
      <c r="U48" s="24"/>
      <c r="V48" s="24"/>
      <c r="W48" s="24"/>
      <c r="X48" s="24"/>
      <c r="Y48" s="24"/>
      <c r="Z48" s="24"/>
      <c r="AA48" s="24"/>
      <c r="AB48" s="41"/>
      <c r="AC48" s="41"/>
      <c r="AD48" s="41"/>
      <c r="AE48" s="41"/>
      <c r="AF48" s="41"/>
    </row>
    <row r="49" spans="1:32" ht="15.75" customHeight="1" thickBot="1" x14ac:dyDescent="0.3">
      <c r="A49" s="11">
        <v>82</v>
      </c>
      <c r="B49" s="65" t="str">
        <f>VLOOKUP(A49,'Resident List'!A2:B66,2,FALSE)</f>
        <v>room 82</v>
      </c>
      <c r="C49" s="65"/>
      <c r="D49" s="24"/>
      <c r="E49" s="21" t="str">
        <f>VLOOKUP(A49,'Linen Change'!A2:D52,3,FALSE)</f>
        <v>Mon</v>
      </c>
      <c r="F49" t="str">
        <f>IF(LEN(VLOOKUP(A49,'Linen Change'!A1:D52,4,TRUE))=0,"",(VLOOKUP(A49,'Linen Change'!A1:D52,4,TRUE)))</f>
        <v/>
      </c>
      <c r="G49" s="90"/>
      <c r="H49" s="119"/>
      <c r="I49" s="120"/>
      <c r="J49" s="139"/>
      <c r="S49" s="25"/>
      <c r="T49" s="24"/>
      <c r="U49" s="24"/>
      <c r="V49" s="25"/>
      <c r="W49" s="24"/>
      <c r="X49" s="24"/>
      <c r="Y49" s="25"/>
      <c r="Z49" s="24"/>
      <c r="AA49" s="24"/>
      <c r="AB49" s="41"/>
      <c r="AC49" s="41"/>
      <c r="AD49" s="41"/>
      <c r="AE49" s="41"/>
      <c r="AF49" s="41"/>
    </row>
    <row r="50" spans="1:32" ht="15.75" customHeight="1" x14ac:dyDescent="0.25">
      <c r="A50" s="11">
        <v>83</v>
      </c>
      <c r="B50" s="65" t="str">
        <f>VLOOKUP(A50,'Resident List'!A2:B66,2,FALSE)</f>
        <v>room 83</v>
      </c>
      <c r="C50" s="65"/>
      <c r="D50" s="24"/>
      <c r="E50" s="27" t="str">
        <f>VLOOKUP(A50,'Linen Change'!A2:D52,3,FALSE)</f>
        <v>Tue</v>
      </c>
      <c r="F50" s="24" t="str">
        <f>IF(LEN(VLOOKUP(A50,'Linen Change'!A1:D52,4,TRUE))=0,"",(VLOOKUP(A50,'Linen Change'!A1:D52,4,TRUE)))</f>
        <v/>
      </c>
      <c r="G50" s="91"/>
      <c r="H50" s="92"/>
      <c r="I50" s="94"/>
      <c r="J50" s="139"/>
      <c r="S50" s="24"/>
      <c r="T50" s="24"/>
      <c r="U50" s="24"/>
      <c r="V50" s="24"/>
      <c r="W50" s="24"/>
      <c r="X50" s="24"/>
      <c r="Y50" s="24"/>
      <c r="Z50" s="24"/>
      <c r="AA50" s="24"/>
      <c r="AB50" s="41"/>
      <c r="AC50" s="41"/>
      <c r="AD50" s="41"/>
      <c r="AE50" s="41"/>
      <c r="AF50" s="41"/>
    </row>
    <row r="51" spans="1:32" ht="15.75" customHeight="1" x14ac:dyDescent="0.25">
      <c r="A51" s="26">
        <v>84</v>
      </c>
      <c r="B51" s="67" t="str">
        <f>VLOOKUP(A51,'Resident List'!A2:B69,2,FALSE)</f>
        <v>room 84</v>
      </c>
      <c r="C51" s="69"/>
      <c r="D51" s="54"/>
      <c r="E51" s="27" t="str">
        <f>VLOOKUP(A51,'Linen Change'!A2:D52,3,FALSE)</f>
        <v>Wed</v>
      </c>
      <c r="F51" t="str">
        <f>IF(LEN(VLOOKUP(A51,'Linen Change'!A1:D52,4,TRUE))=0,"",(VLOOKUP(A51,'Linen Change'!A1:D52,4,TRUE)))</f>
        <v/>
      </c>
      <c r="G51" s="90"/>
      <c r="H51" s="93"/>
      <c r="I51" s="94"/>
      <c r="J51" s="139"/>
      <c r="S51" s="24"/>
      <c r="T51" s="24"/>
      <c r="U51" s="41"/>
      <c r="V51" s="44"/>
      <c r="W51" s="41"/>
      <c r="X51" s="41"/>
      <c r="Y51" s="41"/>
      <c r="Z51" s="43"/>
      <c r="AA51" s="41"/>
      <c r="AB51" s="41"/>
      <c r="AC51" s="41"/>
      <c r="AD51" s="41"/>
      <c r="AE51" s="41"/>
      <c r="AF51" s="41"/>
    </row>
    <row r="52" spans="1:32" ht="15.75" customHeight="1" x14ac:dyDescent="0.25">
      <c r="A52" s="26">
        <v>85</v>
      </c>
      <c r="B52" s="65" t="str">
        <f>VLOOKUP(A52,'Resident List'!A2:B69,2,FALSE)</f>
        <v>room 85</v>
      </c>
      <c r="C52" s="69"/>
      <c r="D52" s="54"/>
      <c r="E52" s="27" t="str">
        <f>VLOOKUP(A52,'Linen Change'!A2:D52,3,FALSE)</f>
        <v>Thur</v>
      </c>
      <c r="F52" t="str">
        <f>IF(LEN(VLOOKUP(A52,'Linen Change'!A1:D52,4,TRUE))=0,"",(VLOOKUP(A52,'Linen Change'!A1:D52,4,TRUE)))</f>
        <v/>
      </c>
      <c r="G52" s="90"/>
      <c r="H52" s="93"/>
      <c r="I52" s="93"/>
      <c r="J52" s="139"/>
      <c r="Y52" s="41"/>
      <c r="Z52" s="43"/>
      <c r="AA52" s="41"/>
      <c r="AB52" s="41"/>
      <c r="AC52" s="41"/>
      <c r="AD52" s="41"/>
      <c r="AE52" s="41"/>
      <c r="AF52" s="41"/>
    </row>
    <row r="53" spans="1:32" ht="15.75" customHeight="1" thickBot="1" x14ac:dyDescent="0.3">
      <c r="A53" s="12">
        <v>86</v>
      </c>
      <c r="B53" s="65" t="str">
        <f>VLOOKUP(A53,'Resident List'!A2:B69,2,FALSE)</f>
        <v>room 86</v>
      </c>
      <c r="C53" s="68"/>
      <c r="D53" s="6"/>
      <c r="E53" s="22" t="str">
        <f>VLOOKUP(A53,'Linen Change'!A2:D52,3,FALSE)</f>
        <v>Fri</v>
      </c>
      <c r="F53" t="str">
        <f>IF(LEN(VLOOKUP(A53,'Linen Change'!A1:D52,4,TRUE))=0,"",(VLOOKUP(A53,'Linen Change'!A1:D52,4,TRUE)))</f>
        <v/>
      </c>
      <c r="G53" s="90"/>
      <c r="H53" s="93"/>
      <c r="I53" s="93"/>
      <c r="J53" s="139"/>
      <c r="Y53" s="41"/>
      <c r="Z53" s="43"/>
      <c r="AA53" s="41"/>
      <c r="AB53" s="41"/>
      <c r="AC53" s="41"/>
      <c r="AD53" s="41"/>
      <c r="AE53" s="41"/>
      <c r="AF53" s="41"/>
    </row>
    <row r="54" spans="1:32" ht="15.75" customHeight="1" thickBot="1" x14ac:dyDescent="0.3">
      <c r="A54" s="18" t="s">
        <v>8</v>
      </c>
      <c r="B54" s="70"/>
      <c r="C54" s="14"/>
      <c r="D54" s="23" t="s">
        <v>5</v>
      </c>
      <c r="E54" s="6"/>
      <c r="F54" s="14"/>
      <c r="G54" s="15"/>
      <c r="H54" s="14"/>
      <c r="I54" s="16"/>
      <c r="J54" s="139"/>
      <c r="T54" s="41"/>
      <c r="U54" s="41"/>
      <c r="V54" s="44"/>
      <c r="W54" s="41"/>
      <c r="X54" s="41"/>
      <c r="Y54" s="41"/>
      <c r="Z54" s="43"/>
      <c r="AA54" s="41"/>
      <c r="AB54" s="41"/>
      <c r="AC54" s="41"/>
      <c r="AD54" s="41"/>
      <c r="AE54" s="41"/>
      <c r="AF54" s="41"/>
    </row>
    <row r="55" spans="1:32" ht="15.75" customHeight="1" thickBot="1" x14ac:dyDescent="0.3">
      <c r="A55" s="10" t="s">
        <v>7</v>
      </c>
      <c r="B55" s="71"/>
      <c r="C55" s="14"/>
      <c r="D55" s="23"/>
      <c r="E55" s="30" t="s">
        <v>9</v>
      </c>
      <c r="F55" s="121" t="s">
        <v>45</v>
      </c>
      <c r="G55" s="122"/>
      <c r="H55" s="122"/>
      <c r="I55" s="123"/>
      <c r="J55" s="139"/>
      <c r="T55" s="41"/>
      <c r="U55" s="41"/>
      <c r="V55" s="44"/>
      <c r="W55" s="41"/>
      <c r="X55" s="41"/>
      <c r="Y55" s="41"/>
      <c r="Z55" s="41"/>
      <c r="AA55" s="41"/>
      <c r="AB55" s="41"/>
      <c r="AC55" s="41"/>
      <c r="AD55" s="41"/>
      <c r="AE55" s="41"/>
      <c r="AF55" s="41"/>
    </row>
    <row r="56" spans="1:32" ht="15.75" customHeight="1" x14ac:dyDescent="0.25">
      <c r="A56" s="10">
        <v>87</v>
      </c>
      <c r="B56" s="65" t="str">
        <f>VLOOKUP(A56,'Resident List'!A2:B72,2,FALSE)</f>
        <v>room 87</v>
      </c>
      <c r="C56" s="69"/>
      <c r="D56" s="54"/>
      <c r="E56" s="18" t="str">
        <f>VLOOKUP(A56,'Linen Change'!A2:D52,3,FALSE)</f>
        <v>Mon</v>
      </c>
      <c r="F56" s="99" t="str">
        <f>IF(LEN(VLOOKUP(A56,'Linen Change'!A1:D52,4,TRUE))=0,"",(VLOOKUP(A56,'Linen Change'!A1:D52,4,TRUE)))</f>
        <v/>
      </c>
      <c r="G56" s="90"/>
      <c r="H56" s="92"/>
      <c r="I56" s="92"/>
      <c r="J56" s="139"/>
      <c r="Q56" s="41"/>
      <c r="R56" s="41"/>
      <c r="S56" s="41"/>
      <c r="T56" s="41"/>
      <c r="U56" s="41"/>
      <c r="V56" s="44"/>
      <c r="W56" s="41"/>
      <c r="X56" s="41"/>
      <c r="Y56" s="41"/>
      <c r="Z56" s="41"/>
      <c r="AA56" s="41"/>
      <c r="AB56" s="41"/>
      <c r="AC56" s="41"/>
      <c r="AD56" s="41"/>
      <c r="AE56" s="41"/>
      <c r="AF56" s="41"/>
    </row>
    <row r="57" spans="1:32" ht="15.75" customHeight="1" thickBot="1" x14ac:dyDescent="0.3">
      <c r="A57" s="26">
        <v>88</v>
      </c>
      <c r="B57" s="67" t="str">
        <f>VLOOKUP(A57,'Resident List'!A2:B75,2,FALSE)</f>
        <v>room 88</v>
      </c>
      <c r="C57" s="69"/>
      <c r="D57" s="54"/>
      <c r="E57" s="21" t="str">
        <f>VLOOKUP(A57,'Linen Change'!A2:D52,3,FALSE)</f>
        <v>Tue</v>
      </c>
      <c r="F57" s="100" t="str">
        <f>IF(LEN(VLOOKUP(A57,'Linen Change'!A1:D52,4,TRUE))=0,"",(VLOOKUP(A57,'Linen Change'!A1:D52,4,TRUE)))</f>
        <v/>
      </c>
      <c r="G57" s="90"/>
      <c r="H57" s="92"/>
      <c r="I57" s="92"/>
      <c r="J57" s="139"/>
      <c r="Q57" s="41"/>
      <c r="R57" s="41"/>
      <c r="AC57" s="41"/>
      <c r="AD57" s="41"/>
      <c r="AE57" s="41"/>
      <c r="AF57" s="41"/>
    </row>
    <row r="58" spans="1:32" ht="15.75" customHeight="1" x14ac:dyDescent="0.25">
      <c r="A58" s="11">
        <v>89</v>
      </c>
      <c r="B58" s="65" t="str">
        <f>VLOOKUP(A58,'Resident List'!A2:B75,2,FALSE)</f>
        <v>room 89</v>
      </c>
      <c r="C58" s="69"/>
      <c r="D58" s="54"/>
      <c r="E58" s="27" t="str">
        <f>VLOOKUP(A58,'Linen Change'!A2:D52,3,FALSE)</f>
        <v>Wed</v>
      </c>
      <c r="F58" s="101" t="str">
        <f>IF(LEN(VLOOKUP(A58,'Linen Change'!A1:D52,4,TRUE))=0,"",(VLOOKUP(A58,'Linen Change'!A1:D52,4,TRUE)))</f>
        <v/>
      </c>
      <c r="G58" s="90"/>
      <c r="H58" s="117" t="s">
        <v>24</v>
      </c>
      <c r="I58" s="118"/>
      <c r="J58" s="139"/>
      <c r="AC58" s="41"/>
      <c r="AD58" s="41"/>
      <c r="AE58" s="41"/>
      <c r="AF58" s="41"/>
    </row>
    <row r="59" spans="1:32" ht="15.75" customHeight="1" thickBot="1" x14ac:dyDescent="0.3">
      <c r="A59" s="11">
        <v>90</v>
      </c>
      <c r="B59" s="65" t="str">
        <f>VLOOKUP(A59,'Resident List'!A2:B75,2,FALSE)</f>
        <v>room 90</v>
      </c>
      <c r="C59" s="69"/>
      <c r="D59" s="54"/>
      <c r="E59" s="27" t="str">
        <f>VLOOKUP(A59,'Linen Change'!A2:D52,3,FALSE)</f>
        <v>Thur</v>
      </c>
      <c r="F59" s="101" t="str">
        <f>IF(LEN(VLOOKUP(A59,'Linen Change'!A1:D52,4,TRUE))=0,"",(VLOOKUP(A59,'Linen Change'!A1:D52,4,TRUE)))</f>
        <v/>
      </c>
      <c r="G59" s="90"/>
      <c r="H59" s="119"/>
      <c r="I59" s="120"/>
      <c r="J59" s="139"/>
      <c r="W59" s="41"/>
      <c r="X59" s="41"/>
      <c r="Y59" s="41"/>
      <c r="Z59" s="41"/>
      <c r="AA59" s="41"/>
      <c r="AB59" s="41"/>
      <c r="AC59" s="41"/>
      <c r="AD59" s="41"/>
      <c r="AE59" s="41"/>
      <c r="AF59" s="41"/>
    </row>
    <row r="60" spans="1:32" ht="15.75" customHeight="1" x14ac:dyDescent="0.25">
      <c r="A60" s="26">
        <v>91</v>
      </c>
      <c r="B60" s="67" t="str">
        <f>VLOOKUP(A60,'Resident List'!A2:B78,2,FALSE)</f>
        <v>room 91</v>
      </c>
      <c r="C60" s="65"/>
      <c r="D60" s="24"/>
      <c r="E60" s="27" t="str">
        <f>VLOOKUP(A60,'Linen Change'!A2:D52,3,FALSE)</f>
        <v>Fri</v>
      </c>
      <c r="F60" s="101" t="str">
        <f>IF(LEN(VLOOKUP(A60,'Linen Change'!A1:D52,4,TRUE))=0,"",(VLOOKUP(A60,'Linen Change'!A1:D52,4,TRUE)))</f>
        <v/>
      </c>
      <c r="G60" s="91"/>
      <c r="H60" s="92"/>
      <c r="I60" s="92"/>
      <c r="J60" s="139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spans="1:32" ht="15.75" customHeight="1" x14ac:dyDescent="0.25">
      <c r="A61" s="26">
        <v>42</v>
      </c>
      <c r="B61" s="65" t="str">
        <f>VLOOKUP(A61,'Resident List'!A2:B78,2,FALSE)</f>
        <v>room 42</v>
      </c>
      <c r="C61" s="65"/>
      <c r="D61" s="24"/>
      <c r="E61" s="21" t="str">
        <f>VLOOKUP(A61,'Linen Change'!A2:D52,3,FALSE)</f>
        <v>Mon</v>
      </c>
      <c r="F61" s="100" t="str">
        <f>IF(LEN(VLOOKUP(A61,'Linen Change'!A1:D52,4,TRUE))=0,"",(VLOOKUP(A61,'Linen Change'!A1:D52,4,TRUE)))</f>
        <v>room 42</v>
      </c>
      <c r="G61" s="91"/>
      <c r="H61" s="92"/>
      <c r="I61" s="92"/>
      <c r="J61" s="139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</row>
    <row r="62" spans="1:32" ht="15.75" customHeight="1" x14ac:dyDescent="0.25">
      <c r="A62" s="11">
        <v>43</v>
      </c>
      <c r="B62" s="67" t="str">
        <f>VLOOKUP(A62,'Resident List'!A2:B80,2,FALSE)</f>
        <v>room 43</v>
      </c>
      <c r="C62" s="65"/>
      <c r="D62" s="24"/>
      <c r="E62" s="21" t="str">
        <f>VLOOKUP(A62,'Linen Change'!A2:D52,3,FALSE)</f>
        <v>Tue</v>
      </c>
      <c r="F62" s="100" t="str">
        <f>IF(LEN(VLOOKUP(A62,'Linen Change'!A1:D52,4,TRUE))=0,"",(VLOOKUP(A62,'Linen Change'!A1:D52,4,TRUE)))</f>
        <v>room 43</v>
      </c>
      <c r="G62" s="90"/>
      <c r="H62" s="93"/>
      <c r="I62" s="93"/>
      <c r="J62" s="139"/>
    </row>
    <row r="63" spans="1:32" ht="15.75" customHeight="1" thickBot="1" x14ac:dyDescent="0.3">
      <c r="A63" s="26">
        <v>45</v>
      </c>
      <c r="B63" s="65" t="str">
        <f>VLOOKUP(A63,'Resident List'!A2:B80,2,FALSE)</f>
        <v>room 45</v>
      </c>
      <c r="C63" s="65"/>
      <c r="D63" s="24"/>
      <c r="E63" s="49" t="str">
        <f>VLOOKUP(A63,'Linen Change'!A2:D52,3,FALSE)</f>
        <v>Thur</v>
      </c>
      <c r="F63" s="102" t="str">
        <f>IF(LEN(VLOOKUP(A63,'Linen Change'!A1:D52,4,TRUE))=0,"",(VLOOKUP(A63,'Linen Change'!A1:D52,4,TRUE)))</f>
        <v>room 45</v>
      </c>
      <c r="G63" s="90"/>
      <c r="H63" s="93"/>
      <c r="I63" s="93"/>
      <c r="J63" s="139"/>
    </row>
    <row r="64" spans="1:32" ht="15.75" customHeight="1" x14ac:dyDescent="0.25">
      <c r="A64" s="131" t="s">
        <v>29</v>
      </c>
      <c r="B64" s="132"/>
      <c r="C64" s="132"/>
      <c r="D64" s="132"/>
      <c r="E64" s="137"/>
      <c r="F64" s="132"/>
      <c r="G64" s="132"/>
      <c r="H64" s="132"/>
      <c r="I64" s="132"/>
      <c r="J64" s="133"/>
    </row>
    <row r="65" spans="1:10" ht="15.75" customHeight="1" thickBot="1" x14ac:dyDescent="0.3">
      <c r="A65" s="134"/>
      <c r="B65" s="135"/>
      <c r="C65" s="135"/>
      <c r="D65" s="135"/>
      <c r="E65" s="135"/>
      <c r="F65" s="135"/>
      <c r="G65" s="135"/>
      <c r="H65" s="135"/>
      <c r="I65" s="135"/>
      <c r="J65" s="136"/>
    </row>
  </sheetData>
  <mergeCells count="15">
    <mergeCell ref="F2:I2"/>
    <mergeCell ref="A64:J65"/>
    <mergeCell ref="J33:J63"/>
    <mergeCell ref="J1:J32"/>
    <mergeCell ref="H5:I6"/>
    <mergeCell ref="H15:I16"/>
    <mergeCell ref="H26:I27"/>
    <mergeCell ref="H37:I38"/>
    <mergeCell ref="H48:I49"/>
    <mergeCell ref="H58:I59"/>
    <mergeCell ref="F12:I12"/>
    <mergeCell ref="F22:I22"/>
    <mergeCell ref="F33:I33"/>
    <mergeCell ref="F44:I44"/>
    <mergeCell ref="F55:I55"/>
  </mergeCells>
  <pageMargins left="0.7" right="0.7" top="0.75" bottom="0.75" header="0.3" footer="0.3"/>
  <pageSetup scale="69" orientation="portrait" r:id="rId1"/>
  <headerFooter>
    <oddFooter>&amp;L&amp;1#&amp;"Calibri"&amp;8&amp;K000000Sensitivity: Confidential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2686A-F525-4EB2-8ED3-E0FF1A72DBDD}">
  <sheetPr>
    <pageSetUpPr fitToPage="1"/>
  </sheetPr>
  <dimension ref="A1:AF67"/>
  <sheetViews>
    <sheetView zoomScale="70" zoomScaleNormal="70" workbookViewId="0">
      <selection activeCell="Q10" sqref="Q10"/>
    </sheetView>
  </sheetViews>
  <sheetFormatPr defaultRowHeight="15" x14ac:dyDescent="0.25"/>
  <cols>
    <col min="1" max="1" width="10.140625" customWidth="1"/>
    <col min="6" max="6" width="15.7109375" customWidth="1"/>
    <col min="7" max="7" width="9.140625" style="9"/>
    <col min="9" max="9" width="9.140625" customWidth="1"/>
    <col min="10" max="10" width="3.5703125" customWidth="1"/>
  </cols>
  <sheetData>
    <row r="1" spans="1:23" ht="15.75" customHeight="1" thickBot="1" x14ac:dyDescent="0.3">
      <c r="A1" s="10" t="s">
        <v>0</v>
      </c>
      <c r="B1" s="1"/>
      <c r="C1" s="8"/>
      <c r="D1" s="8" t="s">
        <v>6</v>
      </c>
      <c r="E1" s="8"/>
      <c r="F1" s="8"/>
      <c r="G1" s="8"/>
      <c r="H1" s="8"/>
      <c r="I1" s="1"/>
      <c r="J1" s="138" t="s">
        <v>18</v>
      </c>
    </row>
    <row r="2" spans="1:23" ht="15.75" thickBot="1" x14ac:dyDescent="0.3">
      <c r="A2" s="10" t="s">
        <v>7</v>
      </c>
      <c r="B2" s="1"/>
      <c r="C2" s="8"/>
      <c r="D2" s="8"/>
      <c r="E2" s="18" t="s">
        <v>9</v>
      </c>
      <c r="F2" s="121" t="s">
        <v>26</v>
      </c>
      <c r="G2" s="122"/>
      <c r="H2" s="122"/>
      <c r="I2" s="122"/>
      <c r="J2" s="139"/>
    </row>
    <row r="3" spans="1:23" x14ac:dyDescent="0.25">
      <c r="A3" s="45">
        <v>44</v>
      </c>
      <c r="B3" s="40" t="str">
        <f>VLOOKUP(A3,'Resident List'!A2:B52,2,FALSE)</f>
        <v>room 44</v>
      </c>
      <c r="C3" s="1"/>
      <c r="D3" s="1"/>
      <c r="E3" s="18" t="str">
        <f>VLOOKUP(A3,'Linen Change'!A2:D52,3,FALSE)</f>
        <v>Wed</v>
      </c>
      <c r="F3" t="str">
        <f>IF(LEN(VLOOKUP(A3,'Linen Change'!A1:D52,4,TRUE))=0,"",(VLOOKUP(A3,'Linen Change'!A1:D52,4,TRUE)))</f>
        <v>room 44</v>
      </c>
      <c r="G3" s="95"/>
      <c r="H3" s="96"/>
      <c r="I3" s="96"/>
      <c r="J3" s="139"/>
    </row>
    <row r="4" spans="1:23" ht="15.75" thickBot="1" x14ac:dyDescent="0.3">
      <c r="A4" s="46">
        <v>59</v>
      </c>
      <c r="B4" s="3" t="str">
        <f>VLOOKUP(A4,'Resident List'!A2:B52,2,FALSE)</f>
        <v>room 59</v>
      </c>
      <c r="C4" s="24"/>
      <c r="D4" s="24"/>
      <c r="E4" s="21" t="str">
        <f>VLOOKUP(A4,'Linen Change'!A2:D52,3,FALSE)</f>
        <v>Wed</v>
      </c>
      <c r="F4" t="str">
        <f>IF(LEN(VLOOKUP(A4,'Linen Change'!A1:D52,4,TRUE))=0,"",(VLOOKUP(A4,'Linen Change'!A1:D52,4,TRUE)))</f>
        <v/>
      </c>
      <c r="G4" s="91"/>
      <c r="H4" s="92"/>
      <c r="I4" s="92"/>
      <c r="J4" s="139"/>
    </row>
    <row r="5" spans="1:23" x14ac:dyDescent="0.25">
      <c r="A5" s="46">
        <v>60</v>
      </c>
      <c r="B5" s="3" t="str">
        <f>VLOOKUP(A5,'Resident List'!A2:B52,2,FALSE)</f>
        <v>room 60</v>
      </c>
      <c r="C5" s="24"/>
      <c r="D5" s="24"/>
      <c r="E5" s="27" t="str">
        <f>VLOOKUP(A5,'Linen Change'!A2:D52,3,FALSE)</f>
        <v>Thur</v>
      </c>
      <c r="F5" t="str">
        <f>IF(LEN(VLOOKUP(A5,'Linen Change'!A1:D52,4,TRUE))=0,"",(VLOOKUP(A5,'Linen Change'!A1:D52,4,TRUE)))</f>
        <v/>
      </c>
      <c r="G5" s="90"/>
      <c r="H5" s="117" t="s">
        <v>19</v>
      </c>
      <c r="I5" s="118"/>
      <c r="J5" s="139"/>
    </row>
    <row r="6" spans="1:23" ht="15.75" thickBot="1" x14ac:dyDescent="0.3">
      <c r="A6" s="46">
        <v>66</v>
      </c>
      <c r="B6" s="3" t="str">
        <f>VLOOKUP(A6,'Resident List'!A2:B52,2,FALSE)</f>
        <v>room 66</v>
      </c>
      <c r="C6" s="24"/>
      <c r="D6" s="24"/>
      <c r="E6" s="21" t="str">
        <f>VLOOKUP(A6,'Linen Change'!A2:D52,3,FALSE)</f>
        <v>Fri</v>
      </c>
      <c r="F6" t="str">
        <f>IF(LEN(VLOOKUP(A6,'Linen Change'!A1:D52,4,TRUE))=0,"",(VLOOKUP(A6,'Linen Change'!A1:D52,4,TRUE)))</f>
        <v/>
      </c>
      <c r="G6" s="90"/>
      <c r="H6" s="119"/>
      <c r="I6" s="120"/>
      <c r="J6" s="139"/>
    </row>
    <row r="7" spans="1:23" x14ac:dyDescent="0.25">
      <c r="A7" s="46">
        <v>76</v>
      </c>
      <c r="B7" s="3" t="str">
        <f>VLOOKUP(A7,'Resident List'!A2:B52,2,FALSE)</f>
        <v>room 76</v>
      </c>
      <c r="C7" s="24"/>
      <c r="D7" s="24"/>
      <c r="E7" s="21" t="str">
        <f>VLOOKUP(A7,'Linen Change'!A2:D52,3,FALSE)</f>
        <v>Fri</v>
      </c>
      <c r="F7" t="str">
        <f>IF(LEN(VLOOKUP(A7,'Linen Change'!A1:D52,4,TRUE))=0,"",(VLOOKUP(A7,'Linen Change'!A1:D52,4,TRUE)))</f>
        <v/>
      </c>
      <c r="G7" s="91"/>
      <c r="H7" s="91"/>
      <c r="I7" s="92"/>
      <c r="J7" s="139"/>
    </row>
    <row r="8" spans="1:23" ht="15.75" thickBot="1" x14ac:dyDescent="0.3">
      <c r="A8" s="46">
        <v>78</v>
      </c>
      <c r="B8" s="3" t="str">
        <f>VLOOKUP(A8,'Resident List'!A2:B52,2,FALSE)</f>
        <v>room 78</v>
      </c>
      <c r="C8" s="24"/>
      <c r="D8" s="24"/>
      <c r="E8" s="22" t="str">
        <f>VLOOKUP(A8,'Linen Change'!A2:D52,3,FALSE)</f>
        <v>Tue</v>
      </c>
      <c r="F8" t="str">
        <f>IF(LEN(VLOOKUP(A8,'Linen Change'!A1:D52,4,TRUE))=0,"",(VLOOKUP(A8,'Linen Change'!A1:D52,4,TRUE)))</f>
        <v/>
      </c>
      <c r="G8" s="91"/>
      <c r="H8" s="92"/>
      <c r="I8" s="92"/>
      <c r="J8" s="139"/>
    </row>
    <row r="9" spans="1:23" ht="15.75" thickBot="1" x14ac:dyDescent="0.3">
      <c r="A9" s="10" t="s">
        <v>1</v>
      </c>
      <c r="B9" s="19"/>
      <c r="C9" s="15"/>
      <c r="D9" s="15" t="s">
        <v>5</v>
      </c>
      <c r="E9" s="17"/>
      <c r="F9" s="15"/>
      <c r="G9" s="15"/>
      <c r="H9" s="15"/>
      <c r="I9" s="16"/>
      <c r="J9" s="139"/>
    </row>
    <row r="10" spans="1:23" ht="15.75" thickBot="1" x14ac:dyDescent="0.3">
      <c r="A10" s="13" t="s">
        <v>7</v>
      </c>
      <c r="B10" s="19"/>
      <c r="C10" s="15"/>
      <c r="D10" s="23"/>
      <c r="E10" s="18" t="s">
        <v>9</v>
      </c>
      <c r="F10" s="15"/>
      <c r="G10" s="15"/>
      <c r="H10" s="15"/>
      <c r="I10" s="23"/>
      <c r="J10" s="139"/>
    </row>
    <row r="11" spans="1:23" x14ac:dyDescent="0.25">
      <c r="A11" s="52">
        <v>46</v>
      </c>
      <c r="B11" s="40" t="str">
        <f>VLOOKUP(A11,'Resident List'!A2:B58,2,FALSE)</f>
        <v>room 46</v>
      </c>
      <c r="C11" s="1"/>
      <c r="D11" s="1"/>
      <c r="E11" s="48" t="str">
        <f>VLOOKUP(A11,'Linen Change'!A2:D52,3,FALSE)</f>
        <v>Fri</v>
      </c>
      <c r="F11" t="str">
        <f>IF(LEN(VLOOKUP(A11,'Linen Change'!A1:D52,4,TRUE))=0,"",(VLOOKUP(A11,'Linen Change'!A1:D52,4,TRUE)))</f>
        <v>room 46</v>
      </c>
      <c r="G11" s="90"/>
      <c r="H11" s="93"/>
      <c r="I11" s="93"/>
      <c r="J11" s="139"/>
    </row>
    <row r="12" spans="1:23" ht="15.75" thickBot="1" x14ac:dyDescent="0.3">
      <c r="A12" s="11">
        <v>47</v>
      </c>
      <c r="B12" s="3" t="str">
        <f>VLOOKUP(A12,'Resident List'!A2:B58,2,FALSE)</f>
        <v>room 47</v>
      </c>
      <c r="C12" s="24"/>
      <c r="D12" s="24"/>
      <c r="E12" s="21" t="str">
        <f>VLOOKUP(A12,'Linen Change'!A2:D52,3,FALSE)</f>
        <v>Mon</v>
      </c>
      <c r="F12" t="str">
        <f>IF(LEN(VLOOKUP(A12,'Linen Change'!A1:D52,4,TRUE))=0,"",(VLOOKUP(A12,'Linen Change'!A1:D52,4,TRUE)))</f>
        <v>room 47</v>
      </c>
      <c r="G12" s="91"/>
      <c r="H12" s="92"/>
      <c r="I12" s="92"/>
      <c r="J12" s="139"/>
      <c r="W12" s="24"/>
    </row>
    <row r="13" spans="1:23" x14ac:dyDescent="0.25">
      <c r="A13" s="11">
        <v>48</v>
      </c>
      <c r="B13" s="3" t="str">
        <f>VLOOKUP(A13,'Resident List'!A2:B58,2,FALSE)</f>
        <v>room 48</v>
      </c>
      <c r="C13" s="24"/>
      <c r="D13" s="24"/>
      <c r="E13" s="21" t="str">
        <f>VLOOKUP(A13,'Linen Change'!A2:D52,3,FALSE)</f>
        <v>Tue</v>
      </c>
      <c r="F13" t="str">
        <f>IF(LEN(VLOOKUP(A13,'Linen Change'!A1:D52,4,TRUE))=0,"",(VLOOKUP(A13,'Linen Change'!A1:D52,4,TRUE)))</f>
        <v>room 48</v>
      </c>
      <c r="G13" s="90"/>
      <c r="H13" s="117" t="s">
        <v>20</v>
      </c>
      <c r="I13" s="118"/>
      <c r="J13" s="139"/>
      <c r="V13" s="24"/>
      <c r="W13" s="24"/>
    </row>
    <row r="14" spans="1:23" ht="15.75" thickBot="1" x14ac:dyDescent="0.3">
      <c r="A14" s="11">
        <v>49</v>
      </c>
      <c r="B14" s="3" t="str">
        <f>VLOOKUP(A14,'Resident List'!A2:B58,2,FALSE)</f>
        <v>room 49</v>
      </c>
      <c r="C14" s="24"/>
      <c r="D14" s="24"/>
      <c r="E14" s="21" t="str">
        <f>VLOOKUP(A14,'Linen Change'!A2:D52,3,FALSE)</f>
        <v>Wed</v>
      </c>
      <c r="F14" t="str">
        <f>IF(LEN(VLOOKUP(A14,'Linen Change'!A1:D52,4,TRUE))=0,"",(VLOOKUP(A14,'Linen Change'!A1:D52,4,TRUE)))</f>
        <v>room 49</v>
      </c>
      <c r="G14" s="90"/>
      <c r="H14" s="119"/>
      <c r="I14" s="120"/>
      <c r="J14" s="139"/>
    </row>
    <row r="15" spans="1:23" x14ac:dyDescent="0.25">
      <c r="A15" s="26">
        <v>50</v>
      </c>
      <c r="B15" s="3" t="str">
        <f>VLOOKUP(A15,'Resident List'!A2:B64,2,FALSE)</f>
        <v>room 50</v>
      </c>
      <c r="C15" s="24"/>
      <c r="D15" s="24"/>
      <c r="E15" s="21" t="str">
        <f>VLOOKUP(A15,'Linen Change'!A2:D52,3,FALSE)</f>
        <v>Thur</v>
      </c>
      <c r="F15" t="str">
        <f>IF(LEN(VLOOKUP(A15,'Linen Change'!A1:D52,4,TRUE))=0,"",(VLOOKUP(A15,'Linen Change'!A1:D52,4,TRUE)))</f>
        <v/>
      </c>
      <c r="G15" s="90"/>
      <c r="H15" s="91"/>
      <c r="I15" s="92"/>
      <c r="J15" s="139"/>
    </row>
    <row r="16" spans="1:23" x14ac:dyDescent="0.25">
      <c r="A16" s="11">
        <v>51</v>
      </c>
      <c r="B16" s="3" t="str">
        <f>VLOOKUP(A16,'Resident List'!A2:B64,2,FALSE)</f>
        <v>room 51</v>
      </c>
      <c r="C16" s="24"/>
      <c r="D16" s="24"/>
      <c r="E16" s="21" t="str">
        <f>VLOOKUP(A16,'Linen Change'!A2:D52,3,FALSE)</f>
        <v>Fri</v>
      </c>
      <c r="F16" t="str">
        <f>IF(LEN(VLOOKUP(A16,'Linen Change'!A1:D52,4,TRUE))=0,"",(VLOOKUP(A16,'Linen Change'!A1:D52,4,TRUE)))</f>
        <v/>
      </c>
      <c r="G16" s="90"/>
      <c r="H16" s="91"/>
      <c r="I16" s="92"/>
      <c r="J16" s="139"/>
    </row>
    <row r="17" spans="1:32" ht="15.75" thickBot="1" x14ac:dyDescent="0.3">
      <c r="A17" s="53">
        <v>52</v>
      </c>
      <c r="B17" s="5" t="str">
        <f>VLOOKUP(A17,'Resident List'!A2:B64,2,FALSE)</f>
        <v>room 52</v>
      </c>
      <c r="C17" s="6"/>
      <c r="D17" s="6"/>
      <c r="E17" s="49" t="str">
        <f>VLOOKUP(A17,'Linen Change'!A2:D52,3,FALSE)</f>
        <v>Mon</v>
      </c>
      <c r="F17" t="str">
        <f>IF(LEN(VLOOKUP(A17,'Linen Change'!A1:D52,4,TRUE))=0,"",(VLOOKUP(A17,'Linen Change'!A1:D52,4,TRUE)))</f>
        <v/>
      </c>
      <c r="G17" s="90"/>
      <c r="H17" s="93"/>
      <c r="I17" s="93"/>
      <c r="J17" s="139"/>
      <c r="W17" s="24"/>
    </row>
    <row r="18" spans="1:32" ht="15.75" thickBot="1" x14ac:dyDescent="0.3">
      <c r="A18" s="13" t="s">
        <v>2</v>
      </c>
      <c r="B18" s="19"/>
      <c r="C18" s="15"/>
      <c r="D18" s="15" t="s">
        <v>5</v>
      </c>
      <c r="E18" s="17"/>
      <c r="F18" s="15"/>
      <c r="G18" s="15"/>
      <c r="H18" s="15"/>
      <c r="I18" s="16"/>
      <c r="J18" s="139"/>
      <c r="W18" s="41"/>
      <c r="AA18" s="41"/>
      <c r="AB18" s="41"/>
      <c r="AC18" s="41"/>
      <c r="AD18" s="41"/>
      <c r="AE18" s="41"/>
      <c r="AF18" s="41"/>
    </row>
    <row r="19" spans="1:32" ht="15.75" thickBot="1" x14ac:dyDescent="0.3">
      <c r="A19" s="13" t="s">
        <v>7</v>
      </c>
      <c r="B19" s="19"/>
      <c r="C19" s="15"/>
      <c r="D19" s="15"/>
      <c r="E19" s="18" t="s">
        <v>9</v>
      </c>
      <c r="F19" s="15"/>
      <c r="G19" s="15"/>
      <c r="H19" s="15"/>
      <c r="I19" s="23"/>
      <c r="J19" s="139"/>
      <c r="AA19" s="42"/>
      <c r="AB19" s="41"/>
      <c r="AC19" s="41"/>
      <c r="AD19" s="42"/>
      <c r="AE19" s="41"/>
      <c r="AF19" s="41"/>
    </row>
    <row r="20" spans="1:32" x14ac:dyDescent="0.25">
      <c r="A20" s="47">
        <v>53</v>
      </c>
      <c r="B20" s="40" t="str">
        <f>VLOOKUP(A20,'Resident List'!A2:B64,2,FALSE)</f>
        <v>room 53</v>
      </c>
      <c r="C20" s="1"/>
      <c r="D20" s="1"/>
      <c r="E20" s="18" t="str">
        <f>VLOOKUP(A20,'Linen Change'!A2:D52,3,FALSE)</f>
        <v>Tue</v>
      </c>
      <c r="F20" t="str">
        <f>IF(LEN(VLOOKUP(A20,'Linen Change'!A1:D52,4,TRUE))=0,"",(VLOOKUP(A20,'Linen Change'!A1:D52,4,TRUE)))</f>
        <v/>
      </c>
      <c r="G20" s="90"/>
      <c r="H20" s="93"/>
      <c r="I20" s="93"/>
      <c r="J20" s="139"/>
      <c r="Z20" s="41"/>
      <c r="AA20" s="42"/>
      <c r="AB20" s="42"/>
      <c r="AC20" s="41"/>
      <c r="AD20" s="42"/>
      <c r="AE20" s="41"/>
      <c r="AF20" s="42"/>
    </row>
    <row r="21" spans="1:32" ht="15.75" thickBot="1" x14ac:dyDescent="0.3">
      <c r="A21" s="46">
        <v>54</v>
      </c>
      <c r="B21" s="3" t="str">
        <f>VLOOKUP(A21,'Resident List'!A2:B70,2,FALSE)</f>
        <v>room 54</v>
      </c>
      <c r="C21" s="24"/>
      <c r="D21" s="24"/>
      <c r="E21" s="21" t="str">
        <f>VLOOKUP(A21,'Linen Change'!A2:D52,3,FALSE)</f>
        <v>Wed</v>
      </c>
      <c r="F21" t="str">
        <f>IF(LEN(VLOOKUP(A21,'Linen Change'!A1:D52,4,TRUE))=0,"",(VLOOKUP(A21,'Linen Change'!A1:D52,4,TRUE)))</f>
        <v/>
      </c>
      <c r="G21" s="90"/>
      <c r="H21" s="93"/>
      <c r="I21" s="93"/>
      <c r="J21" s="139"/>
      <c r="W21" s="41"/>
      <c r="AA21" s="41"/>
      <c r="AB21" s="41"/>
      <c r="AC21" s="41"/>
      <c r="AD21" s="41"/>
      <c r="AE21" s="41"/>
      <c r="AF21" s="41"/>
    </row>
    <row r="22" spans="1:32" x14ac:dyDescent="0.25">
      <c r="A22" s="47">
        <v>55</v>
      </c>
      <c r="B22" s="3" t="str">
        <f>VLOOKUP(A22,'Resident List'!A2:B70,2,FALSE)</f>
        <v>room 55</v>
      </c>
      <c r="C22" s="24"/>
      <c r="D22" s="24"/>
      <c r="E22" s="21" t="str">
        <f>VLOOKUP(A22,'Linen Change'!A2:D52,3,FALSE)</f>
        <v>Thur</v>
      </c>
      <c r="F22" t="str">
        <f>IF(LEN(VLOOKUP(A22,'Linen Change'!A1:D52,4,TRUE))=0,"",(VLOOKUP(A22,'Linen Change'!A1:D52,4,TRUE)))</f>
        <v/>
      </c>
      <c r="G22" s="90"/>
      <c r="H22" s="117" t="s">
        <v>21</v>
      </c>
      <c r="I22" s="118"/>
      <c r="J22" s="139"/>
      <c r="W22" s="41"/>
      <c r="X22" s="41"/>
      <c r="AA22" s="41"/>
      <c r="AB22" s="41"/>
      <c r="AC22" s="41"/>
      <c r="AD22" s="41"/>
      <c r="AE22" s="41"/>
      <c r="AF22" s="41"/>
    </row>
    <row r="23" spans="1:32" ht="15.75" thickBot="1" x14ac:dyDescent="0.3">
      <c r="A23" s="46">
        <v>56</v>
      </c>
      <c r="B23" s="3" t="str">
        <f>VLOOKUP(A23,'Resident List'!A2:B52,2,FALSE)</f>
        <v>room 56</v>
      </c>
      <c r="C23" s="24"/>
      <c r="D23" s="24"/>
      <c r="E23" s="27" t="str">
        <f>VLOOKUP(A23,'Linen Change'!A2:D52,3,FALSE)</f>
        <v>Fri</v>
      </c>
      <c r="F23" t="str">
        <f>IF(LEN(VLOOKUP(A23,'Linen Change'!A1:D52,4,TRUE))=0,"",(VLOOKUP(A23,'Linen Change'!A1:D52,4,TRUE)))</f>
        <v/>
      </c>
      <c r="G23" s="90"/>
      <c r="H23" s="119"/>
      <c r="I23" s="120"/>
      <c r="J23" s="139"/>
      <c r="Z23" s="41"/>
      <c r="AA23" s="41"/>
      <c r="AB23" s="41"/>
      <c r="AC23" s="41"/>
      <c r="AD23" s="41"/>
      <c r="AE23" s="41"/>
      <c r="AF23" s="41"/>
    </row>
    <row r="24" spans="1:32" ht="15" customHeight="1" x14ac:dyDescent="0.25">
      <c r="A24" s="46">
        <v>57</v>
      </c>
      <c r="B24" s="3" t="str">
        <f>VLOOKUP(A24,'Resident List'!A2:B52,2,FALSE)</f>
        <v>room 57</v>
      </c>
      <c r="C24" s="24"/>
      <c r="D24" s="24"/>
      <c r="E24" s="21" t="str">
        <f>VLOOKUP(A24,'Linen Change'!A2:D52,3,FALSE)</f>
        <v>Mon</v>
      </c>
      <c r="F24" t="str">
        <f>IF(LEN(VLOOKUP(A24,'Linen Change'!A1:D52,4,TRUE))=0,"",(VLOOKUP(A24,'Linen Change'!A1:D52,4,TRUE)))</f>
        <v/>
      </c>
      <c r="G24" s="90"/>
      <c r="H24" s="92"/>
      <c r="I24" s="92"/>
      <c r="J24" s="139"/>
      <c r="Z24" s="43"/>
      <c r="AA24" s="41"/>
      <c r="AB24" s="41"/>
      <c r="AC24" s="41"/>
      <c r="AD24" s="41"/>
      <c r="AE24" s="41"/>
      <c r="AF24" s="41"/>
    </row>
    <row r="25" spans="1:32" ht="15" customHeight="1" x14ac:dyDescent="0.25">
      <c r="A25" s="46">
        <v>58</v>
      </c>
      <c r="B25" s="3" t="str">
        <f>VLOOKUP(A25,'Resident List'!A2:B52,2,FALSE)</f>
        <v>room 58</v>
      </c>
      <c r="C25" s="24"/>
      <c r="D25" s="24"/>
      <c r="E25" s="21" t="str">
        <f>VLOOKUP(A25,'Linen Change'!A2:D52,3,FALSE)</f>
        <v>Tue</v>
      </c>
      <c r="F25" t="str">
        <f>IF(LEN(VLOOKUP(A25,'Linen Change'!A1:D52,4,TRUE))=0,"",(VLOOKUP(A25,'Linen Change'!A1:D52,4,TRUE)))</f>
        <v/>
      </c>
      <c r="G25" s="90"/>
      <c r="H25" s="92"/>
      <c r="I25" s="92"/>
      <c r="J25" s="139"/>
      <c r="Z25" s="43"/>
      <c r="AA25" s="41"/>
      <c r="AB25" s="41"/>
      <c r="AC25" s="41"/>
      <c r="AD25" s="41"/>
      <c r="AE25" s="41"/>
      <c r="AF25" s="41"/>
    </row>
    <row r="26" spans="1:32" ht="15" customHeight="1" x14ac:dyDescent="0.25">
      <c r="A26" s="46">
        <v>61</v>
      </c>
      <c r="B26" s="3" t="str">
        <f>VLOOKUP(A26,'Resident List'!A2:B52,2,FALSE)</f>
        <v>room 61</v>
      </c>
      <c r="C26" s="24"/>
      <c r="D26" s="24"/>
      <c r="E26" s="21" t="str">
        <f>VLOOKUP(A26,'Linen Change'!A2:D52,3,FALSE)</f>
        <v>Fri</v>
      </c>
      <c r="F26" t="str">
        <f>IF(LEN(VLOOKUP(A26,'Linen Change'!A1:D52,4,TRUE))=0,"",(VLOOKUP(A26,'Linen Change'!A1:D52,4,TRUE)))</f>
        <v/>
      </c>
      <c r="G26" s="90"/>
      <c r="H26" s="92"/>
      <c r="I26" s="92"/>
      <c r="J26" s="139"/>
      <c r="Z26" s="43"/>
      <c r="AA26" s="41"/>
      <c r="AB26" s="41"/>
      <c r="AC26" s="41"/>
      <c r="AD26" s="41"/>
      <c r="AE26" s="41"/>
      <c r="AF26" s="41"/>
    </row>
    <row r="27" spans="1:32" ht="15.75" customHeight="1" thickBot="1" x14ac:dyDescent="0.3">
      <c r="A27" s="46">
        <v>62</v>
      </c>
      <c r="B27" s="5" t="str">
        <f>VLOOKUP(A27,'Resident List'!A2:B52,2,FALSE)</f>
        <v>room 62</v>
      </c>
      <c r="C27" s="6"/>
      <c r="D27" s="6"/>
      <c r="E27" s="22" t="str">
        <f>VLOOKUP(A27,'Linen Change'!A2:D52,3,FALSE)</f>
        <v>Mon</v>
      </c>
      <c r="F27" t="str">
        <f>IF(LEN(VLOOKUP(A27,'Linen Change'!A1:D52,4,TRUE))=0,"",(VLOOKUP(A27,'Linen Change'!A1:D52,4,TRUE)))</f>
        <v/>
      </c>
      <c r="G27" s="90"/>
      <c r="H27" s="93"/>
      <c r="I27" s="93"/>
      <c r="J27" s="139"/>
      <c r="S27" s="41"/>
      <c r="V27" s="41"/>
      <c r="W27" s="41"/>
      <c r="X27" s="41"/>
      <c r="Y27" s="41"/>
      <c r="Z27" s="43"/>
      <c r="AA27" s="41"/>
      <c r="AB27" s="41"/>
      <c r="AC27" s="41"/>
      <c r="AD27" s="41"/>
      <c r="AE27" s="41"/>
      <c r="AF27" s="41"/>
    </row>
    <row r="28" spans="1:32" ht="15" customHeight="1" thickBot="1" x14ac:dyDescent="0.3">
      <c r="A28" s="13" t="s">
        <v>3</v>
      </c>
      <c r="B28" s="19"/>
      <c r="C28" s="15"/>
      <c r="D28" s="15" t="s">
        <v>5</v>
      </c>
      <c r="E28" s="17"/>
      <c r="F28" s="15"/>
      <c r="G28" s="15"/>
      <c r="H28" s="15"/>
      <c r="I28" s="23"/>
      <c r="J28" s="139"/>
      <c r="W28" s="41"/>
      <c r="Z28" s="43"/>
      <c r="AA28" s="41"/>
      <c r="AB28" s="41"/>
      <c r="AC28" s="41"/>
      <c r="AD28" s="41"/>
      <c r="AE28" s="41"/>
      <c r="AF28" s="41"/>
    </row>
    <row r="29" spans="1:32" ht="15.75" customHeight="1" thickBot="1" x14ac:dyDescent="0.3">
      <c r="A29" s="10" t="s">
        <v>7</v>
      </c>
      <c r="B29" s="19"/>
      <c r="C29" s="15"/>
      <c r="D29" s="15"/>
      <c r="E29" s="18" t="s">
        <v>9</v>
      </c>
      <c r="F29" s="15"/>
      <c r="G29" s="15"/>
      <c r="H29" s="15"/>
      <c r="I29" s="23"/>
      <c r="J29" s="139"/>
      <c r="Z29" s="43"/>
      <c r="AA29" s="41"/>
      <c r="AB29" s="41"/>
      <c r="AC29" s="41"/>
      <c r="AD29" s="41"/>
      <c r="AE29" s="41"/>
      <c r="AF29" s="41"/>
    </row>
    <row r="30" spans="1:32" x14ac:dyDescent="0.25">
      <c r="A30" s="52">
        <v>63</v>
      </c>
      <c r="B30" s="40" t="str">
        <f>VLOOKUP(A30,'Resident List'!A2:B52,2,FALSE)</f>
        <v>room 63</v>
      </c>
      <c r="C30" s="1"/>
      <c r="D30" s="1"/>
      <c r="E30" s="18" t="str">
        <f>VLOOKUP(A30,'Linen Change'!A2:D52,3,FALSE)</f>
        <v>Tue</v>
      </c>
      <c r="F30" t="str">
        <f>IF(LEN(VLOOKUP(A30,'Linen Change'!A1:D52,4,TRUE))=0,"",(VLOOKUP(A30,'Linen Change'!A1:D52,4,TRUE)))</f>
        <v/>
      </c>
      <c r="G30" s="90"/>
      <c r="H30" s="92"/>
      <c r="I30" s="92"/>
      <c r="J30" s="139"/>
      <c r="Y30" s="41"/>
      <c r="Z30" s="43"/>
      <c r="AA30" s="41"/>
      <c r="AB30" s="41"/>
      <c r="AC30" s="41"/>
      <c r="AD30" s="41"/>
      <c r="AE30" s="41"/>
      <c r="AF30" s="41"/>
    </row>
    <row r="31" spans="1:32" ht="15.75" thickBot="1" x14ac:dyDescent="0.3">
      <c r="A31" s="11">
        <v>64</v>
      </c>
      <c r="B31" s="3" t="str">
        <f>VLOOKUP(A31,'Resident List'!A2:B52,2,FALSE)</f>
        <v>room 64</v>
      </c>
      <c r="C31" s="24"/>
      <c r="D31" s="24"/>
      <c r="E31" s="21" t="str">
        <f>VLOOKUP(A31,'Linen Change'!A2:D52,3,FALSE)</f>
        <v>Wed</v>
      </c>
      <c r="F31" t="str">
        <f>IF(LEN(VLOOKUP(A31,'Linen Change'!A1:D52,4,TRUE))=0,"",(VLOOKUP(A31,'Linen Change'!A1:D52,4,TRUE)))</f>
        <v/>
      </c>
      <c r="G31" s="90"/>
      <c r="H31" s="92"/>
      <c r="I31" s="92"/>
      <c r="J31" s="139"/>
      <c r="P31" s="51"/>
      <c r="Q31" s="24"/>
      <c r="R31" s="24"/>
      <c r="S31" s="25"/>
      <c r="T31" s="25"/>
      <c r="U31" s="24"/>
      <c r="V31" s="25"/>
      <c r="W31" s="24"/>
      <c r="X31" s="25"/>
      <c r="Y31" s="41"/>
      <c r="Z31" s="43"/>
      <c r="AA31" s="41"/>
      <c r="AB31" s="41"/>
      <c r="AC31" s="41"/>
      <c r="AD31" s="41"/>
      <c r="AE31" s="41"/>
      <c r="AF31" s="41"/>
    </row>
    <row r="32" spans="1:32" ht="14.25" customHeight="1" thickBot="1" x14ac:dyDescent="0.3">
      <c r="A32" s="26">
        <v>65</v>
      </c>
      <c r="B32" s="3" t="str">
        <f>VLOOKUP(A32,'Resident List'!A2:B52,2,FALSE)</f>
        <v>room 65</v>
      </c>
      <c r="C32" s="24"/>
      <c r="D32" s="24"/>
      <c r="E32" s="21" t="str">
        <f>VLOOKUP(A32,'Linen Change'!A2:D52,3,FALSE)</f>
        <v>Thur</v>
      </c>
      <c r="F32" t="str">
        <f>IF(LEN(VLOOKUP(A32,'Linen Change'!A1:D52,4,TRUE))=0,"",(VLOOKUP(A32,'Linen Change'!A1:D52,4,TRUE)))</f>
        <v/>
      </c>
      <c r="G32" s="90"/>
      <c r="H32" s="117" t="s">
        <v>28</v>
      </c>
      <c r="I32" s="118"/>
      <c r="J32" s="140"/>
      <c r="W32" s="41"/>
      <c r="X32" s="41"/>
      <c r="Y32" s="41"/>
      <c r="Z32" s="43"/>
      <c r="AA32" s="41"/>
      <c r="AB32" s="41"/>
      <c r="AC32" s="41"/>
      <c r="AD32" s="41"/>
      <c r="AE32" s="41"/>
      <c r="AF32" s="41"/>
    </row>
    <row r="33" spans="1:32" ht="15" customHeight="1" thickBot="1" x14ac:dyDescent="0.3">
      <c r="A33" s="11">
        <v>67</v>
      </c>
      <c r="B33" s="3" t="str">
        <f>VLOOKUP(A33,'Resident List'!A2:B52,2,FALSE)</f>
        <v>room 67</v>
      </c>
      <c r="C33" s="24"/>
      <c r="D33" s="24"/>
      <c r="E33" s="21" t="str">
        <f>VLOOKUP(A33,'Linen Change'!A2:D52,3,FALSE)</f>
        <v>Mon</v>
      </c>
      <c r="F33" t="str">
        <f>IF(LEN(VLOOKUP(A33,'Linen Change'!A1:D52,4,TRUE))=0,"",(VLOOKUP(A33,'Linen Change'!A1:D52,4,TRUE)))</f>
        <v/>
      </c>
      <c r="G33" s="90"/>
      <c r="H33" s="119"/>
      <c r="I33" s="120"/>
      <c r="J33" s="138" t="s">
        <v>17</v>
      </c>
      <c r="W33" s="41"/>
      <c r="X33" s="41"/>
      <c r="Y33" s="41"/>
      <c r="Z33" s="43"/>
      <c r="AA33" s="41"/>
      <c r="AB33" s="41"/>
      <c r="AC33" s="41"/>
      <c r="AD33" s="41"/>
      <c r="AE33" s="41"/>
      <c r="AF33" s="41"/>
    </row>
    <row r="34" spans="1:32" ht="15" customHeight="1" x14ac:dyDescent="0.25">
      <c r="A34" s="11">
        <v>68</v>
      </c>
      <c r="B34" s="3" t="str">
        <f>VLOOKUP(A34,'Resident List'!A2:B52,2,FALSE)</f>
        <v>room 68</v>
      </c>
      <c r="C34" s="24"/>
      <c r="D34" s="24"/>
      <c r="E34" s="21" t="str">
        <f>VLOOKUP(A34,'Linen Change'!A2:D52,3,FALSE)</f>
        <v>Tue</v>
      </c>
      <c r="F34" t="str">
        <f>IF(LEN(VLOOKUP(A34,'Linen Change'!A1:D52,4,TRUE))=0,"",(VLOOKUP(A34,'Linen Change'!A1:D52,4,TRUE)))</f>
        <v/>
      </c>
      <c r="G34" s="90"/>
      <c r="H34" s="93"/>
      <c r="I34" s="93"/>
      <c r="J34" s="139"/>
      <c r="W34" s="41"/>
      <c r="X34" s="41"/>
      <c r="Y34" s="41"/>
      <c r="Z34" s="43"/>
      <c r="AA34" s="41"/>
      <c r="AB34" s="41"/>
      <c r="AC34" s="41"/>
      <c r="AD34" s="41"/>
      <c r="AE34" s="41"/>
      <c r="AF34" s="41"/>
    </row>
    <row r="35" spans="1:32" ht="15.75" customHeight="1" x14ac:dyDescent="0.25">
      <c r="A35" s="11">
        <v>69</v>
      </c>
      <c r="B35" s="3" t="str">
        <f>VLOOKUP(A35,'Resident List'!A2:B52,2,FALSE)</f>
        <v>room 69</v>
      </c>
      <c r="C35" s="24"/>
      <c r="D35" s="24"/>
      <c r="E35" s="27" t="str">
        <f>VLOOKUP(A35,'Linen Change'!A2:D52,3,FALSE)</f>
        <v>Wed</v>
      </c>
      <c r="F35" t="str">
        <f>IF(LEN(VLOOKUP(A35,'Linen Change'!A1:D52,4,TRUE))=0,"",(VLOOKUP(A35,'Linen Change'!A1:D52,4,TRUE)))</f>
        <v>Female Prefered</v>
      </c>
      <c r="G35" s="90"/>
      <c r="H35" s="93"/>
      <c r="I35" s="93"/>
      <c r="J35" s="139"/>
      <c r="W35" s="41"/>
      <c r="X35" s="41"/>
      <c r="Y35" s="41"/>
      <c r="Z35" s="43"/>
      <c r="AA35" s="41"/>
      <c r="AB35" s="41"/>
      <c r="AC35" s="41"/>
      <c r="AD35" s="41"/>
      <c r="AE35" s="41"/>
      <c r="AF35" s="41"/>
    </row>
    <row r="36" spans="1:32" ht="15.75" customHeight="1" thickBot="1" x14ac:dyDescent="0.3">
      <c r="A36" s="12">
        <v>70</v>
      </c>
      <c r="B36" s="5" t="str">
        <f>VLOOKUP(A36,'Resident List'!A2:B52,2,FALSE)</f>
        <v>room 70</v>
      </c>
      <c r="C36" s="6"/>
      <c r="D36" s="6"/>
      <c r="E36" s="22" t="str">
        <f>VLOOKUP(A36,'Linen Change'!A2:D52,3,FALSE)</f>
        <v>Thur</v>
      </c>
      <c r="F36" t="str">
        <f>IF(LEN(VLOOKUP(A36,'Linen Change'!A1:D52,4,TRUE))=0,"",(VLOOKUP(A36,'Linen Change'!A1:D52,4,TRUE)))</f>
        <v/>
      </c>
      <c r="G36" s="90"/>
      <c r="H36" s="93"/>
      <c r="I36" s="93"/>
      <c r="J36" s="139"/>
      <c r="W36" s="41"/>
      <c r="X36" s="41"/>
      <c r="Y36" s="41"/>
      <c r="Z36" s="43"/>
      <c r="AA36" s="41"/>
      <c r="AB36" s="41"/>
      <c r="AC36" s="41"/>
      <c r="AD36" s="41"/>
      <c r="AE36" s="41"/>
      <c r="AF36" s="41"/>
    </row>
    <row r="37" spans="1:32" ht="15.75" customHeight="1" thickBot="1" x14ac:dyDescent="0.3">
      <c r="A37" s="12" t="s">
        <v>4</v>
      </c>
      <c r="B37" s="19"/>
      <c r="C37" s="15"/>
      <c r="D37" s="15" t="s">
        <v>5</v>
      </c>
      <c r="E37" s="17"/>
      <c r="F37" s="15"/>
      <c r="G37" s="15"/>
      <c r="H37" s="15"/>
      <c r="I37" s="16"/>
      <c r="J37" s="139"/>
      <c r="W37" s="41"/>
      <c r="X37" s="41"/>
      <c r="Y37" s="41"/>
      <c r="Z37" s="43"/>
      <c r="AA37" s="41"/>
      <c r="AB37" s="41"/>
      <c r="AC37" s="41"/>
      <c r="AD37" s="41"/>
      <c r="AE37" s="41"/>
      <c r="AF37" s="41"/>
    </row>
    <row r="38" spans="1:32" ht="15.75" customHeight="1" thickBot="1" x14ac:dyDescent="0.3">
      <c r="A38" s="13" t="s">
        <v>7</v>
      </c>
      <c r="B38" s="19"/>
      <c r="C38" s="15"/>
      <c r="D38" s="23"/>
      <c r="E38" s="18" t="s">
        <v>9</v>
      </c>
      <c r="F38" s="15"/>
      <c r="G38" s="15"/>
      <c r="H38" s="15"/>
      <c r="I38" s="23"/>
      <c r="J38" s="139"/>
      <c r="W38" s="41"/>
      <c r="X38" s="41"/>
      <c r="Y38" s="41"/>
      <c r="Z38" s="43"/>
      <c r="AA38" s="41"/>
      <c r="AB38" s="41"/>
      <c r="AC38" s="41"/>
      <c r="AD38" s="41"/>
      <c r="AE38" s="41"/>
      <c r="AF38" s="41"/>
    </row>
    <row r="39" spans="1:32" ht="15.75" customHeight="1" x14ac:dyDescent="0.25">
      <c r="A39" s="10">
        <v>71</v>
      </c>
      <c r="B39" s="40" t="str">
        <f>VLOOKUP(A39,'Resident List'!A2:B52,2,FALSE)</f>
        <v>room 71</v>
      </c>
      <c r="C39" s="1"/>
      <c r="D39" s="1"/>
      <c r="E39" s="18" t="str">
        <f>VLOOKUP(A39,'Linen Change'!A2:D52,3,FALSE)</f>
        <v>Fri</v>
      </c>
      <c r="F39" t="str">
        <f>IF(LEN(VLOOKUP(A39,'Linen Change'!A1:D52,4,TRUE))=0,"",(VLOOKUP(A39,'Linen Change'!A1:D52,4,TRUE)))</f>
        <v/>
      </c>
      <c r="G39" s="90"/>
      <c r="H39" s="92"/>
      <c r="I39" s="92"/>
      <c r="J39" s="139"/>
      <c r="W39" s="41"/>
      <c r="X39" s="41"/>
      <c r="Y39" s="41"/>
      <c r="Z39" s="43"/>
      <c r="AA39" s="41"/>
      <c r="AB39" s="41"/>
      <c r="AC39" s="41"/>
      <c r="AD39" s="41"/>
      <c r="AE39" s="41"/>
      <c r="AF39" s="41"/>
    </row>
    <row r="40" spans="1:32" ht="15.75" customHeight="1" thickBot="1" x14ac:dyDescent="0.3">
      <c r="A40" s="11">
        <v>72</v>
      </c>
      <c r="B40" s="3" t="str">
        <f>VLOOKUP(A40,'Resident List'!A2:B52,2,FALSE)</f>
        <v>room 72</v>
      </c>
      <c r="C40" s="24"/>
      <c r="D40" s="24"/>
      <c r="E40" s="21" t="str">
        <f>VLOOKUP(A40,'Linen Change'!A2:D52,3,FALSE)</f>
        <v>Mon</v>
      </c>
      <c r="F40" t="str">
        <f>IF(LEN(VLOOKUP(A40,'Linen Change'!A1:D52,4,TRUE))=0,"",(VLOOKUP(A40,'Linen Change'!A1:D52,4,TRUE)))</f>
        <v/>
      </c>
      <c r="G40" s="90"/>
      <c r="H40" s="91"/>
      <c r="I40" s="92"/>
      <c r="J40" s="139"/>
      <c r="R40" s="41"/>
      <c r="U40" s="41"/>
      <c r="V40" s="44"/>
      <c r="W40" s="41"/>
      <c r="X40" s="41"/>
      <c r="Y40" s="41"/>
      <c r="Z40" s="43"/>
      <c r="AA40" s="41"/>
      <c r="AB40" s="41"/>
      <c r="AC40" s="41"/>
      <c r="AD40" s="41"/>
      <c r="AE40" s="41"/>
      <c r="AF40" s="41"/>
    </row>
    <row r="41" spans="1:32" ht="15.75" customHeight="1" x14ac:dyDescent="0.25">
      <c r="A41" s="11">
        <v>73</v>
      </c>
      <c r="B41" s="3" t="str">
        <f>VLOOKUP(A41,'Resident List'!A2:B52,2,FALSE)</f>
        <v>room 73</v>
      </c>
      <c r="C41" s="24"/>
      <c r="D41" s="24"/>
      <c r="E41" s="27" t="str">
        <f>VLOOKUP(A41,'Linen Change'!A2:D52,3,FALSE)</f>
        <v>Tue</v>
      </c>
      <c r="F41" t="str">
        <f>IF(LEN(VLOOKUP(A41,'Linen Change'!A1:D52,4,TRUE))=0,"",(VLOOKUP(A41,'Linen Change'!A1:D52,4,TRUE)))</f>
        <v/>
      </c>
      <c r="G41" s="90"/>
      <c r="H41" s="117" t="s">
        <v>22</v>
      </c>
      <c r="I41" s="118"/>
      <c r="J41" s="139"/>
      <c r="R41" s="41"/>
      <c r="U41" s="41"/>
      <c r="V41" s="44"/>
      <c r="W41" s="41"/>
      <c r="X41" s="41"/>
      <c r="Y41" s="41"/>
      <c r="Z41" s="43"/>
      <c r="AA41" s="41"/>
      <c r="AB41" s="41"/>
      <c r="AC41" s="41"/>
      <c r="AD41" s="41"/>
      <c r="AE41" s="41"/>
      <c r="AF41" s="41"/>
    </row>
    <row r="42" spans="1:32" ht="15.75" customHeight="1" thickBot="1" x14ac:dyDescent="0.3">
      <c r="A42" s="11">
        <v>74</v>
      </c>
      <c r="B42" s="3" t="str">
        <f>VLOOKUP(A42,'Resident List'!A2:B52,2,FALSE)</f>
        <v>room 74</v>
      </c>
      <c r="C42" s="24"/>
      <c r="D42" s="24"/>
      <c r="E42" s="21" t="str">
        <f>VLOOKUP(A42,'Linen Change'!A2:D52,3,FALSE)</f>
        <v>Wed</v>
      </c>
      <c r="F42" t="str">
        <f>IF(LEN(VLOOKUP(A42,'Linen Change'!A1:D52,4,TRUE))=0,"",(VLOOKUP(A42,'Linen Change'!A1:D52,4,TRUE)))</f>
        <v/>
      </c>
      <c r="G42" s="90"/>
      <c r="H42" s="119"/>
      <c r="I42" s="120"/>
      <c r="J42" s="139"/>
      <c r="Q42" s="50"/>
      <c r="R42" s="41"/>
      <c r="S42" s="50"/>
      <c r="T42" s="50"/>
      <c r="U42" s="41"/>
      <c r="V42" s="44"/>
      <c r="W42" s="41"/>
      <c r="X42" s="41"/>
      <c r="Y42" s="41"/>
      <c r="Z42" s="43"/>
      <c r="AA42" s="41"/>
      <c r="AB42" s="41"/>
      <c r="AC42" s="41"/>
      <c r="AD42" s="41"/>
      <c r="AE42" s="41"/>
      <c r="AF42" s="41"/>
    </row>
    <row r="43" spans="1:32" ht="15.75" customHeight="1" x14ac:dyDescent="0.25">
      <c r="A43" s="26">
        <v>75</v>
      </c>
      <c r="B43" s="3" t="str">
        <f>VLOOKUP(A43,'Resident List'!A2:B52,2,FALSE)</f>
        <v>room 75</v>
      </c>
      <c r="C43" s="24"/>
      <c r="D43" s="24"/>
      <c r="E43" s="21" t="str">
        <f>VLOOKUP(A43,'Linen Change'!A2:D52,3,FALSE)</f>
        <v>Thur</v>
      </c>
      <c r="F43" t="str">
        <f>IF(LEN(VLOOKUP(A43,'Linen Change'!A1:D52,4,TRUE))=0,"",(VLOOKUP(A43,'Linen Change'!A1:D52,4,TRUE)))</f>
        <v/>
      </c>
      <c r="G43" s="90"/>
      <c r="H43" s="93"/>
      <c r="I43" s="93"/>
      <c r="J43" s="139"/>
      <c r="V43" s="44"/>
      <c r="W43" s="41"/>
      <c r="X43" s="41"/>
      <c r="Y43" s="41"/>
      <c r="Z43" s="43"/>
      <c r="AA43" s="41"/>
      <c r="AB43" s="41"/>
      <c r="AC43" s="41"/>
      <c r="AD43" s="41"/>
      <c r="AE43" s="41"/>
      <c r="AF43" s="41"/>
    </row>
    <row r="44" spans="1:32" ht="15.75" customHeight="1" x14ac:dyDescent="0.25">
      <c r="A44" s="26">
        <v>77</v>
      </c>
      <c r="B44" s="3" t="str">
        <f>VLOOKUP(A44,'Resident List'!A2:B52,2,FALSE)</f>
        <v>room 77</v>
      </c>
      <c r="C44" s="24"/>
      <c r="D44" s="24"/>
      <c r="E44" s="21" t="str">
        <f>VLOOKUP(A44,'Linen Change'!A2:D52,3,FALSE)</f>
        <v>Mon</v>
      </c>
      <c r="F44" t="str">
        <f>IF(LEN(VLOOKUP(A44,'Linen Change'!A1:D52,4,TRUE))=0,"",(VLOOKUP(A44,'Linen Change'!A1:D52,4,TRUE)))</f>
        <v/>
      </c>
      <c r="G44" s="90"/>
      <c r="H44" s="93"/>
      <c r="I44" s="93"/>
      <c r="J44" s="139"/>
      <c r="V44" s="44"/>
      <c r="W44" s="41"/>
      <c r="X44" s="41"/>
      <c r="Y44" s="41"/>
      <c r="Z44" s="43"/>
      <c r="AA44" s="41"/>
      <c r="AB44" s="41"/>
      <c r="AC44" s="41"/>
      <c r="AD44" s="41"/>
      <c r="AE44" s="41"/>
      <c r="AF44" s="41"/>
    </row>
    <row r="45" spans="1:32" ht="15.75" customHeight="1" thickBot="1" x14ac:dyDescent="0.3">
      <c r="A45" s="53" t="s">
        <v>33</v>
      </c>
      <c r="B45" s="5" t="str">
        <f>VLOOKUP(A45,'Resident List'!A2:B52,2,FALSE)</f>
        <v>room 79a</v>
      </c>
      <c r="C45" s="6"/>
      <c r="D45" s="6"/>
      <c r="E45" s="22" t="str">
        <f>VLOOKUP(A45,'Linen Change'!A2:D52,3,FALSE)</f>
        <v>Wed</v>
      </c>
      <c r="F45" t="str">
        <f>IF(LEN(VLOOKUP(A45,'Linen Change'!A1:D52,4,TRUE))=0,"",(VLOOKUP(A45,'Linen Change'!A1:D52,4,TRUE)))</f>
        <v/>
      </c>
      <c r="G45" s="90"/>
      <c r="H45" s="93"/>
      <c r="I45" s="93"/>
      <c r="J45" s="139"/>
      <c r="R45" s="41"/>
      <c r="U45" s="41"/>
      <c r="V45" s="44"/>
      <c r="W45" s="41"/>
      <c r="X45" s="41"/>
      <c r="Y45" s="41"/>
      <c r="Z45" s="43"/>
      <c r="AA45" s="41"/>
      <c r="AB45" s="41"/>
      <c r="AC45" s="41"/>
      <c r="AD45" s="41"/>
      <c r="AE45" s="41"/>
      <c r="AF45" s="41"/>
    </row>
    <row r="46" spans="1:32" ht="15.75" customHeight="1" thickBot="1" x14ac:dyDescent="0.3">
      <c r="A46" s="18" t="s">
        <v>8</v>
      </c>
      <c r="B46" s="19"/>
      <c r="C46" s="14"/>
      <c r="D46" s="15" t="s">
        <v>5</v>
      </c>
      <c r="E46" s="6"/>
      <c r="F46" s="14"/>
      <c r="G46" s="15"/>
      <c r="H46" s="14"/>
      <c r="I46" s="16"/>
      <c r="J46" s="139"/>
      <c r="T46" s="41"/>
      <c r="U46" s="41"/>
      <c r="V46" s="44"/>
      <c r="W46" s="41"/>
      <c r="X46" s="41"/>
      <c r="Y46" s="41"/>
      <c r="Z46" s="43"/>
      <c r="AA46" s="41"/>
      <c r="AB46" s="41"/>
      <c r="AC46" s="41"/>
      <c r="AD46" s="41"/>
      <c r="AE46" s="41"/>
      <c r="AF46" s="41"/>
    </row>
    <row r="47" spans="1:32" ht="15.75" customHeight="1" thickBot="1" x14ac:dyDescent="0.3">
      <c r="A47" s="13" t="s">
        <v>7</v>
      </c>
      <c r="B47" s="19"/>
      <c r="C47" s="14"/>
      <c r="D47" s="15"/>
      <c r="E47" s="18" t="s">
        <v>9</v>
      </c>
      <c r="F47" s="14"/>
      <c r="G47" s="15"/>
      <c r="H47" s="14"/>
      <c r="I47" s="23"/>
      <c r="J47" s="139"/>
      <c r="T47" s="41"/>
      <c r="U47" s="41"/>
      <c r="V47" s="44"/>
      <c r="W47" s="41"/>
      <c r="X47" s="41"/>
      <c r="Y47" s="41"/>
      <c r="Z47" s="43"/>
      <c r="AA47" s="41"/>
      <c r="AB47" s="41"/>
      <c r="AC47" s="41"/>
      <c r="AD47" s="41"/>
      <c r="AE47" s="41"/>
      <c r="AF47" s="41"/>
    </row>
    <row r="48" spans="1:32" ht="15.75" customHeight="1" x14ac:dyDescent="0.25">
      <c r="A48" s="47" t="s">
        <v>34</v>
      </c>
      <c r="B48" s="40" t="str">
        <f>VLOOKUP(A48,'Resident List'!A2:B52,2,FALSE)</f>
        <v>room 79b</v>
      </c>
      <c r="C48" s="1"/>
      <c r="D48" s="1"/>
      <c r="E48" s="18" t="str">
        <f>VLOOKUP(A48,'Linen Change'!A2:D52,3,FALSE)</f>
        <v>Wed</v>
      </c>
      <c r="F48" t="str">
        <f>IF(LEN(VLOOKUP(A48,'Linen Change'!A1:D52,4,TRUE))=0,"",(VLOOKUP(A48,'Linen Change'!A1:D52,4,TRUE)))</f>
        <v/>
      </c>
      <c r="G48" s="90"/>
      <c r="H48" s="92"/>
      <c r="I48" s="92"/>
      <c r="J48" s="139"/>
      <c r="Q48" s="41"/>
      <c r="R48" s="41"/>
      <c r="S48" s="41"/>
      <c r="T48" s="41"/>
      <c r="U48" s="41"/>
      <c r="V48" s="44"/>
      <c r="W48" s="41"/>
      <c r="X48" s="41"/>
      <c r="Y48" s="41"/>
      <c r="Z48" s="43"/>
      <c r="AA48" s="41"/>
      <c r="AB48" s="41"/>
      <c r="AC48" s="41"/>
      <c r="AD48" s="41"/>
      <c r="AE48" s="41"/>
      <c r="AF48" s="41"/>
    </row>
    <row r="49" spans="1:32" ht="15.75" customHeight="1" thickBot="1" x14ac:dyDescent="0.3">
      <c r="A49" s="46">
        <v>80</v>
      </c>
      <c r="B49" s="3" t="str">
        <f>VLOOKUP(A49,'Resident List'!A2:B52,2,FALSE)</f>
        <v>room 80</v>
      </c>
      <c r="C49" s="24"/>
      <c r="D49" s="24"/>
      <c r="E49" s="21" t="str">
        <f>VLOOKUP(A49,'Linen Change'!A2:D52,3,FALSE)</f>
        <v>Thur</v>
      </c>
      <c r="F49" t="str">
        <f>IF(LEN(VLOOKUP(A49,'Linen Change'!A1:D52,4,TRUE))=0,"",(VLOOKUP(A49,'Linen Change'!A1:D52,4,TRUE)))</f>
        <v/>
      </c>
      <c r="G49" s="90"/>
      <c r="H49" s="92"/>
      <c r="I49" s="92"/>
      <c r="J49" s="139"/>
      <c r="Q49" s="41"/>
      <c r="R49" s="41"/>
      <c r="S49" s="41"/>
      <c r="T49" s="41"/>
      <c r="U49" s="41"/>
      <c r="V49" s="44"/>
      <c r="W49" s="41"/>
      <c r="X49" s="41"/>
      <c r="Y49" s="41"/>
      <c r="Z49" s="43"/>
      <c r="AA49" s="41"/>
      <c r="AB49" s="41"/>
      <c r="AC49" s="41"/>
      <c r="AD49" s="41"/>
      <c r="AE49" s="41"/>
      <c r="AF49" s="41"/>
    </row>
    <row r="50" spans="1:32" ht="15.75" customHeight="1" x14ac:dyDescent="0.25">
      <c r="A50" s="46">
        <v>81</v>
      </c>
      <c r="B50" s="3" t="str">
        <f>VLOOKUP(A50,'Resident List'!A2:B52,2,FALSE)</f>
        <v>room 81</v>
      </c>
      <c r="C50" s="24"/>
      <c r="D50" s="24"/>
      <c r="E50" s="21" t="str">
        <f>VLOOKUP(A50,'Linen Change'!A2:D52,3,FALSE)</f>
        <v>Fri</v>
      </c>
      <c r="F50" t="str">
        <f>IF(LEN(VLOOKUP(A50,'Linen Change'!A1:D52,4,TRUE))=0,"",(VLOOKUP(A50,'Linen Change'!A1:D52,4,TRUE)))</f>
        <v>Female Prefered</v>
      </c>
      <c r="G50" s="90"/>
      <c r="H50" s="117" t="s">
        <v>23</v>
      </c>
      <c r="I50" s="118"/>
      <c r="J50" s="139"/>
      <c r="Q50" s="41"/>
      <c r="R50" s="41"/>
      <c r="S50" s="41"/>
      <c r="T50" s="41"/>
      <c r="U50" s="41"/>
      <c r="V50" s="44"/>
      <c r="W50" s="41"/>
      <c r="X50" s="41"/>
      <c r="Y50" s="41"/>
      <c r="Z50" s="43"/>
      <c r="AA50" s="41"/>
      <c r="AB50" s="41"/>
      <c r="AC50" s="41"/>
      <c r="AD50" s="41"/>
      <c r="AE50" s="41"/>
      <c r="AF50" s="41"/>
    </row>
    <row r="51" spans="1:32" ht="15.75" customHeight="1" thickBot="1" x14ac:dyDescent="0.3">
      <c r="A51" s="47">
        <v>82</v>
      </c>
      <c r="B51" s="3" t="str">
        <f>VLOOKUP(A51,'Resident List'!A2:B52,2,FALSE)</f>
        <v>room 82</v>
      </c>
      <c r="C51" s="24"/>
      <c r="D51" s="24"/>
      <c r="E51" s="21" t="str">
        <f>VLOOKUP(A51,'Linen Change'!A2:D52,3,FALSE)</f>
        <v>Mon</v>
      </c>
      <c r="F51" t="str">
        <f>IF(LEN(VLOOKUP(A51,'Linen Change'!A1:D52,4,TRUE))=0,"",(VLOOKUP(A51,'Linen Change'!A1:D52,4,TRUE)))</f>
        <v/>
      </c>
      <c r="G51" s="90"/>
      <c r="H51" s="119"/>
      <c r="I51" s="120"/>
      <c r="J51" s="139"/>
      <c r="Q51" s="41"/>
      <c r="R51" s="41"/>
      <c r="S51" s="41"/>
      <c r="T51" s="41"/>
      <c r="U51" s="41"/>
      <c r="V51" s="44"/>
      <c r="W51" s="41"/>
      <c r="X51" s="41"/>
      <c r="Y51" s="41"/>
      <c r="Z51" s="43"/>
      <c r="AA51" s="41"/>
      <c r="AB51" s="41"/>
      <c r="AC51" s="41"/>
      <c r="AD51" s="41"/>
      <c r="AE51" s="41"/>
      <c r="AF51" s="41"/>
    </row>
    <row r="52" spans="1:32" ht="15.75" customHeight="1" x14ac:dyDescent="0.25">
      <c r="A52" s="46">
        <v>83</v>
      </c>
      <c r="B52" s="3" t="str">
        <f>VLOOKUP(A52,'Resident List'!A2:B52,2,FALSE)</f>
        <v>room 83</v>
      </c>
      <c r="C52" s="24"/>
      <c r="D52" s="24"/>
      <c r="E52" s="21" t="str">
        <f>VLOOKUP(A52,'Linen Change'!A2:D52,3,FALSE)</f>
        <v>Tue</v>
      </c>
      <c r="F52" t="str">
        <f>IF(LEN(VLOOKUP(A52,'Linen Change'!A1:D52,4,TRUE))=0,"",(VLOOKUP(A52,'Linen Change'!A1:D52,4,TRUE)))</f>
        <v/>
      </c>
      <c r="G52" s="91"/>
      <c r="H52" s="92"/>
      <c r="I52" s="92"/>
      <c r="J52" s="139"/>
      <c r="Q52" s="41"/>
      <c r="R52" s="41"/>
      <c r="S52" s="41"/>
      <c r="T52" s="41"/>
      <c r="U52" s="41"/>
      <c r="V52" s="44"/>
      <c r="W52" s="41"/>
      <c r="X52" s="41"/>
      <c r="Y52" s="41"/>
      <c r="Z52" s="43"/>
      <c r="AA52" s="41"/>
      <c r="AB52" s="41"/>
      <c r="AC52" s="41"/>
      <c r="AD52" s="41"/>
      <c r="AE52" s="41"/>
      <c r="AF52" s="41"/>
    </row>
    <row r="53" spans="1:32" ht="15.75" customHeight="1" x14ac:dyDescent="0.25">
      <c r="A53" s="47">
        <v>84</v>
      </c>
      <c r="B53" s="3" t="str">
        <f>VLOOKUP(A53,'Resident List'!A2:B52,2,FALSE)</f>
        <v>room 84</v>
      </c>
      <c r="C53" s="24"/>
      <c r="D53" s="24"/>
      <c r="E53" s="27" t="str">
        <f>VLOOKUP(A53,'Linen Change'!A2:D52,3,FALSE)</f>
        <v>Wed</v>
      </c>
      <c r="F53" t="str">
        <f>IF(LEN(VLOOKUP(A53,'Linen Change'!A1:D52,4,TRUE))=0,"",(VLOOKUP(A53,'Linen Change'!A1:D52,4,TRUE)))</f>
        <v/>
      </c>
      <c r="G53" s="90"/>
      <c r="H53" s="93"/>
      <c r="I53" s="93"/>
      <c r="J53" s="139"/>
      <c r="Q53" s="41"/>
      <c r="R53" s="41"/>
      <c r="S53" s="41"/>
      <c r="T53" s="41"/>
      <c r="U53" s="41"/>
      <c r="V53" s="44"/>
      <c r="W53" s="41"/>
      <c r="X53" s="41"/>
      <c r="Y53" s="41"/>
      <c r="Z53" s="43"/>
      <c r="AA53" s="41"/>
      <c r="AB53" s="41"/>
      <c r="AC53" s="41"/>
      <c r="AD53" s="41"/>
      <c r="AE53" s="41"/>
      <c r="AF53" s="41"/>
    </row>
    <row r="54" spans="1:32" ht="15.75" customHeight="1" x14ac:dyDescent="0.25">
      <c r="A54" s="47">
        <v>85</v>
      </c>
      <c r="B54" s="3" t="str">
        <f>VLOOKUP(A54,'Resident List'!A2:B52,2,FALSE)</f>
        <v>room 85</v>
      </c>
      <c r="C54" s="24"/>
      <c r="D54" s="24"/>
      <c r="E54" s="21" t="str">
        <f>VLOOKUP(A54,'Linen Change'!A2:D52,3,FALSE)</f>
        <v>Thur</v>
      </c>
      <c r="F54" t="str">
        <f>IF(LEN(VLOOKUP(A54,'Linen Change'!A1:D52,4,TRUE))=0,"",(VLOOKUP(A54,'Linen Change'!A1:D52,4,TRUE)))</f>
        <v/>
      </c>
      <c r="G54" s="90"/>
      <c r="H54" s="93"/>
      <c r="I54" s="93"/>
      <c r="J54" s="139"/>
      <c r="V54" s="44"/>
      <c r="W54" s="41"/>
      <c r="X54" s="41"/>
      <c r="Y54" s="41"/>
      <c r="Z54" s="43"/>
      <c r="AA54" s="41"/>
      <c r="AB54" s="41"/>
      <c r="AC54" s="41"/>
      <c r="AD54" s="41"/>
      <c r="AE54" s="41"/>
      <c r="AF54" s="41"/>
    </row>
    <row r="55" spans="1:32" ht="15.75" customHeight="1" thickBot="1" x14ac:dyDescent="0.3">
      <c r="A55" s="46">
        <v>86</v>
      </c>
      <c r="B55" s="5" t="str">
        <f>VLOOKUP(A55,'Resident List'!A2:B52,2,FALSE)</f>
        <v>room 86</v>
      </c>
      <c r="C55" s="6"/>
      <c r="D55" s="6"/>
      <c r="E55" s="22" t="str">
        <f>VLOOKUP(A55,'Linen Change'!A2:D52,3,FALSE)</f>
        <v>Fri</v>
      </c>
      <c r="F55" t="str">
        <f>IF(LEN(VLOOKUP(A55,'Linen Change'!A1:D52,4,TRUE))=0,"",(VLOOKUP(A55,'Linen Change'!A1:D52,4,TRUE)))</f>
        <v/>
      </c>
      <c r="G55" s="90"/>
      <c r="H55" s="93"/>
      <c r="I55" s="93"/>
      <c r="J55" s="139"/>
      <c r="V55" s="44"/>
      <c r="W55" s="41"/>
      <c r="X55" s="41"/>
      <c r="Y55" s="41"/>
      <c r="Z55" s="43"/>
      <c r="AA55" s="41"/>
      <c r="AB55" s="41"/>
      <c r="AC55" s="41"/>
      <c r="AD55" s="41"/>
      <c r="AE55" s="41"/>
      <c r="AF55" s="41"/>
    </row>
    <row r="56" spans="1:32" ht="15.75" customHeight="1" thickBot="1" x14ac:dyDescent="0.3">
      <c r="A56" s="18" t="s">
        <v>13</v>
      </c>
      <c r="B56" s="40"/>
      <c r="C56" s="1"/>
      <c r="D56" s="15" t="s">
        <v>5</v>
      </c>
      <c r="E56" s="24"/>
      <c r="F56" s="1"/>
      <c r="G56" s="8"/>
      <c r="H56" s="1"/>
      <c r="I56" s="2"/>
      <c r="J56" s="139"/>
      <c r="U56" s="41"/>
      <c r="V56" s="44"/>
      <c r="W56" s="41"/>
      <c r="X56" s="41"/>
      <c r="Y56" s="41"/>
      <c r="Z56" s="41"/>
      <c r="AA56" s="41"/>
      <c r="AB56" s="41"/>
      <c r="AC56" s="41"/>
      <c r="AD56" s="41"/>
      <c r="AE56" s="41"/>
      <c r="AF56" s="41"/>
    </row>
    <row r="57" spans="1:32" ht="15.75" customHeight="1" thickBot="1" x14ac:dyDescent="0.3">
      <c r="A57" s="10" t="s">
        <v>7</v>
      </c>
      <c r="B57" s="19"/>
      <c r="C57" s="14"/>
      <c r="D57" s="15"/>
      <c r="E57" s="18" t="s">
        <v>9</v>
      </c>
      <c r="F57" s="19"/>
      <c r="G57" s="15"/>
      <c r="H57" s="14"/>
      <c r="I57" s="23"/>
      <c r="J57" s="139"/>
      <c r="U57" s="41"/>
      <c r="V57" s="44"/>
      <c r="W57" s="41"/>
      <c r="X57" s="41"/>
      <c r="Y57" s="41"/>
      <c r="Z57" s="41"/>
      <c r="AA57" s="41"/>
      <c r="AB57" s="41"/>
      <c r="AC57" s="41"/>
      <c r="AD57" s="41"/>
      <c r="AE57" s="41"/>
      <c r="AF57" s="41"/>
    </row>
    <row r="58" spans="1:32" ht="15.75" customHeight="1" x14ac:dyDescent="0.25">
      <c r="A58" s="10">
        <v>87</v>
      </c>
      <c r="B58" s="40" t="str">
        <f>VLOOKUP(A58,'Resident List'!A2:B52,2,FALSE)</f>
        <v>room 87</v>
      </c>
      <c r="C58" s="1"/>
      <c r="D58" s="1"/>
      <c r="E58" s="18" t="str">
        <f>VLOOKUP(A58,'Linen Change'!A2:D52,3,FALSE)</f>
        <v>Mon</v>
      </c>
      <c r="F58" t="str">
        <f>IF(LEN(VLOOKUP(A58,'Linen Change'!A1:D52,4,TRUE))=0,"",(VLOOKUP(A58,'Linen Change'!A1:D52,4,TRUE)))</f>
        <v/>
      </c>
      <c r="G58" s="90"/>
      <c r="H58" s="92"/>
      <c r="I58" s="92"/>
      <c r="J58" s="139"/>
      <c r="Q58" s="41"/>
      <c r="R58" s="41"/>
      <c r="S58" s="41"/>
      <c r="T58" s="41"/>
      <c r="U58" s="41"/>
      <c r="V58" s="44"/>
      <c r="W58" s="41"/>
      <c r="X58" s="41"/>
      <c r="Y58" s="41"/>
      <c r="Z58" s="41"/>
      <c r="AA58" s="41"/>
      <c r="AB58" s="41"/>
      <c r="AC58" s="41"/>
      <c r="AD58" s="41"/>
      <c r="AE58" s="41"/>
      <c r="AF58" s="41"/>
    </row>
    <row r="59" spans="1:32" ht="15.75" customHeight="1" x14ac:dyDescent="0.25">
      <c r="A59" s="26">
        <v>88</v>
      </c>
      <c r="B59" s="3" t="str">
        <f>VLOOKUP(A59,'Resident List'!A2:B52,2,FALSE)</f>
        <v>room 88</v>
      </c>
      <c r="C59" s="24"/>
      <c r="D59" s="24"/>
      <c r="E59" s="27" t="str">
        <f>VLOOKUP(A59,'Linen Change'!A2:D52,3,FALSE)</f>
        <v>Tue</v>
      </c>
      <c r="F59" t="str">
        <f>IF(LEN(VLOOKUP(A59,'Linen Change'!A1:D52,4,TRUE))=0,"",(VLOOKUP(A59,'Linen Change'!A1:D52,4,TRUE)))</f>
        <v/>
      </c>
      <c r="G59" s="90"/>
      <c r="H59" s="92"/>
      <c r="I59" s="92"/>
      <c r="J59" s="139"/>
      <c r="Q59" s="41"/>
      <c r="R59" s="41"/>
      <c r="S59" s="41"/>
      <c r="T59" s="41"/>
      <c r="U59" s="41"/>
      <c r="V59" s="44"/>
      <c r="W59" s="41"/>
      <c r="X59" s="41"/>
      <c r="Y59" s="41"/>
      <c r="Z59" s="41"/>
      <c r="AA59" s="41"/>
      <c r="AB59" s="41"/>
      <c r="AC59" s="41"/>
      <c r="AD59" s="41"/>
      <c r="AE59" s="41"/>
      <c r="AF59" s="41"/>
    </row>
    <row r="60" spans="1:32" ht="15.75" customHeight="1" thickBot="1" x14ac:dyDescent="0.3">
      <c r="A60" s="11">
        <v>89</v>
      </c>
      <c r="B60" s="3" t="str">
        <f>VLOOKUP(A60,'Resident List'!A2:B52,2,FALSE)</f>
        <v>room 89</v>
      </c>
      <c r="C60" s="24"/>
      <c r="D60" s="24"/>
      <c r="E60" s="21" t="str">
        <f>VLOOKUP(A60,'Linen Change'!A2:D52,3,FALSE)</f>
        <v>Wed</v>
      </c>
      <c r="F60" t="str">
        <f>IF(LEN(VLOOKUP(A60,'Linen Change'!A1:D52,4,TRUE))=0,"",(VLOOKUP(A60,'Linen Change'!A1:D52,4,TRUE)))</f>
        <v/>
      </c>
      <c r="G60" s="91"/>
      <c r="H60" s="92"/>
      <c r="I60" s="92"/>
      <c r="J60" s="139"/>
      <c r="Q60" s="41"/>
      <c r="R60" s="41"/>
      <c r="S60" s="41"/>
      <c r="T60" s="41"/>
      <c r="U60" s="41"/>
      <c r="V60" s="44"/>
      <c r="W60" s="41"/>
      <c r="X60" s="41"/>
      <c r="Y60" s="41"/>
      <c r="Z60" s="41"/>
      <c r="AA60" s="41"/>
      <c r="AB60" s="41"/>
      <c r="AC60" s="41"/>
      <c r="AD60" s="41"/>
      <c r="AE60" s="41"/>
      <c r="AF60" s="41"/>
    </row>
    <row r="61" spans="1:32" ht="15.75" customHeight="1" x14ac:dyDescent="0.25">
      <c r="A61" s="11">
        <v>90</v>
      </c>
      <c r="B61" s="3" t="str">
        <f>VLOOKUP(A61,'Resident List'!A2:B52,2,FALSE)</f>
        <v>room 90</v>
      </c>
      <c r="C61" s="24"/>
      <c r="D61" s="24"/>
      <c r="E61" s="21" t="str">
        <f>VLOOKUP(A61,'Linen Change'!A2:D52,3,FALSE)</f>
        <v>Thur</v>
      </c>
      <c r="F61" t="str">
        <f>IF(LEN(VLOOKUP(A61,'Linen Change'!A1:D52,4,TRUE))=0,"",(VLOOKUP(A61,'Linen Change'!A1:D52,4,TRUE)))</f>
        <v/>
      </c>
      <c r="G61" s="90"/>
      <c r="H61" s="117" t="s">
        <v>24</v>
      </c>
      <c r="I61" s="118"/>
      <c r="J61" s="139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</row>
    <row r="62" spans="1:32" ht="15.75" customHeight="1" thickBot="1" x14ac:dyDescent="0.3">
      <c r="A62" s="26">
        <v>91</v>
      </c>
      <c r="B62" s="3" t="str">
        <f>VLOOKUP(A62,'Resident List'!A2:B52,2,FALSE)</f>
        <v>room 91</v>
      </c>
      <c r="C62" s="24"/>
      <c r="D62" s="24"/>
      <c r="E62" s="21" t="str">
        <f>VLOOKUP(A62,'Linen Change'!A2:D52,3,FALSE)</f>
        <v>Fri</v>
      </c>
      <c r="F62" t="str">
        <f>IF(LEN(VLOOKUP(A62,'Linen Change'!A1:D52,4,TRUE))=0,"",(VLOOKUP(A62,'Linen Change'!A1:D52,4,TRUE)))</f>
        <v/>
      </c>
      <c r="G62" s="90"/>
      <c r="H62" s="119"/>
      <c r="I62" s="120"/>
      <c r="J62" s="139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</row>
    <row r="63" spans="1:32" ht="15.75" customHeight="1" x14ac:dyDescent="0.25">
      <c r="A63" s="26">
        <v>42</v>
      </c>
      <c r="B63" s="3" t="str">
        <f>VLOOKUP(A63,'Resident List'!A2:B52,2,FALSE)</f>
        <v>room 42</v>
      </c>
      <c r="C63" s="24"/>
      <c r="D63" s="24"/>
      <c r="E63" s="21" t="str">
        <f>VLOOKUP(A63,'Linen Change'!A2:D52,3,FALSE)</f>
        <v>Mon</v>
      </c>
      <c r="F63" t="str">
        <f>IF(LEN(VLOOKUP(A63,'Linen Change'!A1:D52,4,TRUE))=0,"",(VLOOKUP(A63,'Linen Change'!A1:D52,4,TRUE)))</f>
        <v>room 42</v>
      </c>
      <c r="G63" s="91"/>
      <c r="H63" s="92"/>
      <c r="I63" s="92"/>
      <c r="J63" s="139"/>
    </row>
    <row r="64" spans="1:32" ht="15.75" customHeight="1" x14ac:dyDescent="0.25">
      <c r="A64" s="26">
        <v>43</v>
      </c>
      <c r="B64" s="3" t="str">
        <f>VLOOKUP(A64,'Resident List'!A2:B52,2,FALSE)</f>
        <v>room 43</v>
      </c>
      <c r="C64" s="24"/>
      <c r="D64" s="24"/>
      <c r="E64" s="21" t="str">
        <f>VLOOKUP(A64,'Linen Change'!A2:D52,3,FALSE)</f>
        <v>Tue</v>
      </c>
      <c r="F64" t="str">
        <f>IF(LEN(VLOOKUP(A64,'Linen Change'!A1:D52,4,TRUE))=0,"",(VLOOKUP(A64,'Linen Change'!A1:D52,4,TRUE)))</f>
        <v>room 43</v>
      </c>
      <c r="G64" s="91"/>
      <c r="H64" s="92"/>
      <c r="I64" s="92"/>
      <c r="J64" s="139"/>
    </row>
    <row r="65" spans="1:10" ht="15.75" customHeight="1" thickBot="1" x14ac:dyDescent="0.3">
      <c r="A65" s="26">
        <v>45</v>
      </c>
      <c r="B65" s="3" t="str">
        <f>VLOOKUP(A65,'Resident List'!A2:B52,2,FALSE)</f>
        <v>room 45</v>
      </c>
      <c r="C65" s="24"/>
      <c r="D65" s="24"/>
      <c r="E65" s="27" t="str">
        <f>VLOOKUP(A65,'Linen Change'!A2:D52,3,FALSE)</f>
        <v>Thur</v>
      </c>
      <c r="F65" t="str">
        <f>IF(LEN(VLOOKUP(A65,'Linen Change'!A1:D52,4,TRUE))=0,"",(VLOOKUP(A65,'Linen Change'!A1:D52,4,TRUE)))</f>
        <v>room 45</v>
      </c>
      <c r="G65" s="91"/>
      <c r="H65" s="92"/>
      <c r="I65" s="92"/>
      <c r="J65" s="139"/>
    </row>
    <row r="66" spans="1:10" ht="15.75" customHeight="1" x14ac:dyDescent="0.25">
      <c r="A66" s="131" t="s">
        <v>16</v>
      </c>
      <c r="B66" s="132"/>
      <c r="C66" s="132"/>
      <c r="D66" s="132"/>
      <c r="E66" s="132"/>
      <c r="F66" s="132"/>
      <c r="G66" s="132"/>
      <c r="H66" s="132"/>
      <c r="I66" s="132"/>
      <c r="J66" s="133"/>
    </row>
    <row r="67" spans="1:10" ht="15.75" thickBot="1" x14ac:dyDescent="0.3">
      <c r="A67" s="134"/>
      <c r="B67" s="135"/>
      <c r="C67" s="135"/>
      <c r="D67" s="135"/>
      <c r="E67" s="135"/>
      <c r="F67" s="135"/>
      <c r="G67" s="135"/>
      <c r="H67" s="135"/>
      <c r="I67" s="135"/>
      <c r="J67" s="136"/>
    </row>
  </sheetData>
  <mergeCells count="11">
    <mergeCell ref="F2:I2"/>
    <mergeCell ref="J33:J65"/>
    <mergeCell ref="J1:J32"/>
    <mergeCell ref="A66:J67"/>
    <mergeCell ref="H61:I62"/>
    <mergeCell ref="H41:I42"/>
    <mergeCell ref="H50:I51"/>
    <mergeCell ref="H5:I6"/>
    <mergeCell ref="H13:I14"/>
    <mergeCell ref="H32:I33"/>
    <mergeCell ref="H22:I23"/>
  </mergeCells>
  <pageMargins left="0.7" right="0.7" top="0.75" bottom="0.75" header="0.3" footer="0.3"/>
  <pageSetup scale="68" orientation="portrait" r:id="rId1"/>
  <headerFooter>
    <oddFooter>&amp;L&amp;1#&amp;"Calibri"&amp;8&amp;K000000Sensitivity: Confidential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6A89E-CB08-4F83-84CB-246ED4431665}">
  <sheetPr>
    <pageSetUpPr fitToPage="1"/>
  </sheetPr>
  <dimension ref="A1:Y67"/>
  <sheetViews>
    <sheetView zoomScale="70" zoomScaleNormal="70" workbookViewId="0">
      <selection activeCell="P35" sqref="P35"/>
    </sheetView>
  </sheetViews>
  <sheetFormatPr defaultRowHeight="15" x14ac:dyDescent="0.25"/>
  <cols>
    <col min="1" max="1" width="10.5703125" bestFit="1" customWidth="1"/>
    <col min="5" max="5" width="8.5703125" bestFit="1" customWidth="1"/>
    <col min="7" max="7" width="9.140625" style="9"/>
    <col min="9" max="9" width="13.5703125" customWidth="1"/>
    <col min="10" max="10" width="3.140625" customWidth="1"/>
    <col min="11" max="11" width="10.5703125" bestFit="1" customWidth="1"/>
    <col min="15" max="15" width="8.5703125" bestFit="1" customWidth="1"/>
    <col min="19" max="19" width="14" customWidth="1"/>
  </cols>
  <sheetData>
    <row r="1" spans="1:25" ht="15.75" customHeight="1" thickTop="1" thickBot="1" x14ac:dyDescent="0.3">
      <c r="A1" s="10" t="s">
        <v>0</v>
      </c>
      <c r="B1" s="121" t="s">
        <v>6</v>
      </c>
      <c r="C1" s="122"/>
      <c r="D1" s="122"/>
      <c r="E1" s="122"/>
      <c r="F1" s="122"/>
      <c r="G1" s="122"/>
      <c r="H1" s="122"/>
      <c r="I1" s="122"/>
      <c r="J1" s="35"/>
      <c r="K1" s="31" t="s">
        <v>4</v>
      </c>
      <c r="L1" s="121" t="s">
        <v>5</v>
      </c>
      <c r="M1" s="122"/>
      <c r="N1" s="122"/>
      <c r="O1" s="122"/>
      <c r="P1" s="122"/>
      <c r="Q1" s="122"/>
      <c r="R1" s="122"/>
      <c r="S1" s="123"/>
    </row>
    <row r="2" spans="1:25" ht="15.75" customHeight="1" thickBot="1" x14ac:dyDescent="0.3">
      <c r="A2" s="13" t="s">
        <v>7</v>
      </c>
      <c r="B2" s="14"/>
      <c r="C2" s="15"/>
      <c r="D2" s="15"/>
      <c r="E2" s="20" t="s">
        <v>9</v>
      </c>
      <c r="F2" s="15"/>
      <c r="G2" s="15"/>
      <c r="H2" s="15"/>
      <c r="I2" s="15"/>
      <c r="J2" s="36"/>
      <c r="K2" s="31" t="s">
        <v>7</v>
      </c>
      <c r="L2" s="19"/>
      <c r="M2" s="15"/>
      <c r="N2" s="23"/>
      <c r="O2" s="20" t="s">
        <v>9</v>
      </c>
      <c r="P2" s="15"/>
      <c r="Q2" s="15"/>
      <c r="R2" s="15"/>
      <c r="S2" s="23"/>
    </row>
    <row r="3" spans="1:25" ht="15.75" customHeight="1" x14ac:dyDescent="0.25">
      <c r="A3" s="10">
        <v>46</v>
      </c>
      <c r="B3" t="str">
        <f>VLOOKUP(A3,'Resident List'!A2:B66,2,FALSE)</f>
        <v>room 46</v>
      </c>
      <c r="C3" s="1"/>
      <c r="D3" s="1"/>
      <c r="E3" s="18" t="str">
        <f>VLOOKUP(A3,'Linen Change'!A2:D52,3,FALSE)</f>
        <v>Fri</v>
      </c>
      <c r="F3" t="str">
        <f>IF(LEN(VLOOKUP(A3,'Linen Change'!A1:D52,4,TRUE))=0,"",(VLOOKUP(A3,'Linen Change'!A1:D52,4,TRUE)))</f>
        <v>room 46</v>
      </c>
      <c r="G3" s="29"/>
      <c r="H3" s="8"/>
      <c r="I3" s="1"/>
      <c r="J3" s="37"/>
      <c r="K3" s="32">
        <v>71</v>
      </c>
      <c r="L3" t="str">
        <f>VLOOKUP(K3,'Resident List'!A2:B66,2,FALSE)</f>
        <v>room 71</v>
      </c>
      <c r="M3" s="24"/>
      <c r="N3" s="24"/>
      <c r="O3" s="18" t="str">
        <f>VLOOKUP(K3,'Linen Change'!A2:D52,3,FALSE)</f>
        <v>Fri</v>
      </c>
      <c r="P3" t="str">
        <f>IF(LEN(VLOOKUP(K3,'Linen Change'!A1:D52,4,TRUE))=0,"",(VLOOKUP(K3,'Linen Change'!A1:D52,4,TRUE)))</f>
        <v/>
      </c>
      <c r="Q3" s="25"/>
      <c r="R3" s="24"/>
      <c r="S3" s="4"/>
    </row>
    <row r="4" spans="1:25" ht="15.75" customHeight="1" x14ac:dyDescent="0.25">
      <c r="A4" s="11">
        <v>47</v>
      </c>
      <c r="B4" t="str">
        <f>VLOOKUP(A4,'Resident List'!A2:B66,2,FALSE)</f>
        <v>room 47</v>
      </c>
      <c r="C4" s="24"/>
      <c r="D4" s="24"/>
      <c r="E4" s="21" t="str">
        <f>VLOOKUP(A4,'Linen Change'!A2:D52,3,FALSE)</f>
        <v>Mon</v>
      </c>
      <c r="F4" t="str">
        <f>IF(LEN(VLOOKUP(A4,'Linen Change'!A1:D52,4,TRUE))=0,"",(VLOOKUP(A4,'Linen Change'!A1:D52,4,TRUE)))</f>
        <v>room 47</v>
      </c>
      <c r="H4" s="147" t="s">
        <v>14</v>
      </c>
      <c r="I4" s="148"/>
      <c r="J4" s="37"/>
      <c r="K4" s="32">
        <v>72</v>
      </c>
      <c r="L4" t="str">
        <f>VLOOKUP(K4,'Resident List'!A2:B66,2,FALSE)</f>
        <v>room 72</v>
      </c>
      <c r="M4" s="24"/>
      <c r="N4" s="24"/>
      <c r="O4" s="21" t="str">
        <f>VLOOKUP(K4,'Linen Change'!A2:D52,3,FALSE)</f>
        <v>Mon</v>
      </c>
      <c r="P4" t="str">
        <f>IF(LEN(VLOOKUP(K4,'Linen Change'!A1:D52,4,TRUE))=0,"",(VLOOKUP(K4,'Linen Change'!A1:D52,4,TRUE)))</f>
        <v/>
      </c>
      <c r="R4" s="141" t="s">
        <v>14</v>
      </c>
      <c r="S4" s="142"/>
    </row>
    <row r="5" spans="1:25" ht="15.75" customHeight="1" x14ac:dyDescent="0.25">
      <c r="A5" s="11">
        <v>48</v>
      </c>
      <c r="B5" t="str">
        <f>VLOOKUP(A5,'Resident List'!A2:B66,2,FALSE)</f>
        <v>room 48</v>
      </c>
      <c r="C5" s="24"/>
      <c r="D5" s="24"/>
      <c r="E5" s="21" t="str">
        <f>VLOOKUP(A5,'Linen Change'!A2:D52,3,FALSE)</f>
        <v>Tue</v>
      </c>
      <c r="F5" t="str">
        <f>IF(LEN(VLOOKUP(A5,'Linen Change'!A1:D52,4,TRUE))=0,"",(VLOOKUP(A5,'Linen Change'!A1:D52,4,TRUE)))</f>
        <v>room 48</v>
      </c>
      <c r="H5" s="149"/>
      <c r="I5" s="150"/>
      <c r="J5" s="37"/>
      <c r="K5" s="32">
        <v>73</v>
      </c>
      <c r="L5" t="str">
        <f>VLOOKUP(K5,'Resident List'!A2:B66,2,FALSE)</f>
        <v>room 73</v>
      </c>
      <c r="M5" s="24"/>
      <c r="N5" s="24"/>
      <c r="O5" s="21" t="str">
        <f>VLOOKUP(K5,'Linen Change'!A2:D52,3,FALSE)</f>
        <v>Tue</v>
      </c>
      <c r="P5" t="str">
        <f>IF(LEN(VLOOKUP(K5,'Linen Change'!A1:D52,4,TRUE))=0,"",(VLOOKUP(K5,'Linen Change'!A1:D52,4,TRUE)))</f>
        <v/>
      </c>
      <c r="R5" s="143"/>
      <c r="S5" s="144"/>
    </row>
    <row r="6" spans="1:25" ht="15.75" customHeight="1" x14ac:dyDescent="0.25">
      <c r="A6" s="11">
        <v>49</v>
      </c>
      <c r="B6" t="str">
        <f>VLOOKUP(A6,'Resident List'!A2:B66,2,FALSE)</f>
        <v>room 49</v>
      </c>
      <c r="C6" s="24"/>
      <c r="D6" s="24"/>
      <c r="E6" s="21" t="str">
        <f>VLOOKUP(A6,'Linen Change'!A2:D52,3,FALSE)</f>
        <v>Wed</v>
      </c>
      <c r="F6" t="str">
        <f>IF(LEN(VLOOKUP(A6,'Linen Change'!A1:D52,4,TRUE))=0,"",(VLOOKUP(A6,'Linen Change'!A1:D52,4,TRUE)))</f>
        <v>room 49</v>
      </c>
      <c r="G6" s="25"/>
      <c r="H6" s="24"/>
      <c r="I6" s="24"/>
      <c r="J6" s="37"/>
      <c r="K6" s="32">
        <v>74</v>
      </c>
      <c r="L6" t="str">
        <f>VLOOKUP(K6,'Resident List'!A2:B66,2,FALSE)</f>
        <v>room 74</v>
      </c>
      <c r="M6" s="24"/>
      <c r="N6" s="24"/>
      <c r="O6" s="21" t="str">
        <f>VLOOKUP(K6,'Linen Change'!A2:D52,3,FALSE)</f>
        <v>Wed</v>
      </c>
      <c r="P6" t="str">
        <f>IF(LEN(VLOOKUP(K6,'Linen Change'!A1:D52,4,TRUE))=0,"",(VLOOKUP(K6,'Linen Change'!A1:D52,4,TRUE)))</f>
        <v/>
      </c>
      <c r="Q6" s="28"/>
      <c r="R6" s="24"/>
      <c r="S6" s="4"/>
    </row>
    <row r="7" spans="1:25" ht="15.75" customHeight="1" x14ac:dyDescent="0.25">
      <c r="A7" s="11">
        <v>50</v>
      </c>
      <c r="B7" t="str">
        <f>VLOOKUP(A7,'Resident List'!A2:B66,2,FALSE)</f>
        <v>room 50</v>
      </c>
      <c r="C7" s="24"/>
      <c r="D7" s="24"/>
      <c r="E7" s="21" t="str">
        <f>VLOOKUP(A7,'Linen Change'!A2:D52,3,FALSE)</f>
        <v>Thur</v>
      </c>
      <c r="F7" t="str">
        <f>IF(LEN(VLOOKUP(A7,'Linen Change'!A1:D52,4,TRUE))=0,"",(VLOOKUP(A7,'Linen Change'!A1:D52,4,TRUE)))</f>
        <v/>
      </c>
      <c r="G7" s="25"/>
      <c r="H7" s="24"/>
      <c r="I7" s="24"/>
      <c r="J7" s="37"/>
      <c r="K7" s="32">
        <v>75</v>
      </c>
      <c r="L7" t="str">
        <f>VLOOKUP(K7,'Resident List'!A2:B66,2,FALSE)</f>
        <v>room 75</v>
      </c>
      <c r="M7" s="24"/>
      <c r="N7" s="24"/>
      <c r="O7" s="21" t="str">
        <f>VLOOKUP(K7,'Linen Change'!A2:D52,3,FALSE)</f>
        <v>Thur</v>
      </c>
      <c r="P7" t="str">
        <f>IF(LEN(VLOOKUP(K7,'Linen Change'!A1:D52,4,TRUE))=0,"",(VLOOKUP(K7,'Linen Change'!A1:D52,4,TRUE)))</f>
        <v/>
      </c>
      <c r="Q7" s="28"/>
      <c r="R7" s="25"/>
      <c r="S7" s="4"/>
    </row>
    <row r="8" spans="1:25" ht="15.75" customHeight="1" thickBot="1" x14ac:dyDescent="0.3">
      <c r="A8" s="26">
        <v>51</v>
      </c>
      <c r="B8" t="str">
        <f>VLOOKUP(A8,'Resident List'!A2:B66,2,FALSE)</f>
        <v>room 51</v>
      </c>
      <c r="C8" s="24"/>
      <c r="D8" s="24"/>
      <c r="E8" s="22" t="str">
        <f>VLOOKUP(A8,'Linen Change'!A2:D52,3,FALSE)</f>
        <v>Fri</v>
      </c>
      <c r="F8" t="str">
        <f>IF(LEN(VLOOKUP(A8,'Linen Change'!A1:D52,4,TRUE))=0,"",(VLOOKUP(A8,'Linen Change'!A1:D52,4,TRUE)))</f>
        <v/>
      </c>
      <c r="G8" s="25"/>
      <c r="H8" s="24"/>
      <c r="I8" s="24">
        <v>6</v>
      </c>
      <c r="J8" s="37"/>
      <c r="K8" s="32">
        <v>76</v>
      </c>
      <c r="L8" t="str">
        <f>VLOOKUP(K8,'Resident List'!A2:B66,2,FALSE)</f>
        <v>room 76</v>
      </c>
      <c r="M8" s="24"/>
      <c r="N8" s="24"/>
      <c r="O8" s="22" t="str">
        <f>VLOOKUP(K8,'Linen Change'!A2:D52,3,FALSE)</f>
        <v>Fri</v>
      </c>
      <c r="P8" t="str">
        <f>IF(LEN(VLOOKUP(K8,'Linen Change'!A1:D52,4,TRUE))=0,"",(VLOOKUP(K8,'Linen Change'!A1:D52,4,TRUE)))</f>
        <v/>
      </c>
      <c r="Q8" s="25"/>
      <c r="R8" s="24"/>
      <c r="S8" s="4">
        <v>6</v>
      </c>
    </row>
    <row r="9" spans="1:25" ht="15.75" customHeight="1" thickBot="1" x14ac:dyDescent="0.3">
      <c r="A9" s="10" t="s">
        <v>1</v>
      </c>
      <c r="B9" s="121" t="s">
        <v>5</v>
      </c>
      <c r="C9" s="122"/>
      <c r="D9" s="122"/>
      <c r="E9" s="122"/>
      <c r="F9" s="122"/>
      <c r="G9" s="122"/>
      <c r="H9" s="122"/>
      <c r="I9" s="122"/>
      <c r="J9" s="38"/>
      <c r="K9" s="30" t="s">
        <v>8</v>
      </c>
      <c r="L9" s="121" t="s">
        <v>5</v>
      </c>
      <c r="M9" s="122"/>
      <c r="N9" s="122"/>
      <c r="O9" s="122"/>
      <c r="P9" s="122"/>
      <c r="Q9" s="122"/>
      <c r="R9" s="122"/>
      <c r="S9" s="123"/>
    </row>
    <row r="10" spans="1:25" ht="15.75" customHeight="1" thickBot="1" x14ac:dyDescent="0.3">
      <c r="A10" s="13" t="s">
        <v>7</v>
      </c>
      <c r="B10" s="19"/>
      <c r="C10" s="15"/>
      <c r="D10" s="15"/>
      <c r="E10" s="20" t="s">
        <v>9</v>
      </c>
      <c r="F10" s="15"/>
      <c r="G10" s="15"/>
      <c r="H10" s="15"/>
      <c r="I10" s="15"/>
      <c r="J10" s="36"/>
      <c r="K10" s="31" t="s">
        <v>7</v>
      </c>
      <c r="L10" s="14"/>
      <c r="M10" s="14"/>
      <c r="N10" s="15"/>
      <c r="O10" s="20" t="s">
        <v>9</v>
      </c>
      <c r="P10" s="14"/>
      <c r="Q10" s="15"/>
      <c r="R10" s="14"/>
      <c r="S10" s="23"/>
    </row>
    <row r="11" spans="1:25" ht="15.75" customHeight="1" x14ac:dyDescent="0.25">
      <c r="A11" s="26">
        <v>52</v>
      </c>
      <c r="B11" t="str">
        <f>VLOOKUP(A11,'Resident List'!A2:B66,2,FALSE)</f>
        <v>room 52</v>
      </c>
      <c r="C11" s="24"/>
      <c r="D11" s="24"/>
      <c r="E11" s="18" t="str">
        <f>VLOOKUP(A11,'Linen Change'!A2:D52,3,FALSE)</f>
        <v>Mon</v>
      </c>
      <c r="F11" t="str">
        <f>IF(LEN(VLOOKUP(A11,'Linen Change'!A1:D52,4,TRUE))=0,"",(VLOOKUP(A11,'Linen Change'!A1:D52,4,TRUE)))</f>
        <v/>
      </c>
      <c r="G11" s="25"/>
      <c r="H11" s="24"/>
      <c r="I11" s="24"/>
      <c r="J11" s="37"/>
      <c r="K11" s="32">
        <v>77</v>
      </c>
      <c r="L11" t="str">
        <f>VLOOKUP(K11,'Resident List'!A2:B66,2,FALSE)</f>
        <v>room 77</v>
      </c>
      <c r="M11" s="24"/>
      <c r="N11" s="24"/>
      <c r="O11" s="18" t="str">
        <f>VLOOKUP(K11,'Linen Change'!A2:D52,3,FALSE)</f>
        <v>Mon</v>
      </c>
      <c r="P11" t="str">
        <f>IF(LEN(VLOOKUP(K11,'Linen Change'!A1:D52,4,TRUE))=0,"",(VLOOKUP(K11,'Linen Change'!A1:D52,4,TRUE)))</f>
        <v/>
      </c>
      <c r="Q11" s="25"/>
      <c r="R11" s="24"/>
      <c r="S11" s="4"/>
      <c r="V11" s="24"/>
      <c r="W11" s="24"/>
      <c r="X11" s="24"/>
      <c r="Y11" s="24"/>
    </row>
    <row r="12" spans="1:25" ht="15.75" customHeight="1" x14ac:dyDescent="0.25">
      <c r="A12" s="11">
        <v>53</v>
      </c>
      <c r="B12" t="str">
        <f>VLOOKUP(A12,'Resident List'!A2:B66,2,FALSE)</f>
        <v>room 53</v>
      </c>
      <c r="C12" s="25"/>
      <c r="D12" s="25"/>
      <c r="E12" s="21" t="str">
        <f>VLOOKUP(A12,'Linen Change'!A2:D52,3,FALSE)</f>
        <v>Tue</v>
      </c>
      <c r="F12" t="str">
        <f>IF(LEN(VLOOKUP(A12,'Linen Change'!A1:D52,4,TRUE))=0,"",(VLOOKUP(A12,'Linen Change'!A1:D52,4,TRUE)))</f>
        <v/>
      </c>
      <c r="H12" s="141" t="s">
        <v>14</v>
      </c>
      <c r="I12" s="142"/>
      <c r="J12" s="37"/>
      <c r="K12" s="32">
        <v>78</v>
      </c>
      <c r="L12" t="str">
        <f>VLOOKUP(K12,'Resident List'!A2:B66,2,FALSE)</f>
        <v>room 78</v>
      </c>
      <c r="M12" s="24"/>
      <c r="N12" s="24"/>
      <c r="O12" s="21" t="str">
        <f>VLOOKUP(K12,'Linen Change'!A2:D52,3,FALSE)</f>
        <v>Tue</v>
      </c>
      <c r="P12" t="str">
        <f>IF(LEN(VLOOKUP(K12,'Linen Change'!A1:D52,4,TRUE))=0,"",(VLOOKUP(K12,'Linen Change'!A1:D52,4,TRUE)))</f>
        <v/>
      </c>
      <c r="R12" s="141" t="s">
        <v>14</v>
      </c>
      <c r="S12" s="142"/>
    </row>
    <row r="13" spans="1:25" ht="15.75" customHeight="1" x14ac:dyDescent="0.25">
      <c r="A13" s="11">
        <v>54</v>
      </c>
      <c r="B13" t="str">
        <f>VLOOKUP(A13,'Resident List'!A2:B66,2,FALSE)</f>
        <v>room 54</v>
      </c>
      <c r="C13" s="24"/>
      <c r="D13" s="24"/>
      <c r="E13" s="21" t="str">
        <f>VLOOKUP(A13,'Linen Change'!A2:D52,3,FALSE)</f>
        <v>Wed</v>
      </c>
      <c r="F13" t="str">
        <f>IF(LEN(VLOOKUP(A13,'Linen Change'!A1:D52,4,TRUE))=0,"",(VLOOKUP(A13,'Linen Change'!A1:D52,4,TRUE)))</f>
        <v/>
      </c>
      <c r="H13" s="143"/>
      <c r="I13" s="144"/>
      <c r="J13" s="37"/>
      <c r="K13" s="33" t="s">
        <v>33</v>
      </c>
      <c r="L13" t="str">
        <f>VLOOKUP(K13,'Resident List'!A2:B66,2,FALSE)</f>
        <v>room 79a</v>
      </c>
      <c r="M13" s="24"/>
      <c r="N13" s="24"/>
      <c r="O13" s="21" t="str">
        <f>VLOOKUP(K13,'Linen Change'!A2:D52,3,FALSE)</f>
        <v>Wed</v>
      </c>
      <c r="P13" t="str">
        <f>IF(LEN(VLOOKUP(K13,'Linen Change'!A1:D52,4,TRUE))=0,"",(VLOOKUP(K13,'Linen Change'!A1:D52,4,TRUE)))</f>
        <v/>
      </c>
      <c r="R13" s="143"/>
      <c r="S13" s="144"/>
    </row>
    <row r="14" spans="1:25" ht="15.75" customHeight="1" x14ac:dyDescent="0.25">
      <c r="A14" s="11">
        <v>55</v>
      </c>
      <c r="B14" t="str">
        <f>VLOOKUP(A14,'Resident List'!A2:B66,2,FALSE)</f>
        <v>room 55</v>
      </c>
      <c r="C14" s="24"/>
      <c r="D14" s="24"/>
      <c r="E14" s="21" t="str">
        <f>VLOOKUP(A14,'Linen Change'!A2:D52,3,FALSE)</f>
        <v>Thur</v>
      </c>
      <c r="F14" t="str">
        <f>IF(LEN(VLOOKUP(A14,'Linen Change'!A1:D52,4,TRUE))=0,"",(VLOOKUP(A14,'Linen Change'!A1:D52,4,TRUE)))</f>
        <v/>
      </c>
      <c r="G14" s="25"/>
      <c r="H14" s="24"/>
      <c r="I14" s="24"/>
      <c r="J14" s="37"/>
      <c r="K14" s="33" t="s">
        <v>34</v>
      </c>
      <c r="L14" t="str">
        <f>VLOOKUP(K14,'Resident List'!A2:B66,2,FALSE)</f>
        <v>room 79b</v>
      </c>
      <c r="M14" s="24"/>
      <c r="N14" s="24"/>
      <c r="O14" s="21" t="str">
        <f>VLOOKUP(K14,'Linen Change'!A2:D52,3,FALSE)</f>
        <v>Wed</v>
      </c>
      <c r="P14" t="str">
        <f>IF(LEN(VLOOKUP(K14,'Linen Change'!A1:D52,4,TRUE))=0,"",(VLOOKUP(K14,'Linen Change'!A1:D52,4,TRUE)))</f>
        <v/>
      </c>
      <c r="Q14" s="28"/>
      <c r="R14" s="24"/>
      <c r="S14" s="4"/>
      <c r="T14" s="25"/>
      <c r="U14" s="24"/>
      <c r="V14" s="24"/>
      <c r="W14" s="24"/>
      <c r="X14" s="24"/>
      <c r="Y14" s="24"/>
    </row>
    <row r="15" spans="1:25" ht="15.75" customHeight="1" x14ac:dyDescent="0.25">
      <c r="A15" s="26">
        <v>56</v>
      </c>
      <c r="B15" t="str">
        <f>VLOOKUP(A15,'Resident List'!A2:B66,2,FALSE)</f>
        <v>room 56</v>
      </c>
      <c r="C15" s="24"/>
      <c r="D15" s="24"/>
      <c r="E15" s="21" t="str">
        <f>VLOOKUP(A15,'Linen Change'!A2:D52,3,FALSE)</f>
        <v>Fri</v>
      </c>
      <c r="F15" t="str">
        <f>IF(LEN(VLOOKUP(A15,'Linen Change'!A1:D52,4,TRUE))=0,"",(VLOOKUP(A15,'Linen Change'!A1:D52,4,TRUE)))</f>
        <v/>
      </c>
      <c r="G15" s="25"/>
      <c r="H15" s="24"/>
      <c r="I15" s="24"/>
      <c r="J15" s="37"/>
      <c r="K15" s="32">
        <v>80</v>
      </c>
      <c r="L15" t="str">
        <f>VLOOKUP(K15,'Resident List'!A2:B66,2,FALSE)</f>
        <v>room 80</v>
      </c>
      <c r="M15" s="24"/>
      <c r="N15" s="24"/>
      <c r="O15" s="21" t="str">
        <f>VLOOKUP(K15,'Linen Change'!A2:D52,3,FALSE)</f>
        <v>Thur</v>
      </c>
      <c r="P15" t="str">
        <f>IF(LEN(VLOOKUP(K15,'Linen Change'!A1:D52,4,TRUE))=0,"",(VLOOKUP(K15,'Linen Change'!A1:D52,4,TRUE)))</f>
        <v/>
      </c>
      <c r="Q15" s="28"/>
      <c r="R15" s="24"/>
      <c r="S15" s="4"/>
    </row>
    <row r="16" spans="1:25" ht="15.75" customHeight="1" thickBot="1" x14ac:dyDescent="0.3">
      <c r="A16" s="26">
        <v>57</v>
      </c>
      <c r="B16" t="str">
        <f>VLOOKUP(A16,'Resident List'!A2:B66,2,FALSE)</f>
        <v>room 57</v>
      </c>
      <c r="C16" s="24"/>
      <c r="D16" s="24"/>
      <c r="E16" s="22" t="str">
        <f>VLOOKUP(A16,'Linen Change'!A2:D52,3,FALSE)</f>
        <v>Mon</v>
      </c>
      <c r="F16" t="str">
        <f>IF(LEN(VLOOKUP(A16,'Linen Change'!A1:D52,4,TRUE))=0,"",(VLOOKUP(A16,'Linen Change'!A1:D52,4,TRUE)))</f>
        <v/>
      </c>
      <c r="G16" s="25"/>
      <c r="H16" s="24"/>
      <c r="I16" s="24">
        <v>6</v>
      </c>
      <c r="J16" s="37"/>
      <c r="K16" s="32">
        <v>81</v>
      </c>
      <c r="L16" t="str">
        <f>VLOOKUP(K16,'Resident List'!A2:B66,2,FALSE)</f>
        <v>room 81</v>
      </c>
      <c r="M16" s="24"/>
      <c r="N16" s="24"/>
      <c r="O16" s="21" t="str">
        <f>VLOOKUP(K16,'Linen Change'!A2:D52,3,FALSE)</f>
        <v>Fri</v>
      </c>
      <c r="P16" t="str">
        <f>IF(LEN(VLOOKUP(K16,'Linen Change'!A1:D52,4,TRUE))=0,"",(VLOOKUP(K16,'Linen Change'!A1:D52,4,TRUE)))</f>
        <v>Female Prefered</v>
      </c>
      <c r="Q16" s="25"/>
      <c r="R16" s="24"/>
      <c r="S16" s="4"/>
    </row>
    <row r="17" spans="1:25" ht="15.75" customHeight="1" thickBot="1" x14ac:dyDescent="0.3">
      <c r="A17" s="13" t="s">
        <v>2</v>
      </c>
      <c r="B17" s="121" t="s">
        <v>5</v>
      </c>
      <c r="C17" s="122"/>
      <c r="D17" s="122"/>
      <c r="E17" s="122"/>
      <c r="F17" s="122"/>
      <c r="G17" s="122"/>
      <c r="H17" s="122"/>
      <c r="I17" s="122"/>
      <c r="J17" s="38"/>
      <c r="K17" s="32">
        <v>82</v>
      </c>
      <c r="L17" t="str">
        <f>VLOOKUP(K17,'Resident List'!A2:B66,2,FALSE)</f>
        <v>room 82</v>
      </c>
      <c r="M17" s="24"/>
      <c r="N17" s="24"/>
      <c r="O17" s="22" t="str">
        <f>VLOOKUP(K17,'Linen Change'!A2:D52,3,FALSE)</f>
        <v>Mon</v>
      </c>
      <c r="P17" t="str">
        <f>IF(LEN(VLOOKUP(K17,'Linen Change'!A1:D52,4,TRUE))=0,"",(VLOOKUP(K17,'Linen Change'!A1:D52,4,TRUE)))</f>
        <v/>
      </c>
      <c r="Q17" s="25"/>
      <c r="R17" s="24"/>
      <c r="S17" s="4">
        <v>7</v>
      </c>
      <c r="T17" s="25"/>
      <c r="U17" s="25"/>
      <c r="V17" s="25"/>
      <c r="W17" s="25"/>
      <c r="X17" s="25"/>
      <c r="Y17" s="25"/>
    </row>
    <row r="18" spans="1:25" ht="15.75" customHeight="1" thickBot="1" x14ac:dyDescent="0.3">
      <c r="A18" s="13" t="s">
        <v>7</v>
      </c>
      <c r="B18" s="14"/>
      <c r="C18" s="15"/>
      <c r="D18" s="15"/>
      <c r="E18" s="20" t="s">
        <v>9</v>
      </c>
      <c r="F18" s="15"/>
      <c r="G18" s="15"/>
      <c r="H18" s="15"/>
      <c r="I18" s="15"/>
      <c r="J18" s="36"/>
      <c r="K18" s="30" t="s">
        <v>13</v>
      </c>
      <c r="L18" s="121" t="s">
        <v>5</v>
      </c>
      <c r="M18" s="122"/>
      <c r="N18" s="122"/>
      <c r="O18" s="122"/>
      <c r="P18" s="122"/>
      <c r="Q18" s="122"/>
      <c r="R18" s="122"/>
      <c r="S18" s="123"/>
      <c r="T18" s="25"/>
      <c r="U18" s="25"/>
      <c r="V18" s="25"/>
      <c r="W18" s="25"/>
      <c r="X18" s="25"/>
      <c r="Y18" s="25"/>
    </row>
    <row r="19" spans="1:25" ht="15.75" customHeight="1" thickBot="1" x14ac:dyDescent="0.3">
      <c r="A19" s="26">
        <v>58</v>
      </c>
      <c r="B19" t="str">
        <f>VLOOKUP(A19,'Resident List'!A2:B66,2,FALSE)</f>
        <v>room 58</v>
      </c>
      <c r="C19" s="24"/>
      <c r="D19" s="24"/>
      <c r="E19" s="18" t="str">
        <f>VLOOKUP(A19,'Linen Change'!A2:D52,3,FALSE)</f>
        <v>Tue</v>
      </c>
      <c r="F19" t="str">
        <f>IF(LEN(VLOOKUP(A19,'Linen Change'!A1:D52,4,TRUE))=0,"",(VLOOKUP(A19,'Linen Change'!A1:D52,4,TRUE)))</f>
        <v/>
      </c>
      <c r="G19" s="25"/>
      <c r="H19" s="24"/>
      <c r="I19" s="24"/>
      <c r="J19" s="37"/>
      <c r="K19" s="31" t="s">
        <v>7</v>
      </c>
      <c r="L19" s="14"/>
      <c r="M19" s="14"/>
      <c r="N19" s="15"/>
      <c r="O19" s="20" t="s">
        <v>9</v>
      </c>
      <c r="P19" s="14"/>
      <c r="Q19" s="15"/>
      <c r="R19" s="14"/>
      <c r="S19" s="23"/>
      <c r="V19" s="24"/>
      <c r="W19" s="24"/>
      <c r="X19" s="24"/>
      <c r="Y19" s="24"/>
    </row>
    <row r="20" spans="1:25" ht="15.75" customHeight="1" x14ac:dyDescent="0.25">
      <c r="A20" s="11">
        <v>59</v>
      </c>
      <c r="B20" t="str">
        <f>VLOOKUP(A20,'Resident List'!A2:B66,2,FALSE)</f>
        <v>room 59</v>
      </c>
      <c r="C20" s="24"/>
      <c r="D20" s="24"/>
      <c r="E20" s="21" t="str">
        <f>VLOOKUP(A20,'Linen Change'!A2:D52,3,FALSE)</f>
        <v>Wed</v>
      </c>
      <c r="F20" t="str">
        <f>IF(LEN(VLOOKUP(A20,'Linen Change'!A1:D52,4,TRUE))=0,"",(VLOOKUP(A20,'Linen Change'!A1:D52,4,TRUE)))</f>
        <v/>
      </c>
      <c r="H20" s="141" t="s">
        <v>14</v>
      </c>
      <c r="I20" s="142"/>
      <c r="J20" s="37"/>
      <c r="K20" s="32">
        <v>83</v>
      </c>
      <c r="L20" t="str">
        <f>VLOOKUP(K20,'Resident List'!A2:B66,2,FALSE)</f>
        <v>room 83</v>
      </c>
      <c r="M20" s="24"/>
      <c r="N20" s="24"/>
      <c r="O20" s="18" t="str">
        <f>VLOOKUP(K20,'Linen Change'!A2:D52,3,FALSE)</f>
        <v>Tue</v>
      </c>
      <c r="P20" t="str">
        <f>IF(LEN(VLOOKUP(K20,'Linen Change'!A1:D52,4,TRUE))=0,"",(VLOOKUP(K20,'Linen Change'!A1:D52,4,TRUE)))</f>
        <v/>
      </c>
      <c r="Q20" s="25"/>
      <c r="R20" s="24"/>
      <c r="S20" s="4"/>
    </row>
    <row r="21" spans="1:25" ht="15.75" customHeight="1" x14ac:dyDescent="0.25">
      <c r="A21" s="26">
        <v>60</v>
      </c>
      <c r="B21" t="str">
        <f>VLOOKUP(A21,'Resident List'!A2:B66,2,FALSE)</f>
        <v>room 60</v>
      </c>
      <c r="C21" s="24"/>
      <c r="D21" s="24"/>
      <c r="E21" s="21" t="str">
        <f>VLOOKUP(A21,'Linen Change'!A2:D52,3,FALSE)</f>
        <v>Thur</v>
      </c>
      <c r="F21" t="str">
        <f>IF(LEN(VLOOKUP(A21,'Linen Change'!A1:D52,4,TRUE))=0,"",(VLOOKUP(A21,'Linen Change'!A1:D52,4,TRUE)))</f>
        <v/>
      </c>
      <c r="H21" s="143"/>
      <c r="I21" s="144"/>
      <c r="J21" s="37"/>
      <c r="K21" s="32">
        <v>84</v>
      </c>
      <c r="L21" t="str">
        <f>VLOOKUP(K21,'Resident List'!A2:B66,2,FALSE)</f>
        <v>room 84</v>
      </c>
      <c r="M21" s="24"/>
      <c r="N21" s="24"/>
      <c r="O21" s="21" t="str">
        <f>VLOOKUP(K21,'Linen Change'!A2:D52,3,FALSE)</f>
        <v>Wed</v>
      </c>
      <c r="P21" t="str">
        <f>IF(LEN(VLOOKUP(K21,'Linen Change'!A1:D52,4,TRUE))=0,"",(VLOOKUP(K21,'Linen Change'!A1:D52,4,TRUE)))</f>
        <v/>
      </c>
      <c r="R21" s="141" t="s">
        <v>14</v>
      </c>
      <c r="S21" s="142"/>
    </row>
    <row r="22" spans="1:25" ht="15.75" customHeight="1" x14ac:dyDescent="0.25">
      <c r="A22" s="11">
        <v>61</v>
      </c>
      <c r="B22" t="str">
        <f>VLOOKUP(A22,'Resident List'!A2:B66,2,FALSE)</f>
        <v>room 61</v>
      </c>
      <c r="C22" s="24"/>
      <c r="D22" s="24"/>
      <c r="E22" s="21" t="str">
        <f>VLOOKUP(A22,'Linen Change'!A2:D52,3,FALSE)</f>
        <v>Fri</v>
      </c>
      <c r="F22" t="str">
        <f>IF(LEN(VLOOKUP(A22,'Linen Change'!A1:D52,4,TRUE))=0,"",(VLOOKUP(A22,'Linen Change'!A1:D52,4,TRUE)))</f>
        <v/>
      </c>
      <c r="G22" s="28"/>
      <c r="H22" s="24"/>
      <c r="I22" s="24"/>
      <c r="J22" s="37"/>
      <c r="K22" s="33">
        <v>85</v>
      </c>
      <c r="L22" t="str">
        <f>VLOOKUP(K22,'Resident List'!A2:B66,2,FALSE)</f>
        <v>room 85</v>
      </c>
      <c r="M22" s="24"/>
      <c r="N22" s="24"/>
      <c r="O22" s="21" t="str">
        <f>VLOOKUP(K22,'Linen Change'!A2:D52,3,FALSE)</f>
        <v>Thur</v>
      </c>
      <c r="P22" t="str">
        <f>IF(LEN(VLOOKUP(K22,'Linen Change'!A1:D52,4,TRUE))=0,"",(VLOOKUP(K22,'Linen Change'!A1:D52,4,TRUE)))</f>
        <v/>
      </c>
      <c r="R22" s="143"/>
      <c r="S22" s="144"/>
    </row>
    <row r="23" spans="1:25" ht="15.75" customHeight="1" x14ac:dyDescent="0.25">
      <c r="A23" s="26">
        <v>62</v>
      </c>
      <c r="B23" t="str">
        <f>VLOOKUP(A23,'Resident List'!A2:B66,2,FALSE)</f>
        <v>room 62</v>
      </c>
      <c r="C23" s="24"/>
      <c r="D23" s="24"/>
      <c r="E23" s="21" t="str">
        <f>VLOOKUP(A23,'Linen Change'!A2:D52,3,FALSE)</f>
        <v>Mon</v>
      </c>
      <c r="F23" t="str">
        <f>IF(LEN(VLOOKUP(A23,'Linen Change'!A1:D52,4,TRUE))=0,"",(VLOOKUP(A23,'Linen Change'!A1:D52,4,TRUE)))</f>
        <v/>
      </c>
      <c r="G23" s="25"/>
      <c r="H23" s="24"/>
      <c r="I23" s="24"/>
      <c r="J23" s="37"/>
      <c r="K23" s="33">
        <v>86</v>
      </c>
      <c r="L23" t="str">
        <f>VLOOKUP(K23,'Resident List'!A2:B66,2,FALSE)</f>
        <v>room 86</v>
      </c>
      <c r="M23" s="24"/>
      <c r="N23" s="24"/>
      <c r="O23" s="21" t="str">
        <f>VLOOKUP(K23,'Linen Change'!A2:D52,3,FALSE)</f>
        <v>Fri</v>
      </c>
      <c r="P23" t="str">
        <f>IF(LEN(VLOOKUP(K23,'Linen Change'!A1:D52,4,TRUE))=0,"",(VLOOKUP(K23,'Linen Change'!A1:D52,4,TRUE)))</f>
        <v/>
      </c>
      <c r="Q23" s="25"/>
      <c r="R23" s="24"/>
      <c r="S23" s="4"/>
    </row>
    <row r="24" spans="1:25" ht="15.75" customHeight="1" thickBot="1" x14ac:dyDescent="0.3">
      <c r="A24" s="11">
        <v>63</v>
      </c>
      <c r="B24" t="str">
        <f>VLOOKUP(A24,'Resident List'!A2:B66,2,FALSE)</f>
        <v>room 63</v>
      </c>
      <c r="C24" s="24"/>
      <c r="D24" s="24"/>
      <c r="E24" s="22" t="str">
        <f>VLOOKUP(A24,'Linen Change'!A2:D52,3,FALSE)</f>
        <v>Tue</v>
      </c>
      <c r="F24" t="str">
        <f>IF(LEN(VLOOKUP(A24,'Linen Change'!A1:D52,4,TRUE))=0,"",(VLOOKUP(A24,'Linen Change'!A1:D52,4,TRUE)))</f>
        <v/>
      </c>
      <c r="G24" s="25"/>
      <c r="H24" s="24"/>
      <c r="I24" s="24">
        <v>6</v>
      </c>
      <c r="J24" s="37"/>
      <c r="K24" s="32">
        <v>87</v>
      </c>
      <c r="L24" t="str">
        <f>VLOOKUP(K24,'Resident List'!A2:B66,2,FALSE)</f>
        <v>room 87</v>
      </c>
      <c r="M24" s="24"/>
      <c r="N24" s="24"/>
      <c r="O24" s="21" t="str">
        <f>VLOOKUP(K24,'Linen Change'!A2:D52,3,FALSE)</f>
        <v>Mon</v>
      </c>
      <c r="P24" t="str">
        <f>IF(LEN(VLOOKUP(K24,'Linen Change'!A1:D52,4,TRUE))=0,"",(VLOOKUP(K24,'Linen Change'!A1:D52,4,TRUE)))</f>
        <v/>
      </c>
      <c r="Q24" s="28"/>
      <c r="R24" s="24"/>
      <c r="S24" s="4"/>
    </row>
    <row r="25" spans="1:25" ht="15.75" customHeight="1" thickBot="1" x14ac:dyDescent="0.3">
      <c r="A25" s="13" t="s">
        <v>3</v>
      </c>
      <c r="B25" s="121" t="s">
        <v>5</v>
      </c>
      <c r="C25" s="122"/>
      <c r="D25" s="122"/>
      <c r="E25" s="122"/>
      <c r="F25" s="122"/>
      <c r="G25" s="122"/>
      <c r="H25" s="122"/>
      <c r="I25" s="122"/>
      <c r="J25" s="38"/>
      <c r="K25" s="32">
        <v>88</v>
      </c>
      <c r="L25" t="str">
        <f>VLOOKUP(K25,'Resident List'!A2:B66,2,FALSE)</f>
        <v>room 88</v>
      </c>
      <c r="M25" s="24"/>
      <c r="N25" s="24"/>
      <c r="O25" s="22" t="str">
        <f>VLOOKUP(K25,'Linen Change'!A2:D52,3,FALSE)</f>
        <v>Tue</v>
      </c>
      <c r="P25" t="str">
        <f>IF(LEN(VLOOKUP(K25,'Linen Change'!A1:D52,4,TRUE))=0,"",(VLOOKUP(K25,'Linen Change'!A1:D52,4,TRUE)))</f>
        <v/>
      </c>
      <c r="Q25" s="28"/>
      <c r="R25" s="24"/>
      <c r="S25" s="4">
        <v>6</v>
      </c>
      <c r="T25" s="25"/>
      <c r="U25" s="25"/>
      <c r="V25" s="24"/>
      <c r="W25" s="25"/>
      <c r="X25" s="24"/>
      <c r="Y25" s="25"/>
    </row>
    <row r="26" spans="1:25" ht="15.75" customHeight="1" thickBot="1" x14ac:dyDescent="0.3">
      <c r="A26" s="13" t="s">
        <v>7</v>
      </c>
      <c r="B26" s="14"/>
      <c r="C26" s="15"/>
      <c r="D26" s="15"/>
      <c r="E26" s="20" t="s">
        <v>9</v>
      </c>
      <c r="F26" s="15"/>
      <c r="G26" s="15"/>
      <c r="H26" s="15"/>
      <c r="I26" s="15"/>
      <c r="J26" s="36"/>
      <c r="K26" s="30" t="s">
        <v>15</v>
      </c>
      <c r="L26" s="121" t="s">
        <v>5</v>
      </c>
      <c r="M26" s="122"/>
      <c r="N26" s="122"/>
      <c r="O26" s="122"/>
      <c r="P26" s="122"/>
      <c r="Q26" s="122"/>
      <c r="R26" s="122"/>
      <c r="S26" s="123"/>
      <c r="T26" s="25"/>
      <c r="U26" s="25"/>
      <c r="V26" s="24"/>
      <c r="W26" s="25"/>
      <c r="X26" s="24"/>
      <c r="Y26" s="25"/>
    </row>
    <row r="27" spans="1:25" ht="15.75" customHeight="1" thickBot="1" x14ac:dyDescent="0.3">
      <c r="A27" s="11">
        <v>64</v>
      </c>
      <c r="B27" s="40" t="str">
        <f>VLOOKUP(A27,'Resident List'!A2:B66,2,FALSE)</f>
        <v>room 64</v>
      </c>
      <c r="C27" s="1"/>
      <c r="D27" s="2"/>
      <c r="E27" s="18" t="str">
        <f>VLOOKUP(A27,'Linen Change'!A2:D52,3,FALSE)</f>
        <v>Wed</v>
      </c>
      <c r="F27" s="40" t="str">
        <f>IF(LEN(VLOOKUP(A27,'Linen Change'!A1:D52,4,TRUE))=0,"",(VLOOKUP(A27,'Linen Change'!A1:D52,4,TRUE)))</f>
        <v/>
      </c>
      <c r="G27" s="8"/>
      <c r="H27" s="1"/>
      <c r="I27" s="2"/>
      <c r="J27" s="116"/>
      <c r="K27" s="31" t="s">
        <v>7</v>
      </c>
      <c r="L27" s="14"/>
      <c r="M27" s="14"/>
      <c r="N27" s="15"/>
      <c r="O27" s="20" t="s">
        <v>9</v>
      </c>
      <c r="P27" s="14"/>
      <c r="Q27" s="15"/>
      <c r="R27" s="14"/>
      <c r="S27" s="23"/>
    </row>
    <row r="28" spans="1:25" ht="15.75" customHeight="1" x14ac:dyDescent="0.25">
      <c r="A28" s="11">
        <v>65</v>
      </c>
      <c r="B28" s="3" t="str">
        <f>VLOOKUP(A28,'Resident List'!A2:B66,2,FALSE)</f>
        <v>room 65</v>
      </c>
      <c r="C28" s="24"/>
      <c r="D28" s="4"/>
      <c r="E28" s="21" t="str">
        <f>VLOOKUP(A28,'Linen Change'!A2:D52,3,FALSE)</f>
        <v>Thur</v>
      </c>
      <c r="F28" s="3" t="str">
        <f>IF(LEN(VLOOKUP(A28,'Linen Change'!A1:D52,4,TRUE))=0,"",(VLOOKUP(A28,'Linen Change'!A1:D52,4,TRUE)))</f>
        <v/>
      </c>
      <c r="G28" s="25"/>
      <c r="H28" s="141" t="s">
        <v>14</v>
      </c>
      <c r="I28" s="145"/>
      <c r="J28" s="116"/>
      <c r="K28" s="33">
        <v>89</v>
      </c>
      <c r="L28" s="40" t="str">
        <f>VLOOKUP(K8,'Resident List'!A2:B66,2,FALSE)</f>
        <v>room 76</v>
      </c>
      <c r="M28" s="1"/>
      <c r="N28" s="2"/>
      <c r="O28" s="18" t="str">
        <f>VLOOKUP(K28,'Linen Change'!A2:D52,3,FALSE)</f>
        <v>Wed</v>
      </c>
      <c r="P28" t="str">
        <f>IF(LEN(VLOOKUP(K28,'Linen Change'!A1:D52,4,TRUE))=0,"",(VLOOKUP(K28,'Linen Change'!A1:D52,4,TRUE)))</f>
        <v/>
      </c>
      <c r="Q28" s="25"/>
      <c r="R28" s="24"/>
      <c r="S28" s="4"/>
    </row>
    <row r="29" spans="1:25" ht="15.75" customHeight="1" x14ac:dyDescent="0.25">
      <c r="A29" s="26">
        <v>66</v>
      </c>
      <c r="B29" s="3" t="str">
        <f>VLOOKUP(A29,'Resident List'!A2:B66,2,FALSE)</f>
        <v>room 66</v>
      </c>
      <c r="C29" s="24"/>
      <c r="D29" s="4"/>
      <c r="E29" s="21" t="str">
        <f>VLOOKUP(A29,'Linen Change'!A2:D52,3,FALSE)</f>
        <v>Fri</v>
      </c>
      <c r="F29" s="3" t="str">
        <f>IF(LEN(VLOOKUP(A29,'Linen Change'!A1:D52,4,TRUE))=0,"",(VLOOKUP(A29,'Linen Change'!A1:D52,4,TRUE)))</f>
        <v/>
      </c>
      <c r="G29" s="25"/>
      <c r="H29" s="143"/>
      <c r="I29" s="146"/>
      <c r="J29" s="116"/>
      <c r="K29" s="32">
        <v>90</v>
      </c>
      <c r="L29" s="3" t="str">
        <f>VLOOKUP(K29,'Resident List'!A2:B66,2,FALSE)</f>
        <v>room 90</v>
      </c>
      <c r="M29" s="24"/>
      <c r="N29" s="4"/>
      <c r="O29" s="21" t="str">
        <f>VLOOKUP(K29,'Linen Change'!A2:D52,3,FALSE)</f>
        <v>Thur</v>
      </c>
      <c r="P29" t="str">
        <f>IF(LEN(VLOOKUP(K29,'Linen Change'!A1:D52,4,TRUE))=0,"",(VLOOKUP(K29,'Linen Change'!A1:D52,4,TRUE)))</f>
        <v/>
      </c>
      <c r="R29" s="141" t="s">
        <v>14</v>
      </c>
      <c r="S29" s="142"/>
    </row>
    <row r="30" spans="1:25" ht="15.75" customHeight="1" x14ac:dyDescent="0.25">
      <c r="A30" s="11">
        <v>67</v>
      </c>
      <c r="B30" s="3" t="str">
        <f>VLOOKUP(A30,'Resident List'!A2:B66,2,FALSE)</f>
        <v>room 67</v>
      </c>
      <c r="C30" s="24"/>
      <c r="D30" s="4"/>
      <c r="E30" s="21" t="str">
        <f>VLOOKUP(A30,'Linen Change'!A2:D52,3,FALSE)</f>
        <v>Mon</v>
      </c>
      <c r="F30" s="3" t="str">
        <f>IF(LEN(VLOOKUP(A30,'Linen Change'!A1:D52,4,TRUE))=0,"",(VLOOKUP(A30,'Linen Change'!A1:D52,4,TRUE)))</f>
        <v/>
      </c>
      <c r="G30" s="28"/>
      <c r="H30" s="24"/>
      <c r="I30" s="4"/>
      <c r="J30" s="116"/>
      <c r="K30" s="32">
        <v>91</v>
      </c>
      <c r="L30" s="3" t="str">
        <f>VLOOKUP(K30,'Resident List'!A2:B66,2,FALSE)</f>
        <v>room 91</v>
      </c>
      <c r="M30" s="24"/>
      <c r="N30" s="4"/>
      <c r="O30" s="21" t="str">
        <f>VLOOKUP(K30,'Linen Change'!A2:D52,3,FALSE)</f>
        <v>Fri</v>
      </c>
      <c r="P30" t="str">
        <f>IF(LEN(VLOOKUP(K30,'Linen Change'!A1:D52,4,TRUE))=0,"",(VLOOKUP(K30,'Linen Change'!A1:D52,4,TRUE)))</f>
        <v/>
      </c>
      <c r="R30" s="143"/>
      <c r="S30" s="144"/>
    </row>
    <row r="31" spans="1:25" ht="15.75" customHeight="1" x14ac:dyDescent="0.25">
      <c r="A31" s="11">
        <v>68</v>
      </c>
      <c r="B31" s="3" t="str">
        <f>VLOOKUP(A31,'Resident List'!A2:B66,2,FALSE)</f>
        <v>room 68</v>
      </c>
      <c r="C31" s="24"/>
      <c r="D31" s="4"/>
      <c r="E31" s="21" t="str">
        <f>VLOOKUP(A31,'Linen Change'!A2:D52,3,FALSE)</f>
        <v>Tue</v>
      </c>
      <c r="F31" s="3" t="str">
        <f>IF(LEN(VLOOKUP(A31,'Linen Change'!A1:D52,4,TRUE))=0,"",(VLOOKUP(A31,'Linen Change'!A1:D52,4,TRUE)))</f>
        <v/>
      </c>
      <c r="G31" s="28"/>
      <c r="H31" s="24"/>
      <c r="I31" s="4"/>
      <c r="J31" s="116"/>
      <c r="K31" s="32">
        <v>42</v>
      </c>
      <c r="L31" s="3" t="str">
        <f>VLOOKUP(K31,'Resident List'!A2:B66,2,FALSE)</f>
        <v>room 42</v>
      </c>
      <c r="M31" s="24"/>
      <c r="N31" s="4"/>
      <c r="O31" s="21" t="str">
        <f>VLOOKUP(K31,'Linen Change'!A2:D52,3,FALSE)</f>
        <v>Mon</v>
      </c>
      <c r="P31" t="str">
        <f>IF(LEN(VLOOKUP(K31,'Linen Change'!A1:D52,4,TRUE))=0,"",(VLOOKUP(K31,'Linen Change'!A1:D52,4,TRUE)))</f>
        <v>room 42</v>
      </c>
      <c r="Q31" s="25"/>
      <c r="R31" s="24"/>
      <c r="S31" s="4"/>
    </row>
    <row r="32" spans="1:25" ht="15.75" customHeight="1" x14ac:dyDescent="0.25">
      <c r="A32" s="11">
        <v>69</v>
      </c>
      <c r="B32" s="3" t="str">
        <f>VLOOKUP(A32,'Resident List'!A2:B66,2,FALSE)</f>
        <v>room 69</v>
      </c>
      <c r="C32" s="24"/>
      <c r="D32" s="4"/>
      <c r="E32" s="21" t="str">
        <f>VLOOKUP(A32,'Linen Change'!A2:D52,3,FALSE)</f>
        <v>Wed</v>
      </c>
      <c r="F32" s="3" t="str">
        <f>IF(LEN(VLOOKUP(A32,'Linen Change'!A1:D52,4,TRUE))=0,"",(VLOOKUP(A32,'Linen Change'!A1:D52,4,TRUE)))</f>
        <v>Female Prefered</v>
      </c>
      <c r="G32" s="25"/>
      <c r="H32" s="25"/>
      <c r="I32" s="4"/>
      <c r="J32" s="116"/>
      <c r="K32" s="32">
        <v>43</v>
      </c>
      <c r="L32" s="3" t="str">
        <f>VLOOKUP(K32,'Resident List'!A2:B66,2,FALSE)</f>
        <v>room 43</v>
      </c>
      <c r="M32" s="24"/>
      <c r="N32" s="4"/>
      <c r="O32" s="21" t="str">
        <f>VLOOKUP(K32,'Linen Change'!A2:D52,3,FALSE)</f>
        <v>Tue</v>
      </c>
      <c r="P32" t="str">
        <f>IF(LEN(VLOOKUP(K32,'Linen Change'!A1:D52,4,TRUE))=0,"",(VLOOKUP(K32,'Linen Change'!A1:D52,4,TRUE)))</f>
        <v>room 43</v>
      </c>
      <c r="Q32" s="25"/>
      <c r="R32" s="24"/>
      <c r="S32" s="4"/>
    </row>
    <row r="33" spans="1:19" ht="15.75" customHeight="1" thickBot="1" x14ac:dyDescent="0.3">
      <c r="A33" s="12">
        <v>70</v>
      </c>
      <c r="B33" s="5" t="str">
        <f>VLOOKUP(A33,'Resident List'!A2:B66,2,FALSE)</f>
        <v>room 70</v>
      </c>
      <c r="C33" s="6"/>
      <c r="D33" s="7"/>
      <c r="E33" s="22" t="str">
        <f>VLOOKUP(A33,'Linen Change'!A2:D52,3,FALSE)</f>
        <v>Thur</v>
      </c>
      <c r="F33" s="5" t="str">
        <f>IF(LEN(VLOOKUP(A33,'Linen Change'!A1:D52,4,TRUE))=0,"",(VLOOKUP(A33,'Linen Change'!A1:D52,4,TRUE)))</f>
        <v/>
      </c>
      <c r="G33" s="17"/>
      <c r="H33" s="17"/>
      <c r="I33" s="7">
        <v>7</v>
      </c>
      <c r="J33" s="116"/>
      <c r="K33" s="32">
        <v>44</v>
      </c>
      <c r="L33" s="3" t="str">
        <f>VLOOKUP(K33,'Resident List'!A2:B66,2,FALSE)</f>
        <v>room 44</v>
      </c>
      <c r="M33" s="24"/>
      <c r="N33" s="4"/>
      <c r="O33" s="21" t="str">
        <f>VLOOKUP(K33,'Linen Change'!A2:D52,3,FALSE)</f>
        <v>Wed</v>
      </c>
      <c r="P33" t="str">
        <f>IF(LEN(VLOOKUP(K33,'Linen Change'!A1:D52,4,TRUE))=0,"",(VLOOKUP(K33,'Linen Change'!A1:D52,4,TRUE)))</f>
        <v>room 44</v>
      </c>
      <c r="Q33" s="28"/>
      <c r="R33" s="24"/>
      <c r="S33" s="4"/>
    </row>
    <row r="34" spans="1:19" ht="15.75" customHeight="1" thickBot="1" x14ac:dyDescent="0.3">
      <c r="J34" s="39"/>
      <c r="K34" s="34">
        <v>45</v>
      </c>
      <c r="L34" s="5" t="str">
        <f>VLOOKUP(K34,'Resident List'!A2:B66,2,FALSE)</f>
        <v>room 45</v>
      </c>
      <c r="M34" s="6"/>
      <c r="N34" s="7"/>
      <c r="O34" s="22" t="str">
        <f>VLOOKUP(K34,'Linen Change'!A2:D52,3,FALSE)</f>
        <v>Thur</v>
      </c>
      <c r="P34" t="str">
        <f>IF(LEN(VLOOKUP(K34,'Linen Change'!A1:D52,4,TRUE))=0,"",(VLOOKUP(K34,'Linen Change'!A1:D52,4,TRUE)))</f>
        <v>room 45</v>
      </c>
      <c r="Q34" s="17"/>
      <c r="R34" s="6"/>
      <c r="S34" s="7">
        <v>7</v>
      </c>
    </row>
    <row r="35" spans="1:19" ht="15.75" thickTop="1" x14ac:dyDescent="0.25"/>
    <row r="38" spans="1:19" ht="15" customHeight="1" x14ac:dyDescent="0.25"/>
    <row r="39" spans="1:19" ht="15" customHeight="1" x14ac:dyDescent="0.25"/>
    <row r="40" spans="1:19" ht="15" customHeight="1" x14ac:dyDescent="0.25"/>
    <row r="41" spans="1:19" ht="15" customHeight="1" x14ac:dyDescent="0.25"/>
    <row r="42" spans="1:19" ht="15" customHeight="1" x14ac:dyDescent="0.25"/>
    <row r="43" spans="1:19" ht="15" customHeight="1" x14ac:dyDescent="0.25"/>
    <row r="48" spans="1:19" ht="15" customHeight="1" x14ac:dyDescent="0.25">
      <c r="O48" s="9"/>
      <c r="Q48" s="9"/>
    </row>
    <row r="49" spans="15:15" ht="15" customHeight="1" x14ac:dyDescent="0.25"/>
    <row r="50" spans="15:15" ht="15" customHeight="1" x14ac:dyDescent="0.25">
      <c r="O50" s="9"/>
    </row>
    <row r="51" spans="15:15" ht="15" customHeight="1" x14ac:dyDescent="0.25">
      <c r="O51" s="9"/>
    </row>
    <row r="52" spans="15:15" ht="15" customHeight="1" x14ac:dyDescent="0.25">
      <c r="O52" s="9"/>
    </row>
    <row r="53" spans="15:15" ht="15" customHeight="1" x14ac:dyDescent="0.25"/>
    <row r="57" spans="15:15" ht="18.75" customHeight="1" x14ac:dyDescent="0.25"/>
    <row r="58" spans="15:15" ht="15" customHeight="1" x14ac:dyDescent="0.25"/>
    <row r="59" spans="15:15" ht="15" customHeight="1" x14ac:dyDescent="0.25"/>
    <row r="64" spans="15:15" ht="15" customHeight="1" x14ac:dyDescent="0.25"/>
    <row r="65" ht="15" customHeight="1" x14ac:dyDescent="0.25"/>
    <row r="66" ht="15" customHeight="1" x14ac:dyDescent="0.25"/>
    <row r="67" ht="15.75" customHeight="1" x14ac:dyDescent="0.25"/>
  </sheetData>
  <mergeCells count="16">
    <mergeCell ref="R29:S30"/>
    <mergeCell ref="R21:S22"/>
    <mergeCell ref="R12:S13"/>
    <mergeCell ref="R4:S5"/>
    <mergeCell ref="H28:I29"/>
    <mergeCell ref="H20:I21"/>
    <mergeCell ref="H12:I13"/>
    <mergeCell ref="H4:I5"/>
    <mergeCell ref="L26:S26"/>
    <mergeCell ref="B1:I1"/>
    <mergeCell ref="L1:S1"/>
    <mergeCell ref="B9:I9"/>
    <mergeCell ref="B17:I17"/>
    <mergeCell ref="B25:I25"/>
    <mergeCell ref="L18:S18"/>
    <mergeCell ref="L9:S9"/>
  </mergeCells>
  <pageMargins left="0.7" right="0.7" top="0.75" bottom="0.75" header="0.3" footer="0.3"/>
  <pageSetup scale="68" orientation="landscape" r:id="rId1"/>
  <headerFooter>
    <oddFooter>&amp;L&amp;1#&amp;"Calibri"&amp;8&amp;K000000Sensitivity: Confidential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8DE8B-067A-4249-A092-DA56D9081BE8}">
  <dimension ref="A1:E52"/>
  <sheetViews>
    <sheetView tabSelected="1" workbookViewId="0">
      <selection activeCell="B2" sqref="B2"/>
    </sheetView>
  </sheetViews>
  <sheetFormatPr defaultRowHeight="15" x14ac:dyDescent="0.25"/>
  <cols>
    <col min="1" max="1" width="5.85546875" customWidth="1"/>
  </cols>
  <sheetData>
    <row r="1" spans="1:5" x14ac:dyDescent="0.25">
      <c r="B1" t="s">
        <v>4</v>
      </c>
      <c r="C1" t="s">
        <v>8</v>
      </c>
      <c r="D1" t="s">
        <v>13</v>
      </c>
      <c r="E1" t="s">
        <v>15</v>
      </c>
    </row>
    <row r="2" spans="1:5" x14ac:dyDescent="0.25">
      <c r="A2" s="106">
        <v>42</v>
      </c>
      <c r="B2" t="str">
        <f>IF(COUNTIF('5 Boards'!A:A,$A2),"yes","no")</f>
        <v>yes</v>
      </c>
    </row>
    <row r="3" spans="1:5" x14ac:dyDescent="0.25">
      <c r="A3" s="106">
        <v>43</v>
      </c>
      <c r="B3" t="str">
        <f>IF(COUNTIF('5 Boards'!A:A,$A3),"yes","no")</f>
        <v>yes</v>
      </c>
    </row>
    <row r="4" spans="1:5" x14ac:dyDescent="0.25">
      <c r="A4" s="106">
        <v>44</v>
      </c>
      <c r="B4" t="str">
        <f>IF(COUNTIF('5 Boards'!A:A,$A4),"yes","no")</f>
        <v>yes</v>
      </c>
    </row>
    <row r="5" spans="1:5" x14ac:dyDescent="0.25">
      <c r="A5" s="106">
        <v>45</v>
      </c>
      <c r="B5" t="str">
        <f>IF(COUNTIF('5 Boards'!A:A,$A5),"yes","no")</f>
        <v>yes</v>
      </c>
    </row>
    <row r="6" spans="1:5" x14ac:dyDescent="0.25">
      <c r="A6" s="106">
        <v>46</v>
      </c>
      <c r="B6" t="str">
        <f>IF(COUNTIF('5 Boards'!A:A,$A6),"yes","no")</f>
        <v>yes</v>
      </c>
    </row>
    <row r="7" spans="1:5" x14ac:dyDescent="0.25">
      <c r="A7" s="106">
        <v>47</v>
      </c>
      <c r="B7" t="str">
        <f>IF(COUNTIF('5 Boards'!A:A,$A7),"yes","no")</f>
        <v>yes</v>
      </c>
    </row>
    <row r="8" spans="1:5" x14ac:dyDescent="0.25">
      <c r="A8" s="106">
        <v>48</v>
      </c>
      <c r="B8" t="str">
        <f>IF(COUNTIF('5 Boards'!A:A,$A8),"yes","no")</f>
        <v>yes</v>
      </c>
    </row>
    <row r="9" spans="1:5" x14ac:dyDescent="0.25">
      <c r="A9" s="106">
        <v>49</v>
      </c>
      <c r="B9" t="str">
        <f>IF(COUNTIF('5 Boards'!A:A,$A9),"yes","no")</f>
        <v>yes</v>
      </c>
    </row>
    <row r="10" spans="1:5" x14ac:dyDescent="0.25">
      <c r="A10" s="106">
        <v>50</v>
      </c>
      <c r="B10" t="str">
        <f>IF(COUNTIF('5 Boards'!A:A,$A10),"yes","no")</f>
        <v>yes</v>
      </c>
    </row>
    <row r="11" spans="1:5" x14ac:dyDescent="0.25">
      <c r="A11" s="106">
        <v>51</v>
      </c>
      <c r="B11" t="str">
        <f>IF(COUNTIF('5 Boards'!A:A,$A11),"yes","no")</f>
        <v>yes</v>
      </c>
    </row>
    <row r="12" spans="1:5" x14ac:dyDescent="0.25">
      <c r="A12" s="106">
        <v>52</v>
      </c>
      <c r="B12" t="str">
        <f>IF(COUNTIF('5 Boards'!A:A,$A12),"yes","no")</f>
        <v>yes</v>
      </c>
    </row>
    <row r="13" spans="1:5" x14ac:dyDescent="0.25">
      <c r="A13" s="106">
        <v>53</v>
      </c>
      <c r="B13" t="str">
        <f>IF(COUNTIF('5 Boards'!A:A,$A13),"yes","no")</f>
        <v>yes</v>
      </c>
    </row>
    <row r="14" spans="1:5" x14ac:dyDescent="0.25">
      <c r="A14" s="106">
        <v>54</v>
      </c>
      <c r="B14" t="str">
        <f>IF(COUNTIF('5 Boards'!A:A,$A14),"yes","no")</f>
        <v>yes</v>
      </c>
    </row>
    <row r="15" spans="1:5" x14ac:dyDescent="0.25">
      <c r="A15" s="106">
        <v>55</v>
      </c>
      <c r="B15" t="str">
        <f>IF(COUNTIF('5 Boards'!A:A,$A15),"yes","no")</f>
        <v>yes</v>
      </c>
    </row>
    <row r="16" spans="1:5" x14ac:dyDescent="0.25">
      <c r="A16" s="106">
        <v>56</v>
      </c>
      <c r="B16" t="str">
        <f>IF(COUNTIF('5 Boards'!A:A,$A16),"yes","no")</f>
        <v>yes</v>
      </c>
    </row>
    <row r="17" spans="1:2" x14ac:dyDescent="0.25">
      <c r="A17" s="106">
        <v>57</v>
      </c>
      <c r="B17" t="str">
        <f>IF(COUNTIF('5 Boards'!A:A,$A17),"yes","no")</f>
        <v>yes</v>
      </c>
    </row>
    <row r="18" spans="1:2" x14ac:dyDescent="0.25">
      <c r="A18" s="106">
        <v>58</v>
      </c>
      <c r="B18" t="str">
        <f>IF(COUNTIF('5 Boards'!A:A,$A18),"yes","no")</f>
        <v>yes</v>
      </c>
    </row>
    <row r="19" spans="1:2" x14ac:dyDescent="0.25">
      <c r="A19" s="106">
        <v>59</v>
      </c>
      <c r="B19" t="str">
        <f>IF(COUNTIF('5 Boards'!A:A,$A19),"yes","no")</f>
        <v>yes</v>
      </c>
    </row>
    <row r="20" spans="1:2" x14ac:dyDescent="0.25">
      <c r="A20" s="106">
        <v>60</v>
      </c>
      <c r="B20" t="str">
        <f>IF(COUNTIF('5 Boards'!A:A,$A20),"yes","no")</f>
        <v>yes</v>
      </c>
    </row>
    <row r="21" spans="1:2" x14ac:dyDescent="0.25">
      <c r="A21" s="106">
        <v>61</v>
      </c>
      <c r="B21" t="str">
        <f>IF(COUNTIF('5 Boards'!A:A,$A21),"yes","no")</f>
        <v>yes</v>
      </c>
    </row>
    <row r="22" spans="1:2" x14ac:dyDescent="0.25">
      <c r="A22" s="106">
        <v>62</v>
      </c>
      <c r="B22" t="str">
        <f>IF(COUNTIF('5 Boards'!A:A,$A22),"yes","no")</f>
        <v>yes</v>
      </c>
    </row>
    <row r="23" spans="1:2" x14ac:dyDescent="0.25">
      <c r="A23" s="106">
        <v>63</v>
      </c>
      <c r="B23" t="str">
        <f>IF(COUNTIF('5 Boards'!A:A,$A23),"yes","no")</f>
        <v>yes</v>
      </c>
    </row>
    <row r="24" spans="1:2" x14ac:dyDescent="0.25">
      <c r="A24" s="106">
        <v>64</v>
      </c>
      <c r="B24" t="str">
        <f>IF(COUNTIF('5 Boards'!A:A,$A24),"yes","no")</f>
        <v>yes</v>
      </c>
    </row>
    <row r="25" spans="1:2" x14ac:dyDescent="0.25">
      <c r="A25" s="106">
        <v>65</v>
      </c>
      <c r="B25" t="str">
        <f>IF(COUNTIF('5 Boards'!A:A,$A25),"yes","no")</f>
        <v>yes</v>
      </c>
    </row>
    <row r="26" spans="1:2" x14ac:dyDescent="0.25">
      <c r="A26" s="106">
        <v>66</v>
      </c>
      <c r="B26" t="str">
        <f>IF(COUNTIF('5 Boards'!A:A,$A26),"yes","no")</f>
        <v>yes</v>
      </c>
    </row>
    <row r="27" spans="1:2" x14ac:dyDescent="0.25">
      <c r="A27" s="106">
        <v>67</v>
      </c>
      <c r="B27" t="str">
        <f>IF(COUNTIF('5 Boards'!A:A,$A27),"yes","no")</f>
        <v>yes</v>
      </c>
    </row>
    <row r="28" spans="1:2" x14ac:dyDescent="0.25">
      <c r="A28" s="106">
        <v>68</v>
      </c>
      <c r="B28" t="str">
        <f>IF(COUNTIF('5 Boards'!A:A,$A28),"yes","no")</f>
        <v>yes</v>
      </c>
    </row>
    <row r="29" spans="1:2" x14ac:dyDescent="0.25">
      <c r="A29" s="106">
        <v>69</v>
      </c>
      <c r="B29" t="str">
        <f>IF(COUNTIF('5 Boards'!A:A,$A29),"yes","no")</f>
        <v>yes</v>
      </c>
    </row>
    <row r="30" spans="1:2" x14ac:dyDescent="0.25">
      <c r="A30" s="106">
        <v>70</v>
      </c>
      <c r="B30" t="str">
        <f>IF(COUNTIF('5 Boards'!A:A,$A30),"yes","no")</f>
        <v>yes</v>
      </c>
    </row>
    <row r="31" spans="1:2" x14ac:dyDescent="0.25">
      <c r="A31" s="106">
        <v>71</v>
      </c>
      <c r="B31" t="str">
        <f>IF(COUNTIF('5 Boards'!A:A,$A31),"yes","no")</f>
        <v>yes</v>
      </c>
    </row>
    <row r="32" spans="1:2" x14ac:dyDescent="0.25">
      <c r="A32" s="106">
        <v>72</v>
      </c>
      <c r="B32" t="str">
        <f>IF(COUNTIF('5 Boards'!A:A,$A32),"yes","no")</f>
        <v>yes</v>
      </c>
    </row>
    <row r="33" spans="1:2" x14ac:dyDescent="0.25">
      <c r="A33" s="106">
        <v>73</v>
      </c>
      <c r="B33" t="str">
        <f>IF(COUNTIF('5 Boards'!A:A,$A33),"yes","no")</f>
        <v>yes</v>
      </c>
    </row>
    <row r="34" spans="1:2" x14ac:dyDescent="0.25">
      <c r="A34" s="106">
        <v>74</v>
      </c>
      <c r="B34" t="str">
        <f>IF(COUNTIF('5 Boards'!A:A,$A34),"yes","no")</f>
        <v>yes</v>
      </c>
    </row>
    <row r="35" spans="1:2" x14ac:dyDescent="0.25">
      <c r="A35" s="106">
        <v>75</v>
      </c>
      <c r="B35" t="str">
        <f>IF(COUNTIF('5 Boards'!A:A,$A35),"yes","no")</f>
        <v>yes</v>
      </c>
    </row>
    <row r="36" spans="1:2" x14ac:dyDescent="0.25">
      <c r="A36" s="106">
        <v>76</v>
      </c>
      <c r="B36" t="str">
        <f>IF(COUNTIF('5 Boards'!A:A,$A36),"yes","no")</f>
        <v>yes</v>
      </c>
    </row>
    <row r="37" spans="1:2" x14ac:dyDescent="0.25">
      <c r="A37" s="106">
        <v>77</v>
      </c>
      <c r="B37" t="str">
        <f>IF(COUNTIF('5 Boards'!A:A,$A37),"yes","no")</f>
        <v>yes</v>
      </c>
    </row>
    <row r="38" spans="1:2" x14ac:dyDescent="0.25">
      <c r="A38" s="106">
        <v>78</v>
      </c>
      <c r="B38" t="str">
        <f>IF(COUNTIF('5 Boards'!A:A,$A38),"yes","no")</f>
        <v>yes</v>
      </c>
    </row>
    <row r="39" spans="1:2" x14ac:dyDescent="0.25">
      <c r="A39" s="106" t="s">
        <v>33</v>
      </c>
      <c r="B39" t="str">
        <f>IF(COUNTIF('5 Boards'!A:A,$A39),"yes","no")</f>
        <v>yes</v>
      </c>
    </row>
    <row r="40" spans="1:2" x14ac:dyDescent="0.25">
      <c r="A40" s="106" t="s">
        <v>34</v>
      </c>
      <c r="B40" t="str">
        <f>IF(COUNTIF('5 Boards'!A:A,$A40),"yes","no")</f>
        <v>yes</v>
      </c>
    </row>
    <row r="41" spans="1:2" x14ac:dyDescent="0.25">
      <c r="A41" s="106">
        <v>80</v>
      </c>
      <c r="B41" t="str">
        <f>IF(COUNTIF('5 Boards'!A:A,$A41),"yes","no")</f>
        <v>yes</v>
      </c>
    </row>
    <row r="42" spans="1:2" x14ac:dyDescent="0.25">
      <c r="A42" s="106">
        <v>81</v>
      </c>
      <c r="B42" t="str">
        <f>IF(COUNTIF('5 Boards'!A:A,$A42),"yes","no")</f>
        <v>yes</v>
      </c>
    </row>
    <row r="43" spans="1:2" x14ac:dyDescent="0.25">
      <c r="A43" s="106">
        <v>82</v>
      </c>
      <c r="B43" t="str">
        <f>IF(COUNTIF('5 Boards'!A:A,$A43),"yes","no")</f>
        <v>yes</v>
      </c>
    </row>
    <row r="44" spans="1:2" x14ac:dyDescent="0.25">
      <c r="A44" s="106">
        <v>83</v>
      </c>
      <c r="B44" t="str">
        <f>IF(COUNTIF('5 Boards'!A:A,$A44),"yes","no")</f>
        <v>yes</v>
      </c>
    </row>
    <row r="45" spans="1:2" x14ac:dyDescent="0.25">
      <c r="A45" s="106">
        <v>84</v>
      </c>
      <c r="B45" t="str">
        <f>IF(COUNTIF('5 Boards'!A:A,$A45),"yes","no")</f>
        <v>yes</v>
      </c>
    </row>
    <row r="46" spans="1:2" x14ac:dyDescent="0.25">
      <c r="A46" s="106">
        <v>85</v>
      </c>
      <c r="B46" t="str">
        <f>IF(COUNTIF('5 Boards'!A:A,$A46),"yes","no")</f>
        <v>yes</v>
      </c>
    </row>
    <row r="47" spans="1:2" x14ac:dyDescent="0.25">
      <c r="A47" s="106">
        <v>86</v>
      </c>
      <c r="B47" t="str">
        <f>IF(COUNTIF('5 Boards'!A:A,$A47),"yes","no")</f>
        <v>yes</v>
      </c>
    </row>
    <row r="48" spans="1:2" x14ac:dyDescent="0.25">
      <c r="A48" s="106">
        <v>87</v>
      </c>
      <c r="B48" t="str">
        <f>IF(COUNTIF('5 Boards'!A:A,$A48),"yes","no")</f>
        <v>yes</v>
      </c>
    </row>
    <row r="49" spans="1:2" x14ac:dyDescent="0.25">
      <c r="A49" s="106">
        <v>88</v>
      </c>
      <c r="B49" t="str">
        <f>IF(COUNTIF('5 Boards'!A:A,$A49),"yes","no")</f>
        <v>yes</v>
      </c>
    </row>
    <row r="50" spans="1:2" x14ac:dyDescent="0.25">
      <c r="A50" s="106">
        <v>89</v>
      </c>
      <c r="B50" t="str">
        <f>IF(COUNTIF('5 Boards'!A:A,$A50),"yes","no")</f>
        <v>yes</v>
      </c>
    </row>
    <row r="51" spans="1:2" x14ac:dyDescent="0.25">
      <c r="A51" s="106">
        <v>90</v>
      </c>
      <c r="B51" t="str">
        <f>IF(COUNTIF('5 Boards'!A:A,$A51),"yes","no")</f>
        <v>yes</v>
      </c>
    </row>
    <row r="52" spans="1:2" x14ac:dyDescent="0.25">
      <c r="A52" s="106">
        <v>91</v>
      </c>
      <c r="B52" t="str">
        <f>IF(COUNTIF('5 Boards'!A:A,$A52),"yes","no")</f>
        <v>yes</v>
      </c>
    </row>
  </sheetData>
  <pageMargins left="0.7" right="0.7" top="0.75" bottom="0.75" header="0.3" footer="0.3"/>
  <pageSetup paperSize="9" orientation="portrait" r:id="rId1"/>
  <headerFooter>
    <oddFooter>&amp;L&amp;1#&amp;"Calibri"&amp;8&amp;K000000Sensitivity: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86C176F-0CDB-4E2E-81B7-2F56B392FD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8C06F0-9B2B-4140-B615-476FCFA242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A62F3B-FBCD-4831-9393-355B8DA23C6E}">
  <ds:schemaRefs>
    <ds:schemaRef ds:uri="http://schemas.microsoft.com/sharepoint/v3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b2f96050-2494-4256-984e-e729bda111f0"/>
    <ds:schemaRef ds:uri="a8621861-08f3-42d0-8628-08ee1100e2b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How to use this workbook</vt:lpstr>
      <vt:lpstr>Resident List</vt:lpstr>
      <vt:lpstr>Linen Change</vt:lpstr>
      <vt:lpstr>5 Boards</vt:lpstr>
      <vt:lpstr>6 Boards (Meds)</vt:lpstr>
      <vt:lpstr>7 Boards</vt:lpstr>
      <vt:lpstr>8 Boards</vt:lpstr>
      <vt:lpstr>Checks and Balance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Mornington CSN</dc:creator>
  <cp:lastModifiedBy>Baklan, Sergei</cp:lastModifiedBy>
  <cp:lastPrinted>2019-12-17T01:22:57Z</cp:lastPrinted>
  <dcterms:created xsi:type="dcterms:W3CDTF">2019-01-28T09:17:45Z</dcterms:created>
  <dcterms:modified xsi:type="dcterms:W3CDTF">2020-02-21T10:27:35Z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2020-02-21T10:27:09Z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fb8fc54b-eb9c-4c0d-8d33-0000cda2d28f</vt:lpwstr>
  </property>
  <property fmtid="{D5CDD505-2E9C-101B-9397-08002B2CF9AE}" pid="8" name="MSIP_Label_0bcfeaf9-6f6c-4738-872d-67cba7c53334_ContentBits">
    <vt:lpwstr>2</vt:lpwstr>
  </property>
  <property fmtid="{D5CDD505-2E9C-101B-9397-08002B2CF9AE}" pid="9" name="ContentTypeId">
    <vt:lpwstr>0x0101005E7152EABBB2FA4D8A740DFE8C2D7B9A</vt:lpwstr>
  </property>
</Properties>
</file>