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hony.kajfasz\Desktop\"/>
    </mc:Choice>
  </mc:AlternateContent>
  <xr:revisionPtr revIDLastSave="0" documentId="13_ncr:1_{518D385A-CAE3-408D-AF2E-46BD21CE475D}" xr6:coauthVersionLast="45" xr6:coauthVersionMax="45" xr10:uidLastSave="{00000000-0000-0000-0000-000000000000}"/>
  <bookViews>
    <workbookView xWindow="-28920" yWindow="3750" windowWidth="29040" windowHeight="15225" activeTab="2" xr2:uid="{DB60D092-DDBF-48B6-ABF7-861B1F9EC6FE}"/>
  </bookViews>
  <sheets>
    <sheet name="YTD Summary" sheetId="1" r:id="rId1"/>
    <sheet name="Balance Sheet" sheetId="2" r:id="rId2"/>
    <sheet name="IS" sheetId="3" r:id="rId3"/>
    <sheet name="B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83" i="4" l="1"/>
  <c r="AD80" i="4"/>
  <c r="AC80" i="4"/>
  <c r="AB80" i="4"/>
  <c r="AK68" i="4"/>
  <c r="AJ68" i="4"/>
  <c r="AJ70" i="4" s="1"/>
  <c r="AI68" i="4"/>
  <c r="AH68" i="4"/>
  <c r="AG68" i="4"/>
  <c r="AF68" i="4"/>
  <c r="AF70" i="4" s="1"/>
  <c r="AE68" i="4"/>
  <c r="AD68" i="4"/>
  <c r="AC68" i="4"/>
  <c r="AB68" i="4"/>
  <c r="AB70" i="4" s="1"/>
  <c r="AA68" i="4"/>
  <c r="AG59" i="4"/>
  <c r="AA58" i="4"/>
  <c r="AA59" i="4" s="1"/>
  <c r="CG58" i="4"/>
  <c r="CG59" i="4" s="1"/>
  <c r="BY58" i="4"/>
  <c r="BY59" i="4" s="1"/>
  <c r="CH58" i="4"/>
  <c r="CE58" i="4"/>
  <c r="CD58" i="4"/>
  <c r="CC58" i="4"/>
  <c r="CA58" i="4"/>
  <c r="BZ58" i="4"/>
  <c r="BW58" i="4"/>
  <c r="BV58" i="4"/>
  <c r="BU58" i="4"/>
  <c r="BS58" i="4"/>
  <c r="BR58" i="4"/>
  <c r="BR59" i="4" s="1"/>
  <c r="BQ58" i="4"/>
  <c r="BP58" i="4"/>
  <c r="BO58" i="4"/>
  <c r="BN58" i="4"/>
  <c r="BN59" i="4" s="1"/>
  <c r="BM58" i="4"/>
  <c r="BL58" i="4"/>
  <c r="BK58" i="4"/>
  <c r="BJ58" i="4"/>
  <c r="BJ59" i="4" s="1"/>
  <c r="BI58" i="4"/>
  <c r="BH58" i="4"/>
  <c r="BG58" i="4"/>
  <c r="BF58" i="4"/>
  <c r="BF59" i="4" s="1"/>
  <c r="BE58" i="4"/>
  <c r="BD58" i="4"/>
  <c r="BC58" i="4"/>
  <c r="BB58" i="4"/>
  <c r="BB59" i="4" s="1"/>
  <c r="BA58" i="4"/>
  <c r="AZ58" i="4"/>
  <c r="AY58" i="4"/>
  <c r="AX58" i="4"/>
  <c r="AX59" i="4" s="1"/>
  <c r="AW58" i="4"/>
  <c r="AV58" i="4"/>
  <c r="AU58" i="4"/>
  <c r="AT58" i="4"/>
  <c r="AT59" i="4" s="1"/>
  <c r="AS58" i="4"/>
  <c r="AR58" i="4"/>
  <c r="AQ58" i="4"/>
  <c r="AP58" i="4"/>
  <c r="AP59" i="4" s="1"/>
  <c r="AO58" i="4"/>
  <c r="AN58" i="4"/>
  <c r="AM58" i="4"/>
  <c r="AL58" i="4"/>
  <c r="AL59" i="4" s="1"/>
  <c r="AK52" i="4"/>
  <c r="AK59" i="4" s="1"/>
  <c r="AJ52" i="4"/>
  <c r="AJ59" i="4" s="1"/>
  <c r="AI52" i="4"/>
  <c r="AI59" i="4" s="1"/>
  <c r="AH52" i="4"/>
  <c r="AH59" i="4" s="1"/>
  <c r="AG52" i="4"/>
  <c r="AF52" i="4"/>
  <c r="AF59" i="4" s="1"/>
  <c r="AE52" i="4"/>
  <c r="AE59" i="4" s="1"/>
  <c r="AD52" i="4"/>
  <c r="AD59" i="4" s="1"/>
  <c r="AC52" i="4"/>
  <c r="AC59" i="4" s="1"/>
  <c r="AB52" i="4"/>
  <c r="AB59" i="4" s="1"/>
  <c r="AA52" i="4"/>
  <c r="CE52" i="4"/>
  <c r="CA52" i="4"/>
  <c r="BW52" i="4"/>
  <c r="BS52" i="4"/>
  <c r="BO52" i="4"/>
  <c r="BK52" i="4"/>
  <c r="BG52" i="4"/>
  <c r="BC52" i="4"/>
  <c r="AY52" i="4"/>
  <c r="AU52" i="4"/>
  <c r="AQ52" i="4"/>
  <c r="AM52" i="4"/>
  <c r="CH52" i="4"/>
  <c r="CG52" i="4"/>
  <c r="CF52" i="4"/>
  <c r="CD52" i="4"/>
  <c r="CC52" i="4"/>
  <c r="CB52" i="4"/>
  <c r="BZ52" i="4"/>
  <c r="BY52" i="4"/>
  <c r="BX52" i="4"/>
  <c r="BV52" i="4"/>
  <c r="BU52" i="4"/>
  <c r="BT52" i="4"/>
  <c r="BR52" i="4"/>
  <c r="BQ52" i="4"/>
  <c r="BP52" i="4"/>
  <c r="BN52" i="4"/>
  <c r="BM52" i="4"/>
  <c r="BL52" i="4"/>
  <c r="BJ52" i="4"/>
  <c r="BI52" i="4"/>
  <c r="BH52" i="4"/>
  <c r="BF52" i="4"/>
  <c r="BE52" i="4"/>
  <c r="BD52" i="4"/>
  <c r="BB52" i="4"/>
  <c r="BA52" i="4"/>
  <c r="AZ52" i="4"/>
  <c r="AX52" i="4"/>
  <c r="AW52" i="4"/>
  <c r="AV52" i="4"/>
  <c r="AT52" i="4"/>
  <c r="AS52" i="4"/>
  <c r="AR52" i="4"/>
  <c r="AP52" i="4"/>
  <c r="AO52" i="4"/>
  <c r="AN52" i="4"/>
  <c r="AL52" i="4"/>
  <c r="CD37" i="4"/>
  <c r="BZ37" i="4"/>
  <c r="BN37" i="4"/>
  <c r="BJ37" i="4"/>
  <c r="AX37" i="4"/>
  <c r="AT37" i="4"/>
  <c r="AK37" i="4"/>
  <c r="AJ37" i="4"/>
  <c r="AI37" i="4"/>
  <c r="AH37" i="4"/>
  <c r="AG37" i="4"/>
  <c r="AF37" i="4"/>
  <c r="AE37" i="4"/>
  <c r="AD37" i="4"/>
  <c r="AC37" i="4"/>
  <c r="AB37" i="4"/>
  <c r="AA37" i="4"/>
  <c r="CH37" i="4"/>
  <c r="BV37" i="4"/>
  <c r="BR37" i="4"/>
  <c r="BF37" i="4"/>
  <c r="BB37" i="4"/>
  <c r="AP37" i="4"/>
  <c r="AL37" i="4"/>
  <c r="CF37" i="4"/>
  <c r="CE37" i="4"/>
  <c r="CB37" i="4"/>
  <c r="CA37" i="4"/>
  <c r="BX37" i="4"/>
  <c r="BW37" i="4"/>
  <c r="BT37" i="4"/>
  <c r="BS37" i="4"/>
  <c r="BP37" i="4"/>
  <c r="BO37" i="4"/>
  <c r="BL37" i="4"/>
  <c r="BK37" i="4"/>
  <c r="BH37" i="4"/>
  <c r="BG37" i="4"/>
  <c r="BD37" i="4"/>
  <c r="BC37" i="4"/>
  <c r="AZ37" i="4"/>
  <c r="AY37" i="4"/>
  <c r="AV37" i="4"/>
  <c r="AU37" i="4"/>
  <c r="AR37" i="4"/>
  <c r="AQ37" i="4"/>
  <c r="AN37" i="4"/>
  <c r="AM37" i="4"/>
  <c r="AA27" i="4"/>
  <c r="AB27" i="4"/>
  <c r="AK13" i="4"/>
  <c r="AK16" i="4" s="1"/>
  <c r="AJ13" i="4"/>
  <c r="AJ16" i="4" s="1"/>
  <c r="AI13" i="4"/>
  <c r="AI16" i="4" s="1"/>
  <c r="AH13" i="4"/>
  <c r="AH16" i="4" s="1"/>
  <c r="AG13" i="4"/>
  <c r="AG16" i="4" s="1"/>
  <c r="AF13" i="4"/>
  <c r="AF16" i="4" s="1"/>
  <c r="AE13" i="4"/>
  <c r="AE16" i="4" s="1"/>
  <c r="AD13" i="4"/>
  <c r="AD16" i="4" s="1"/>
  <c r="AC13" i="4"/>
  <c r="AC16" i="4" s="1"/>
  <c r="AB13" i="4"/>
  <c r="AB16" i="4" s="1"/>
  <c r="AA13" i="4"/>
  <c r="AA16" i="4" s="1"/>
  <c r="BG13" i="4"/>
  <c r="BC13" i="4"/>
  <c r="BC16" i="4" s="1"/>
  <c r="AY13" i="4"/>
  <c r="AU13" i="4"/>
  <c r="AU16" i="4" s="1"/>
  <c r="AQ13" i="4"/>
  <c r="AM13" i="4"/>
  <c r="AM16" i="4" s="1"/>
  <c r="CG13" i="4"/>
  <c r="CF13" i="4"/>
  <c r="CC13" i="4"/>
  <c r="CB13" i="4"/>
  <c r="BY13" i="4"/>
  <c r="BX13" i="4"/>
  <c r="BU13" i="4"/>
  <c r="BT13" i="4"/>
  <c r="BQ13" i="4"/>
  <c r="BP13" i="4"/>
  <c r="BM13" i="4"/>
  <c r="BL13" i="4"/>
  <c r="BK13" i="4"/>
  <c r="BK16" i="4" s="1"/>
  <c r="BJ13" i="4"/>
  <c r="BI13" i="4"/>
  <c r="BH13" i="4"/>
  <c r="BF13" i="4"/>
  <c r="BE13" i="4"/>
  <c r="BD13" i="4"/>
  <c r="BB13" i="4"/>
  <c r="BA13" i="4"/>
  <c r="AZ13" i="4"/>
  <c r="AX13" i="4"/>
  <c r="AW13" i="4"/>
  <c r="AV13" i="4"/>
  <c r="AT13" i="4"/>
  <c r="AS13" i="4"/>
  <c r="AR13" i="4"/>
  <c r="AP13" i="4"/>
  <c r="AO13" i="4"/>
  <c r="AN13" i="4"/>
  <c r="AL13" i="4"/>
  <c r="CL75" i="3"/>
  <c r="CK75" i="3"/>
  <c r="CJ75" i="3"/>
  <c r="CI75" i="3"/>
  <c r="CH75" i="3"/>
  <c r="CG75" i="3"/>
  <c r="CF75" i="3"/>
  <c r="CE75" i="3"/>
  <c r="CD75" i="3"/>
  <c r="CC75" i="3"/>
  <c r="CB75" i="3"/>
  <c r="CA75" i="3"/>
  <c r="BZ75" i="3"/>
  <c r="BY75" i="3"/>
  <c r="BX75" i="3"/>
  <c r="BW75" i="3"/>
  <c r="BV75" i="3"/>
  <c r="BU75" i="3"/>
  <c r="BT75" i="3"/>
  <c r="BS75" i="3"/>
  <c r="BQ75" i="3"/>
  <c r="BP75" i="3"/>
  <c r="BO75" i="3"/>
  <c r="BN75" i="3"/>
  <c r="BM75" i="3"/>
  <c r="BD71" i="3"/>
  <c r="AN71" i="3"/>
  <c r="X71" i="3"/>
  <c r="O71" i="3"/>
  <c r="H71" i="3"/>
  <c r="CL70" i="3"/>
  <c r="CK70" i="3"/>
  <c r="CJ70" i="3"/>
  <c r="CI70" i="3"/>
  <c r="CH70" i="3"/>
  <c r="CG70" i="3"/>
  <c r="CF70" i="3"/>
  <c r="CE70" i="3"/>
  <c r="CD70" i="3"/>
  <c r="CC70" i="3"/>
  <c r="CB70" i="3"/>
  <c r="CA70" i="3"/>
  <c r="BZ70" i="3"/>
  <c r="BY70" i="3"/>
  <c r="BX70" i="3"/>
  <c r="BW70" i="3"/>
  <c r="BV70" i="3"/>
  <c r="BU70" i="3"/>
  <c r="BT70" i="3"/>
  <c r="BS70" i="3"/>
  <c r="BQ70" i="3"/>
  <c r="BP70" i="3"/>
  <c r="BO70" i="3"/>
  <c r="BN70" i="3"/>
  <c r="BM70" i="3"/>
  <c r="CL69" i="3"/>
  <c r="CK69" i="3"/>
  <c r="CJ69" i="3"/>
  <c r="CI69" i="3"/>
  <c r="CH69" i="3"/>
  <c r="CG69" i="3"/>
  <c r="CF69" i="3"/>
  <c r="CE69" i="3"/>
  <c r="CD69" i="3"/>
  <c r="CC69" i="3"/>
  <c r="CB69" i="3"/>
  <c r="CA69" i="3"/>
  <c r="BZ69" i="3"/>
  <c r="BY69" i="3"/>
  <c r="BX69" i="3"/>
  <c r="BW69" i="3"/>
  <c r="BV69" i="3"/>
  <c r="BU69" i="3"/>
  <c r="BT69" i="3"/>
  <c r="BS69" i="3"/>
  <c r="BQ69" i="3"/>
  <c r="BP69" i="3"/>
  <c r="BO69" i="3"/>
  <c r="BN69" i="3"/>
  <c r="BM69" i="3"/>
  <c r="CL68" i="3"/>
  <c r="CK68" i="3"/>
  <c r="CJ68" i="3"/>
  <c r="CI68" i="3"/>
  <c r="CH68" i="3"/>
  <c r="CG68" i="3"/>
  <c r="CF68" i="3"/>
  <c r="CE68" i="3"/>
  <c r="CD68" i="3"/>
  <c r="CC68" i="3"/>
  <c r="CB68" i="3"/>
  <c r="CA68" i="3"/>
  <c r="BZ68" i="3"/>
  <c r="BY68" i="3"/>
  <c r="BX68" i="3"/>
  <c r="BW68" i="3"/>
  <c r="BV68" i="3"/>
  <c r="BU68" i="3"/>
  <c r="BT68" i="3"/>
  <c r="BS68" i="3"/>
  <c r="BQ68" i="3"/>
  <c r="BP68" i="3"/>
  <c r="BO68" i="3"/>
  <c r="BN68" i="3"/>
  <c r="BM68" i="3"/>
  <c r="CJ67" i="3"/>
  <c r="CF67" i="3"/>
  <c r="CB67" i="3"/>
  <c r="BX67" i="3"/>
  <c r="BK71" i="3"/>
  <c r="BJ71" i="3"/>
  <c r="BI71" i="3"/>
  <c r="BH71" i="3"/>
  <c r="BG71" i="3"/>
  <c r="BF71" i="3"/>
  <c r="BE71" i="3"/>
  <c r="BC71" i="3"/>
  <c r="BB71" i="3"/>
  <c r="BA71" i="3"/>
  <c r="AZ71" i="3"/>
  <c r="AY71" i="3"/>
  <c r="AX71" i="3"/>
  <c r="AW71" i="3"/>
  <c r="AV71" i="3"/>
  <c r="AU71" i="3"/>
  <c r="AT71" i="3"/>
  <c r="AS71" i="3"/>
  <c r="AR71" i="3"/>
  <c r="AQ71" i="3"/>
  <c r="AP71" i="3"/>
  <c r="AO71" i="3"/>
  <c r="CE67" i="3"/>
  <c r="AM71" i="3"/>
  <c r="AL71" i="3"/>
  <c r="AK71" i="3"/>
  <c r="AJ71" i="3"/>
  <c r="AI71" i="3"/>
  <c r="AH71" i="3"/>
  <c r="AG71" i="3"/>
  <c r="AF71" i="3"/>
  <c r="AE71" i="3"/>
  <c r="AD71" i="3"/>
  <c r="AC71" i="3"/>
  <c r="CA67" i="3"/>
  <c r="AA71" i="3"/>
  <c r="Z71" i="3"/>
  <c r="Y71" i="3"/>
  <c r="W71" i="3"/>
  <c r="V71" i="3"/>
  <c r="U71" i="3"/>
  <c r="T71" i="3"/>
  <c r="S71" i="3"/>
  <c r="R71" i="3"/>
  <c r="Q71" i="3"/>
  <c r="BW67" i="3"/>
  <c r="N71" i="3"/>
  <c r="M71" i="3"/>
  <c r="L71" i="3"/>
  <c r="K71" i="3"/>
  <c r="J71" i="3"/>
  <c r="I71" i="3"/>
  <c r="G71" i="3"/>
  <c r="F71" i="3"/>
  <c r="E71" i="3"/>
  <c r="BS67" i="3"/>
  <c r="CL66" i="3"/>
  <c r="CK66" i="3"/>
  <c r="CJ66" i="3"/>
  <c r="CJ71" i="3" s="1"/>
  <c r="CI66" i="3"/>
  <c r="CH66" i="3"/>
  <c r="CG66" i="3"/>
  <c r="CF66" i="3"/>
  <c r="CF71" i="3" s="1"/>
  <c r="CE66" i="3"/>
  <c r="CD66" i="3"/>
  <c r="CC66" i="3"/>
  <c r="CB66" i="3"/>
  <c r="CB71" i="3" s="1"/>
  <c r="CA66" i="3"/>
  <c r="BZ66" i="3"/>
  <c r="BY66" i="3"/>
  <c r="BX66" i="3"/>
  <c r="BX71" i="3" s="1"/>
  <c r="BW66" i="3"/>
  <c r="BV66" i="3"/>
  <c r="BU66" i="3"/>
  <c r="BT66" i="3"/>
  <c r="BS66" i="3"/>
  <c r="BQ66" i="3"/>
  <c r="BP66" i="3"/>
  <c r="BO66" i="3"/>
  <c r="BN66" i="3"/>
  <c r="BM66" i="3"/>
  <c r="CL60" i="3"/>
  <c r="CK60" i="3"/>
  <c r="CJ60" i="3"/>
  <c r="CI60" i="3"/>
  <c r="BQ60" i="3"/>
  <c r="CH60" i="3"/>
  <c r="CG60" i="3"/>
  <c r="CF60" i="3"/>
  <c r="CE60" i="3"/>
  <c r="BP60" i="3"/>
  <c r="CD60" i="3"/>
  <c r="CC60" i="3"/>
  <c r="CB60" i="3"/>
  <c r="CA60" i="3"/>
  <c r="BO60" i="3"/>
  <c r="BZ60" i="3"/>
  <c r="BY60" i="3"/>
  <c r="BX60" i="3"/>
  <c r="BW60" i="3"/>
  <c r="BV60" i="3"/>
  <c r="BU60" i="3"/>
  <c r="BT60" i="3"/>
  <c r="BM60" i="3"/>
  <c r="CL59" i="3"/>
  <c r="CK59" i="3"/>
  <c r="CJ59" i="3"/>
  <c r="CI59" i="3"/>
  <c r="BQ59" i="3"/>
  <c r="CH59" i="3"/>
  <c r="CG59" i="3"/>
  <c r="CF59" i="3"/>
  <c r="CE59" i="3"/>
  <c r="BP59" i="3"/>
  <c r="CD59" i="3"/>
  <c r="CC59" i="3"/>
  <c r="CB59" i="3"/>
  <c r="CA59" i="3"/>
  <c r="BO59" i="3"/>
  <c r="BZ59" i="3"/>
  <c r="BY59" i="3"/>
  <c r="BX59" i="3"/>
  <c r="BW59" i="3"/>
  <c r="BV59" i="3"/>
  <c r="BU59" i="3"/>
  <c r="BT59" i="3"/>
  <c r="BM59" i="3"/>
  <c r="CL58" i="3"/>
  <c r="CK58" i="3"/>
  <c r="CJ58" i="3"/>
  <c r="CI58" i="3"/>
  <c r="BQ58" i="3"/>
  <c r="CH58" i="3"/>
  <c r="CG58" i="3"/>
  <c r="CF58" i="3"/>
  <c r="CE58" i="3"/>
  <c r="BP58" i="3"/>
  <c r="CD58" i="3"/>
  <c r="CC58" i="3"/>
  <c r="CB58" i="3"/>
  <c r="CA58" i="3"/>
  <c r="BO58" i="3"/>
  <c r="BZ58" i="3"/>
  <c r="BY58" i="3"/>
  <c r="BX58" i="3"/>
  <c r="BW58" i="3"/>
  <c r="BV58" i="3"/>
  <c r="BU58" i="3"/>
  <c r="BT58" i="3"/>
  <c r="BM58" i="3"/>
  <c r="CL57" i="3"/>
  <c r="CK57" i="3"/>
  <c r="CJ57" i="3"/>
  <c r="CI57" i="3"/>
  <c r="BQ57" i="3"/>
  <c r="CH57" i="3"/>
  <c r="CG57" i="3"/>
  <c r="CF57" i="3"/>
  <c r="CE57" i="3"/>
  <c r="BP57" i="3"/>
  <c r="CD57" i="3"/>
  <c r="CC57" i="3"/>
  <c r="CB57" i="3"/>
  <c r="CA57" i="3"/>
  <c r="BO57" i="3"/>
  <c r="BZ57" i="3"/>
  <c r="BY57" i="3"/>
  <c r="BX57" i="3"/>
  <c r="BW57" i="3"/>
  <c r="BV57" i="3"/>
  <c r="BU57" i="3"/>
  <c r="BT57" i="3"/>
  <c r="BM57" i="3"/>
  <c r="CL56" i="3"/>
  <c r="CK56" i="3"/>
  <c r="CJ56" i="3"/>
  <c r="CI56" i="3"/>
  <c r="BQ56" i="3"/>
  <c r="CH56" i="3"/>
  <c r="CG56" i="3"/>
  <c r="CF56" i="3"/>
  <c r="BP56" i="3"/>
  <c r="CD56" i="3"/>
  <c r="CC56" i="3"/>
  <c r="CB56" i="3"/>
  <c r="CA56" i="3"/>
  <c r="BO56" i="3"/>
  <c r="BZ56" i="3"/>
  <c r="BY56" i="3"/>
  <c r="BX56" i="3"/>
  <c r="BW56" i="3"/>
  <c r="BV56" i="3"/>
  <c r="BU56" i="3"/>
  <c r="BT56" i="3"/>
  <c r="BM56" i="3"/>
  <c r="CL55" i="3"/>
  <c r="CK55" i="3"/>
  <c r="CJ55" i="3"/>
  <c r="CI55" i="3"/>
  <c r="BQ55" i="3"/>
  <c r="CH55" i="3"/>
  <c r="CG55" i="3"/>
  <c r="CF55" i="3"/>
  <c r="BP55" i="3"/>
  <c r="CD55" i="3"/>
  <c r="CC55" i="3"/>
  <c r="CB55" i="3"/>
  <c r="CA55" i="3"/>
  <c r="BO55" i="3"/>
  <c r="BZ55" i="3"/>
  <c r="BY55" i="3"/>
  <c r="BX55" i="3"/>
  <c r="BW55" i="3"/>
  <c r="BV55" i="3"/>
  <c r="BU55" i="3"/>
  <c r="BT55" i="3"/>
  <c r="BM55" i="3"/>
  <c r="CL54" i="3"/>
  <c r="CK54" i="3"/>
  <c r="CJ54" i="3"/>
  <c r="CI54" i="3"/>
  <c r="BQ54" i="3"/>
  <c r="CH54" i="3"/>
  <c r="CG54" i="3"/>
  <c r="CF54" i="3"/>
  <c r="BP54" i="3"/>
  <c r="CD54" i="3"/>
  <c r="CC54" i="3"/>
  <c r="CB54" i="3"/>
  <c r="CA54" i="3"/>
  <c r="BO54" i="3"/>
  <c r="BZ54" i="3"/>
  <c r="BY54" i="3"/>
  <c r="BX54" i="3"/>
  <c r="BW54" i="3"/>
  <c r="BV54" i="3"/>
  <c r="BU54" i="3"/>
  <c r="BT54" i="3"/>
  <c r="BM54" i="3"/>
  <c r="O53" i="3"/>
  <c r="O61" i="3" s="1"/>
  <c r="CJ52" i="3"/>
  <c r="CF52" i="3"/>
  <c r="CB52" i="3"/>
  <c r="BX52" i="3"/>
  <c r="BT52" i="3"/>
  <c r="BO52" i="3"/>
  <c r="CL52" i="3"/>
  <c r="CK52" i="3"/>
  <c r="CI52" i="3"/>
  <c r="CH52" i="3"/>
  <c r="CG52" i="3"/>
  <c r="CE52" i="3"/>
  <c r="CD52" i="3"/>
  <c r="CC52" i="3"/>
  <c r="CA52" i="3"/>
  <c r="BZ52" i="3"/>
  <c r="BY52" i="3"/>
  <c r="BW52" i="3"/>
  <c r="BV52" i="3"/>
  <c r="BU52" i="3"/>
  <c r="BM52" i="3"/>
  <c r="BS52" i="3"/>
  <c r="CJ51" i="3"/>
  <c r="CF51" i="3"/>
  <c r="CB51" i="3"/>
  <c r="BX51" i="3"/>
  <c r="CL51" i="3"/>
  <c r="CK51" i="3"/>
  <c r="CH51" i="3"/>
  <c r="CG51" i="3"/>
  <c r="CD51" i="3"/>
  <c r="CC51" i="3"/>
  <c r="BO51" i="3"/>
  <c r="BZ51" i="3"/>
  <c r="BY51" i="3"/>
  <c r="BV51" i="3"/>
  <c r="BU51" i="3"/>
  <c r="BT51" i="3"/>
  <c r="BM51" i="3"/>
  <c r="CJ50" i="3"/>
  <c r="CF50" i="3"/>
  <c r="CB50" i="3"/>
  <c r="BX50" i="3"/>
  <c r="CL50" i="3"/>
  <c r="CK50" i="3"/>
  <c r="CH50" i="3"/>
  <c r="CG50" i="3"/>
  <c r="CD50" i="3"/>
  <c r="CC50" i="3"/>
  <c r="BO50" i="3"/>
  <c r="BZ50" i="3"/>
  <c r="BY50" i="3"/>
  <c r="BV50" i="3"/>
  <c r="BU50" i="3"/>
  <c r="BT50" i="3"/>
  <c r="BM50" i="3"/>
  <c r="BK53" i="3"/>
  <c r="BH53" i="3"/>
  <c r="BG53" i="3"/>
  <c r="BE53" i="3"/>
  <c r="BD53" i="3"/>
  <c r="BC53" i="3"/>
  <c r="BA53" i="3"/>
  <c r="AY53" i="3"/>
  <c r="AV53" i="3"/>
  <c r="AU53" i="3"/>
  <c r="AS53" i="3"/>
  <c r="AR53" i="3"/>
  <c r="AQ53" i="3"/>
  <c r="AO53" i="3"/>
  <c r="AM53" i="3"/>
  <c r="AJ53" i="3"/>
  <c r="AI53" i="3"/>
  <c r="AG53" i="3"/>
  <c r="AF53" i="3"/>
  <c r="AE53" i="3"/>
  <c r="AC53" i="3"/>
  <c r="AB53" i="3"/>
  <c r="AA53" i="3"/>
  <c r="BZ49" i="3"/>
  <c r="BZ53" i="3" s="1"/>
  <c r="X53" i="3"/>
  <c r="W53" i="3"/>
  <c r="U53" i="3"/>
  <c r="T53" i="3"/>
  <c r="S53" i="3"/>
  <c r="Q53" i="3"/>
  <c r="P53" i="3"/>
  <c r="N53" i="3"/>
  <c r="BV49" i="3"/>
  <c r="L53" i="3"/>
  <c r="K53" i="3"/>
  <c r="J53" i="3"/>
  <c r="I53" i="3"/>
  <c r="H53" i="3"/>
  <c r="G53" i="3"/>
  <c r="F53" i="3"/>
  <c r="E53" i="3"/>
  <c r="D53" i="3"/>
  <c r="CB48" i="3"/>
  <c r="BX48" i="3"/>
  <c r="CL48" i="3"/>
  <c r="CK48" i="3"/>
  <c r="CJ48" i="3"/>
  <c r="CI48" i="3"/>
  <c r="BQ48" i="3"/>
  <c r="CH48" i="3"/>
  <c r="CG48" i="3"/>
  <c r="CF48" i="3"/>
  <c r="BP48" i="3"/>
  <c r="CE48" i="3"/>
  <c r="CD48" i="3"/>
  <c r="CC48" i="3"/>
  <c r="BO48" i="3"/>
  <c r="CA48" i="3"/>
  <c r="BZ48" i="3"/>
  <c r="BY48" i="3"/>
  <c r="BW48" i="3"/>
  <c r="BV48" i="3"/>
  <c r="BU48" i="3"/>
  <c r="BT48" i="3"/>
  <c r="BS48" i="3"/>
  <c r="CJ47" i="3"/>
  <c r="CF47" i="3"/>
  <c r="CB47" i="3"/>
  <c r="BX47" i="3"/>
  <c r="BK61" i="3"/>
  <c r="CL47" i="3"/>
  <c r="BG61" i="3"/>
  <c r="BC61" i="3"/>
  <c r="AY61" i="3"/>
  <c r="CH47" i="3"/>
  <c r="AU61" i="3"/>
  <c r="AQ61" i="3"/>
  <c r="BP47" i="3"/>
  <c r="AM61" i="3"/>
  <c r="CD47" i="3"/>
  <c r="AI61" i="3"/>
  <c r="AF61" i="3"/>
  <c r="AE61" i="3"/>
  <c r="AB61" i="3"/>
  <c r="AA61" i="3"/>
  <c r="X61" i="3"/>
  <c r="W61" i="3"/>
  <c r="T61" i="3"/>
  <c r="S61" i="3"/>
  <c r="P61" i="3"/>
  <c r="N61" i="3"/>
  <c r="K61" i="3"/>
  <c r="J61" i="3"/>
  <c r="G61" i="3"/>
  <c r="F61" i="3"/>
  <c r="E61" i="3"/>
  <c r="AY42" i="3"/>
  <c r="AI42" i="3"/>
  <c r="CL41" i="3"/>
  <c r="CH41" i="3"/>
  <c r="CD41" i="3"/>
  <c r="BZ41" i="3"/>
  <c r="BV41" i="3"/>
  <c r="CK41" i="3"/>
  <c r="CJ41" i="3"/>
  <c r="CI41" i="3"/>
  <c r="CG41" i="3"/>
  <c r="CF41" i="3"/>
  <c r="CC41" i="3"/>
  <c r="CB41" i="3"/>
  <c r="BY41" i="3"/>
  <c r="BX41" i="3"/>
  <c r="BU41" i="3"/>
  <c r="BT41" i="3"/>
  <c r="BS41" i="3"/>
  <c r="CE40" i="3"/>
  <c r="CA40" i="3"/>
  <c r="BW40" i="3"/>
  <c r="BN40" i="3"/>
  <c r="CL40" i="3"/>
  <c r="CK40" i="3"/>
  <c r="CJ40" i="3"/>
  <c r="CI40" i="3"/>
  <c r="BQ40" i="3"/>
  <c r="CH40" i="3"/>
  <c r="CG40" i="3"/>
  <c r="CF40" i="3"/>
  <c r="BP40" i="3"/>
  <c r="CD40" i="3"/>
  <c r="CC40" i="3"/>
  <c r="CB40" i="3"/>
  <c r="BO40" i="3"/>
  <c r="BZ40" i="3"/>
  <c r="BY40" i="3"/>
  <c r="BX40" i="3"/>
  <c r="BV40" i="3"/>
  <c r="BU40" i="3"/>
  <c r="BT40" i="3"/>
  <c r="BS40" i="3"/>
  <c r="BM40" i="3"/>
  <c r="CJ39" i="3"/>
  <c r="CF39" i="3"/>
  <c r="CB39" i="3"/>
  <c r="BX39" i="3"/>
  <c r="BT39" i="3"/>
  <c r="CL39" i="3"/>
  <c r="CK39" i="3"/>
  <c r="CH39" i="3"/>
  <c r="CG39" i="3"/>
  <c r="CD39" i="3"/>
  <c r="CC39" i="3"/>
  <c r="BO39" i="3"/>
  <c r="BZ39" i="3"/>
  <c r="BY39" i="3"/>
  <c r="BV39" i="3"/>
  <c r="BU39" i="3"/>
  <c r="CG38" i="3"/>
  <c r="BY38" i="3"/>
  <c r="BP38" i="3"/>
  <c r="BK42" i="3"/>
  <c r="BG42" i="3"/>
  <c r="CJ38" i="3"/>
  <c r="CI38" i="3"/>
  <c r="BQ38" i="3"/>
  <c r="AU42" i="3"/>
  <c r="CF38" i="3"/>
  <c r="CE38" i="3"/>
  <c r="AM42" i="3"/>
  <c r="CC38" i="3"/>
  <c r="CB38" i="3"/>
  <c r="AA42" i="3"/>
  <c r="W42" i="3"/>
  <c r="BX38" i="3"/>
  <c r="BW38" i="3"/>
  <c r="O42" i="3"/>
  <c r="K42" i="3"/>
  <c r="BT38" i="3"/>
  <c r="BS38" i="3"/>
  <c r="BM38" i="3"/>
  <c r="CL37" i="3"/>
  <c r="CH37" i="3"/>
  <c r="CD37" i="3"/>
  <c r="BZ37" i="3"/>
  <c r="BV37" i="3"/>
  <c r="BQ37" i="3"/>
  <c r="CK37" i="3"/>
  <c r="CJ37" i="3"/>
  <c r="CI37" i="3"/>
  <c r="CG37" i="3"/>
  <c r="CF37" i="3"/>
  <c r="CC37" i="3"/>
  <c r="CB37" i="3"/>
  <c r="BY37" i="3"/>
  <c r="BX37" i="3"/>
  <c r="BU37" i="3"/>
  <c r="BT37" i="3"/>
  <c r="BS37" i="3"/>
  <c r="CL36" i="3"/>
  <c r="CK36" i="3"/>
  <c r="CI36" i="3"/>
  <c r="CH36" i="3"/>
  <c r="CG36" i="3"/>
  <c r="BP36" i="3"/>
  <c r="CD36" i="3"/>
  <c r="CC36" i="3"/>
  <c r="CA36" i="3"/>
  <c r="BZ36" i="3"/>
  <c r="BY36" i="3"/>
  <c r="BN36" i="3"/>
  <c r="BV36" i="3"/>
  <c r="BM36" i="3"/>
  <c r="BW35" i="3"/>
  <c r="CL35" i="3"/>
  <c r="CK35" i="3"/>
  <c r="CI35" i="3"/>
  <c r="BQ35" i="3"/>
  <c r="CH35" i="3"/>
  <c r="CG35" i="3"/>
  <c r="BP35" i="3"/>
  <c r="CD35" i="3"/>
  <c r="CC35" i="3"/>
  <c r="CA35" i="3"/>
  <c r="BZ35" i="3"/>
  <c r="BY35" i="3"/>
  <c r="BN35" i="3"/>
  <c r="BV35" i="3"/>
  <c r="BM35" i="3"/>
  <c r="CA34" i="3"/>
  <c r="CL34" i="3"/>
  <c r="CK34" i="3"/>
  <c r="CJ34" i="3"/>
  <c r="CI34" i="3"/>
  <c r="CH34" i="3"/>
  <c r="CG34" i="3"/>
  <c r="CF34" i="3"/>
  <c r="BP34" i="3"/>
  <c r="CD34" i="3"/>
  <c r="CC34" i="3"/>
  <c r="CB34" i="3"/>
  <c r="BZ34" i="3"/>
  <c r="BY34" i="3"/>
  <c r="BX34" i="3"/>
  <c r="BW34" i="3"/>
  <c r="BV34" i="3"/>
  <c r="BU34" i="3"/>
  <c r="BT34" i="3"/>
  <c r="BS34" i="3"/>
  <c r="CJ33" i="3"/>
  <c r="CF33" i="3"/>
  <c r="CB33" i="3"/>
  <c r="BX33" i="3"/>
  <c r="BT33" i="3"/>
  <c r="BO33" i="3"/>
  <c r="CL33" i="3"/>
  <c r="CK33" i="3"/>
  <c r="CI33" i="3"/>
  <c r="CH33" i="3"/>
  <c r="CG33" i="3"/>
  <c r="CE33" i="3"/>
  <c r="CD33" i="3"/>
  <c r="CC33" i="3"/>
  <c r="CA33" i="3"/>
  <c r="BZ33" i="3"/>
  <c r="BY33" i="3"/>
  <c r="BW33" i="3"/>
  <c r="BV33" i="3"/>
  <c r="BU33" i="3"/>
  <c r="BS33" i="3"/>
  <c r="CJ32" i="3"/>
  <c r="CF32" i="3"/>
  <c r="CB32" i="3"/>
  <c r="BX32" i="3"/>
  <c r="BJ42" i="3"/>
  <c r="BH42" i="3"/>
  <c r="BD42" i="3"/>
  <c r="BB42" i="3"/>
  <c r="AX42" i="3"/>
  <c r="AV42" i="3"/>
  <c r="AR42" i="3"/>
  <c r="AP42" i="3"/>
  <c r="AL42" i="3"/>
  <c r="AJ42" i="3"/>
  <c r="AF42" i="3"/>
  <c r="AD42" i="3"/>
  <c r="Z42" i="3"/>
  <c r="X42" i="3"/>
  <c r="T42" i="3"/>
  <c r="R42" i="3"/>
  <c r="N42" i="3"/>
  <c r="J42" i="3"/>
  <c r="I42" i="3"/>
  <c r="F42" i="3"/>
  <c r="E42" i="3"/>
  <c r="CK28" i="3"/>
  <c r="CI28" i="3"/>
  <c r="CG28" i="3"/>
  <c r="CE28" i="3"/>
  <c r="CD28" i="3"/>
  <c r="CC28" i="3"/>
  <c r="CA28" i="3"/>
  <c r="BZ28" i="3"/>
  <c r="BY28" i="3"/>
  <c r="BW28" i="3"/>
  <c r="BV28" i="3"/>
  <c r="BU28" i="3"/>
  <c r="BT28" i="3"/>
  <c r="CL26" i="3"/>
  <c r="CK26" i="3"/>
  <c r="CJ26" i="3"/>
  <c r="CI26" i="3"/>
  <c r="BQ26" i="3"/>
  <c r="CH26" i="3"/>
  <c r="CG26" i="3"/>
  <c r="CF26" i="3"/>
  <c r="BP26" i="3"/>
  <c r="CD26" i="3"/>
  <c r="CC26" i="3"/>
  <c r="CB26" i="3"/>
  <c r="CA26" i="3"/>
  <c r="BO26" i="3"/>
  <c r="BZ26" i="3"/>
  <c r="BY26" i="3"/>
  <c r="BX26" i="3"/>
  <c r="BW26" i="3"/>
  <c r="BV26" i="3"/>
  <c r="BU26" i="3"/>
  <c r="BT26" i="3"/>
  <c r="BS26" i="3"/>
  <c r="BM26" i="3"/>
  <c r="CJ25" i="3"/>
  <c r="CJ27" i="3" s="1"/>
  <c r="CF25" i="3"/>
  <c r="CB25" i="3"/>
  <c r="CB27" i="3" s="1"/>
  <c r="BX25" i="3"/>
  <c r="BT25" i="3"/>
  <c r="BT27" i="3" s="1"/>
  <c r="BK27" i="3"/>
  <c r="BJ27" i="3"/>
  <c r="BI27" i="3"/>
  <c r="BH27" i="3"/>
  <c r="BG27" i="3"/>
  <c r="BF27" i="3"/>
  <c r="BE27" i="3"/>
  <c r="BD27" i="3"/>
  <c r="BC27" i="3"/>
  <c r="BB27" i="3"/>
  <c r="BA27" i="3"/>
  <c r="CI25" i="3"/>
  <c r="AY27" i="3"/>
  <c r="AX27" i="3"/>
  <c r="AW27" i="3"/>
  <c r="AV27" i="3"/>
  <c r="AU27" i="3"/>
  <c r="AT27" i="3"/>
  <c r="AS27" i="3"/>
  <c r="AR27" i="3"/>
  <c r="AQ27" i="3"/>
  <c r="AP27" i="3"/>
  <c r="AO27" i="3"/>
  <c r="CE25" i="3"/>
  <c r="AM27" i="3"/>
  <c r="AL27" i="3"/>
  <c r="AK27" i="3"/>
  <c r="AJ27" i="3"/>
  <c r="AI27" i="3"/>
  <c r="AH27" i="3"/>
  <c r="AG27" i="3"/>
  <c r="AF27" i="3"/>
  <c r="AE27" i="3"/>
  <c r="AD27" i="3"/>
  <c r="AC27" i="3"/>
  <c r="CA25" i="3"/>
  <c r="AA27" i="3"/>
  <c r="Z27" i="3"/>
  <c r="Y27" i="3"/>
  <c r="X27" i="3"/>
  <c r="W27" i="3"/>
  <c r="V27" i="3"/>
  <c r="U27" i="3"/>
  <c r="T27" i="3"/>
  <c r="S27" i="3"/>
  <c r="R27" i="3"/>
  <c r="Q27" i="3"/>
  <c r="BW25" i="3"/>
  <c r="O27" i="3"/>
  <c r="N27" i="3"/>
  <c r="M27" i="3"/>
  <c r="L27" i="3"/>
  <c r="K27" i="3"/>
  <c r="J27" i="3"/>
  <c r="I27" i="3"/>
  <c r="H27" i="3"/>
  <c r="G27" i="3"/>
  <c r="F27" i="3"/>
  <c r="E27" i="3"/>
  <c r="BS25" i="3"/>
  <c r="O23" i="3"/>
  <c r="CL22" i="3"/>
  <c r="CH22" i="3"/>
  <c r="CD22" i="3"/>
  <c r="BZ22" i="3"/>
  <c r="BV22" i="3"/>
  <c r="CK22" i="3"/>
  <c r="CJ22" i="3"/>
  <c r="CI22" i="3"/>
  <c r="CG22" i="3"/>
  <c r="CF22" i="3"/>
  <c r="BP22" i="3"/>
  <c r="CC22" i="3"/>
  <c r="CB22" i="3"/>
  <c r="BO22" i="3"/>
  <c r="BY22" i="3"/>
  <c r="BX22" i="3"/>
  <c r="BW22" i="3"/>
  <c r="BU22" i="3"/>
  <c r="BT22" i="3"/>
  <c r="BS22" i="3"/>
  <c r="BK23" i="3"/>
  <c r="BJ23" i="3"/>
  <c r="CL21" i="3"/>
  <c r="CL23" i="3" s="1"/>
  <c r="BH23" i="3"/>
  <c r="BF23" i="3"/>
  <c r="BE23" i="3"/>
  <c r="BD23" i="3"/>
  <c r="BB23" i="3"/>
  <c r="BA23" i="3"/>
  <c r="AY23" i="3"/>
  <c r="AX23" i="3"/>
  <c r="CH21" i="3"/>
  <c r="CH23" i="3" s="1"/>
  <c r="AV23" i="3"/>
  <c r="AT23" i="3"/>
  <c r="AS23" i="3"/>
  <c r="AR23" i="3"/>
  <c r="AP23" i="3"/>
  <c r="AO23" i="3"/>
  <c r="AM23" i="3"/>
  <c r="AL23" i="3"/>
  <c r="CD21" i="3"/>
  <c r="CD23" i="3" s="1"/>
  <c r="AJ23" i="3"/>
  <c r="AH23" i="3"/>
  <c r="AG23" i="3"/>
  <c r="AF23" i="3"/>
  <c r="AD23" i="3"/>
  <c r="AC23" i="3"/>
  <c r="AA23" i="3"/>
  <c r="Z23" i="3"/>
  <c r="BZ21" i="3"/>
  <c r="BZ23" i="3" s="1"/>
  <c r="X23" i="3"/>
  <c r="V23" i="3"/>
  <c r="U23" i="3"/>
  <c r="T23" i="3"/>
  <c r="R23" i="3"/>
  <c r="Q23" i="3"/>
  <c r="N23" i="3"/>
  <c r="BV21" i="3"/>
  <c r="BV23" i="3" s="1"/>
  <c r="L23" i="3"/>
  <c r="K23" i="3"/>
  <c r="J23" i="3"/>
  <c r="I23" i="3"/>
  <c r="H23" i="3"/>
  <c r="F23" i="3"/>
  <c r="E23" i="3"/>
  <c r="BH19" i="3"/>
  <c r="BD19" i="3"/>
  <c r="AZ19" i="3"/>
  <c r="AV19" i="3"/>
  <c r="AR19" i="3"/>
  <c r="AN19" i="3"/>
  <c r="AJ19" i="3"/>
  <c r="AF19" i="3"/>
  <c r="AB19" i="3"/>
  <c r="X19" i="3"/>
  <c r="T19" i="3"/>
  <c r="P19" i="3"/>
  <c r="H19" i="3"/>
  <c r="CA18" i="3"/>
  <c r="CL18" i="3"/>
  <c r="CK18" i="3"/>
  <c r="CJ18" i="3"/>
  <c r="CI18" i="3"/>
  <c r="CF18" i="3"/>
  <c r="CE18" i="3"/>
  <c r="CB18" i="3"/>
  <c r="BX18" i="3"/>
  <c r="BW18" i="3"/>
  <c r="L19" i="3"/>
  <c r="L29" i="3" s="1"/>
  <c r="BU18" i="3"/>
  <c r="BT18" i="3"/>
  <c r="CI17" i="3"/>
  <c r="CG17" i="3"/>
  <c r="CE17" i="3"/>
  <c r="CA17" i="3"/>
  <c r="CA19" i="3" s="1"/>
  <c r="BW17" i="3"/>
  <c r="BS17" i="3"/>
  <c r="BN17" i="3"/>
  <c r="BK19" i="3"/>
  <c r="BJ19" i="3"/>
  <c r="BG19" i="3"/>
  <c r="BF19" i="3"/>
  <c r="BB19" i="3"/>
  <c r="BQ17" i="3"/>
  <c r="AX19" i="3"/>
  <c r="AT19" i="3"/>
  <c r="AP19" i="3"/>
  <c r="AL19" i="3"/>
  <c r="AH19" i="3"/>
  <c r="AD19" i="3"/>
  <c r="Z19" i="3"/>
  <c r="V19" i="3"/>
  <c r="R19" i="3"/>
  <c r="O19" i="3"/>
  <c r="N19" i="3"/>
  <c r="K19" i="3"/>
  <c r="J19" i="3"/>
  <c r="I19" i="3"/>
  <c r="F19" i="3"/>
  <c r="E19" i="3"/>
  <c r="BM17" i="3"/>
  <c r="BJ15" i="3"/>
  <c r="BB15" i="3"/>
  <c r="AU15" i="3"/>
  <c r="AP15" i="3"/>
  <c r="AM15" i="3"/>
  <c r="AE15" i="3"/>
  <c r="Z15" i="3"/>
  <c r="W15" i="3"/>
  <c r="O15" i="3"/>
  <c r="L15" i="3"/>
  <c r="J15" i="3"/>
  <c r="D15" i="3"/>
  <c r="CH14" i="3"/>
  <c r="CD14" i="3"/>
  <c r="BZ14" i="3"/>
  <c r="BV14" i="3"/>
  <c r="CL14" i="3"/>
  <c r="CK14" i="3"/>
  <c r="CI14" i="3"/>
  <c r="CG14" i="3"/>
  <c r="CF14" i="3"/>
  <c r="BP14" i="3"/>
  <c r="CC14" i="3"/>
  <c r="CB14" i="3"/>
  <c r="BO14" i="3"/>
  <c r="BY14" i="3"/>
  <c r="BX14" i="3"/>
  <c r="BW14" i="3"/>
  <c r="BU14" i="3"/>
  <c r="BM14" i="3"/>
  <c r="BS14" i="3"/>
  <c r="CL13" i="3"/>
  <c r="CL15" i="3" s="1"/>
  <c r="CH13" i="3"/>
  <c r="CH15" i="3" s="1"/>
  <c r="CD13" i="3"/>
  <c r="CD15" i="3" s="1"/>
  <c r="BZ13" i="3"/>
  <c r="BZ15" i="3" s="1"/>
  <c r="BV13" i="3"/>
  <c r="BV15" i="3" s="1"/>
  <c r="BK15" i="3"/>
  <c r="BI15" i="3"/>
  <c r="BH15" i="3"/>
  <c r="BG15" i="3"/>
  <c r="CK13" i="3"/>
  <c r="CK15" i="3" s="1"/>
  <c r="BE15" i="3"/>
  <c r="CJ13" i="3"/>
  <c r="BC15" i="3"/>
  <c r="BA15" i="3"/>
  <c r="AZ15" i="3"/>
  <c r="AY15" i="3"/>
  <c r="AX15" i="3"/>
  <c r="AW15" i="3"/>
  <c r="AV15" i="3"/>
  <c r="AT15" i="3"/>
  <c r="AS15" i="3"/>
  <c r="AR15" i="3"/>
  <c r="AQ15" i="3"/>
  <c r="AO15" i="3"/>
  <c r="AN15" i="3"/>
  <c r="AL15" i="3"/>
  <c r="AK15" i="3"/>
  <c r="AJ15" i="3"/>
  <c r="AI15" i="3"/>
  <c r="CC13" i="3"/>
  <c r="CC15" i="3" s="1"/>
  <c r="AG15" i="3"/>
  <c r="CB13" i="3"/>
  <c r="CB15" i="3" s="1"/>
  <c r="AD15" i="3"/>
  <c r="AC15" i="3"/>
  <c r="AB15" i="3"/>
  <c r="AA15" i="3"/>
  <c r="Y15" i="3"/>
  <c r="X15" i="3"/>
  <c r="BY13" i="3"/>
  <c r="BY15" i="3" s="1"/>
  <c r="U15" i="3"/>
  <c r="T15" i="3"/>
  <c r="S15" i="3"/>
  <c r="R15" i="3"/>
  <c r="Q15" i="3"/>
  <c r="P15" i="3"/>
  <c r="N15" i="3"/>
  <c r="M15" i="3"/>
  <c r="K15" i="3"/>
  <c r="BU13" i="3"/>
  <c r="BU15" i="3" s="1"/>
  <c r="I15" i="3"/>
  <c r="H15" i="3"/>
  <c r="G15" i="3"/>
  <c r="F15" i="3"/>
  <c r="E15" i="3"/>
  <c r="BS13" i="3"/>
  <c r="BS15" i="3" s="1"/>
  <c r="C65" i="2"/>
  <c r="C60" i="2"/>
  <c r="C56" i="2"/>
  <c r="C51" i="2"/>
  <c r="C46" i="2"/>
  <c r="C42" i="2"/>
  <c r="C38" i="2"/>
  <c r="C32" i="2"/>
  <c r="C28" i="2"/>
  <c r="C23" i="2"/>
  <c r="C19" i="2"/>
  <c r="C10" i="2"/>
  <c r="C63" i="2"/>
  <c r="C37" i="1"/>
  <c r="BT21" i="3" l="1"/>
  <c r="BT23" i="3" s="1"/>
  <c r="G23" i="3"/>
  <c r="P23" i="3"/>
  <c r="BW21" i="3"/>
  <c r="BW23" i="3" s="1"/>
  <c r="BN21" i="3"/>
  <c r="AB23" i="3"/>
  <c r="BO21" i="3"/>
  <c r="BO23" i="3" s="1"/>
  <c r="CA21" i="3"/>
  <c r="BP21" i="3"/>
  <c r="BP23" i="3" s="1"/>
  <c r="AN23" i="3"/>
  <c r="CE21" i="3"/>
  <c r="BQ21" i="3"/>
  <c r="AZ23" i="3"/>
  <c r="CI21" i="3"/>
  <c r="CI23" i="3" s="1"/>
  <c r="C19" i="1"/>
  <c r="C27" i="1"/>
  <c r="C35" i="1"/>
  <c r="BM13" i="3"/>
  <c r="BM15" i="3" s="1"/>
  <c r="BQ14" i="3"/>
  <c r="F29" i="3"/>
  <c r="F44" i="3" s="1"/>
  <c r="F63" i="3" s="1"/>
  <c r="F73" i="3" s="1"/>
  <c r="F77" i="3" s="1"/>
  <c r="R29" i="3"/>
  <c r="R44" i="3" s="1"/>
  <c r="Z29" i="3"/>
  <c r="Z44" i="3" s="1"/>
  <c r="AD29" i="3"/>
  <c r="AD44" i="3" s="1"/>
  <c r="AT29" i="3"/>
  <c r="AX29" i="3"/>
  <c r="AX44" i="3" s="1"/>
  <c r="BB29" i="3"/>
  <c r="BB44" i="3" s="1"/>
  <c r="BJ29" i="3"/>
  <c r="BJ44" i="3" s="1"/>
  <c r="CI19" i="3"/>
  <c r="H29" i="3"/>
  <c r="X29" i="3"/>
  <c r="X44" i="3" s="1"/>
  <c r="X63" i="3" s="1"/>
  <c r="X73" i="3" s="1"/>
  <c r="X77" i="3" s="1"/>
  <c r="B4" i="1"/>
  <c r="C18" i="1"/>
  <c r="G19" i="1"/>
  <c r="I19" i="1" s="1"/>
  <c r="C22" i="1"/>
  <c r="H24" i="1"/>
  <c r="J24" i="1" s="1"/>
  <c r="C26" i="1"/>
  <c r="G27" i="1"/>
  <c r="I27" i="1" s="1"/>
  <c r="C33" i="1"/>
  <c r="H37" i="1"/>
  <c r="J37" i="1" s="1"/>
  <c r="C7" i="2"/>
  <c r="C11" i="2"/>
  <c r="C16" i="2"/>
  <c r="C20" i="2"/>
  <c r="C25" i="2"/>
  <c r="C29" i="2"/>
  <c r="C33" i="2"/>
  <c r="C39" i="2"/>
  <c r="C43" i="2"/>
  <c r="C47" i="2"/>
  <c r="C61" i="2"/>
  <c r="BN13" i="3"/>
  <c r="BN15" i="3" s="1"/>
  <c r="BW13" i="3"/>
  <c r="BW15" i="3" s="1"/>
  <c r="CA13" i="3"/>
  <c r="CE13" i="3"/>
  <c r="CI13" i="3"/>
  <c r="CI15" i="3" s="1"/>
  <c r="BN14" i="3"/>
  <c r="CA14" i="3"/>
  <c r="CE14" i="3"/>
  <c r="V15" i="3"/>
  <c r="V29" i="3" s="1"/>
  <c r="V44" i="3" s="1"/>
  <c r="AF15" i="3"/>
  <c r="BD15" i="3"/>
  <c r="BD29" i="3" s="1"/>
  <c r="BD44" i="3" s="1"/>
  <c r="BD63" i="3" s="1"/>
  <c r="BD73" i="3" s="1"/>
  <c r="BD77" i="3" s="1"/>
  <c r="G19" i="3"/>
  <c r="G29" i="3" s="1"/>
  <c r="BT17" i="3"/>
  <c r="BT19" i="3" s="1"/>
  <c r="K29" i="3"/>
  <c r="K44" i="3" s="1"/>
  <c r="K63" i="3" s="1"/>
  <c r="K73" i="3" s="1"/>
  <c r="K77" i="3" s="1"/>
  <c r="O29" i="3"/>
  <c r="O44" i="3" s="1"/>
  <c r="O63" i="3" s="1"/>
  <c r="O73" i="3" s="1"/>
  <c r="O77" i="3" s="1"/>
  <c r="AL67" i="4" s="1"/>
  <c r="AM65" i="4" s="1"/>
  <c r="AN65" i="4" s="1"/>
  <c r="AO65" i="4" s="1"/>
  <c r="AP65" i="4" s="1"/>
  <c r="AQ65" i="4" s="1"/>
  <c r="AR65" i="4" s="1"/>
  <c r="AS65" i="4" s="1"/>
  <c r="AT65" i="4" s="1"/>
  <c r="AU65" i="4" s="1"/>
  <c r="AV65" i="4" s="1"/>
  <c r="AW65" i="4" s="1"/>
  <c r="AX65" i="4" s="1"/>
  <c r="C52" i="2" s="1"/>
  <c r="S19" i="3"/>
  <c r="BX17" i="3"/>
  <c r="BX19" i="3" s="1"/>
  <c r="BX29" i="3" s="1"/>
  <c r="W19" i="3"/>
  <c r="AA19" i="3"/>
  <c r="AA29" i="3" s="1"/>
  <c r="AA44" i="3" s="1"/>
  <c r="AA63" i="3" s="1"/>
  <c r="AA73" i="3" s="1"/>
  <c r="AA77" i="3" s="1"/>
  <c r="AE19" i="3"/>
  <c r="CB17" i="3"/>
  <c r="CB19" i="3" s="1"/>
  <c r="AI19" i="3"/>
  <c r="AM19" i="3"/>
  <c r="AM29" i="3" s="1"/>
  <c r="AM44" i="3" s="1"/>
  <c r="AM63" i="3" s="1"/>
  <c r="AM73" i="3" s="1"/>
  <c r="AM77" i="3" s="1"/>
  <c r="AQ19" i="3"/>
  <c r="CF17" i="3"/>
  <c r="CF19" i="3" s="1"/>
  <c r="CF29" i="3" s="1"/>
  <c r="AU19" i="3"/>
  <c r="AY19" i="3"/>
  <c r="AY29" i="3" s="1"/>
  <c r="AY44" i="3" s="1"/>
  <c r="AY63" i="3" s="1"/>
  <c r="AY73" i="3" s="1"/>
  <c r="AY77" i="3" s="1"/>
  <c r="BC19" i="3"/>
  <c r="CJ17" i="3"/>
  <c r="CJ19" i="3" s="1"/>
  <c r="BK29" i="3"/>
  <c r="BK44" i="3" s="1"/>
  <c r="BK63" i="3" s="1"/>
  <c r="BK73" i="3" s="1"/>
  <c r="BK77" i="3" s="1"/>
  <c r="BU17" i="3"/>
  <c r="BU19" i="3" s="1"/>
  <c r="CC17" i="3"/>
  <c r="CC19" i="3" s="1"/>
  <c r="CK17" i="3"/>
  <c r="CK19" i="3" s="1"/>
  <c r="BP18" i="3"/>
  <c r="BQ18" i="3"/>
  <c r="BQ19" i="3" s="1"/>
  <c r="BN18" i="3"/>
  <c r="BN19" i="3" s="1"/>
  <c r="AR29" i="3"/>
  <c r="AR44" i="3" s="1"/>
  <c r="BH29" i="3"/>
  <c r="BH44" i="3" s="1"/>
  <c r="BM21" i="3"/>
  <c r="BM23" i="3" s="1"/>
  <c r="CF27" i="3"/>
  <c r="C13" i="1"/>
  <c r="C23" i="1"/>
  <c r="H25" i="1"/>
  <c r="J25" i="1" s="1"/>
  <c r="G37" i="1"/>
  <c r="I37" i="1" s="1"/>
  <c r="BQ13" i="3"/>
  <c r="BQ15" i="3" s="1"/>
  <c r="N29" i="3"/>
  <c r="N44" i="3" s="1"/>
  <c r="N63" i="3" s="1"/>
  <c r="N73" i="3" s="1"/>
  <c r="N77" i="3" s="1"/>
  <c r="AP29" i="3"/>
  <c r="AP44" i="3" s="1"/>
  <c r="C21" i="1"/>
  <c r="H23" i="1"/>
  <c r="J23" i="1" s="1"/>
  <c r="C21" i="2"/>
  <c r="C49" i="2"/>
  <c r="BO13" i="3"/>
  <c r="BO15" i="3" s="1"/>
  <c r="BT13" i="3"/>
  <c r="BT15" i="3" s="1"/>
  <c r="BX13" i="3"/>
  <c r="BX15" i="3" s="1"/>
  <c r="CF13" i="3"/>
  <c r="CF15" i="3" s="1"/>
  <c r="BT14" i="3"/>
  <c r="AH15" i="3"/>
  <c r="AH29" i="3" s="1"/>
  <c r="AH44" i="3" s="1"/>
  <c r="BF15" i="3"/>
  <c r="BF29" i="3" s="1"/>
  <c r="BF44" i="3" s="1"/>
  <c r="BW19" i="3"/>
  <c r="CE19" i="3"/>
  <c r="BM18" i="3"/>
  <c r="BM19" i="3" s="1"/>
  <c r="BM29" i="3" s="1"/>
  <c r="BZ18" i="3"/>
  <c r="BO18" i="3"/>
  <c r="CD18" i="3"/>
  <c r="CH18" i="3"/>
  <c r="BS18" i="3"/>
  <c r="BS19" i="3" s="1"/>
  <c r="BS29" i="3" s="1"/>
  <c r="BS44" i="3" s="1"/>
  <c r="AF29" i="3"/>
  <c r="AF44" i="3" s="1"/>
  <c r="AF63" i="3" s="1"/>
  <c r="AF73" i="3" s="1"/>
  <c r="AF77" i="3" s="1"/>
  <c r="AV29" i="3"/>
  <c r="AV44" i="3" s="1"/>
  <c r="BS27" i="3"/>
  <c r="BW27" i="3"/>
  <c r="CA27" i="3"/>
  <c r="CI27" i="3"/>
  <c r="J29" i="3"/>
  <c r="J44" i="3" s="1"/>
  <c r="J63" i="3" s="1"/>
  <c r="J73" i="3" s="1"/>
  <c r="J77" i="3" s="1"/>
  <c r="AL29" i="3"/>
  <c r="AL44" i="3" s="1"/>
  <c r="C6" i="1"/>
  <c r="C10" i="1"/>
  <c r="C17" i="1"/>
  <c r="G18" i="1"/>
  <c r="I18" i="1" s="1"/>
  <c r="H19" i="1"/>
  <c r="J19" i="1" s="1"/>
  <c r="G22" i="1"/>
  <c r="I22" i="1" s="1"/>
  <c r="C25" i="1"/>
  <c r="G26" i="1"/>
  <c r="I26" i="1" s="1"/>
  <c r="H27" i="1"/>
  <c r="J27" i="1" s="1"/>
  <c r="C31" i="1"/>
  <c r="C8" i="2"/>
  <c r="C17" i="2"/>
  <c r="C26" i="2"/>
  <c r="C30" i="2"/>
  <c r="C35" i="2"/>
  <c r="C40" i="2"/>
  <c r="C44" i="2"/>
  <c r="C53" i="2"/>
  <c r="C58" i="2"/>
  <c r="C62" i="2"/>
  <c r="C15" i="1"/>
  <c r="H15" i="1" s="1"/>
  <c r="J15" i="1" s="1"/>
  <c r="G17" i="1"/>
  <c r="I17" i="1" s="1"/>
  <c r="H18" i="1"/>
  <c r="J18" i="1" s="1"/>
  <c r="C20" i="1"/>
  <c r="H22" i="1"/>
  <c r="J22" i="1" s="1"/>
  <c r="C24" i="1"/>
  <c r="G25" i="1"/>
  <c r="I25" i="1" s="1"/>
  <c r="H26" i="1"/>
  <c r="J26" i="1" s="1"/>
  <c r="C29" i="1"/>
  <c r="C5" i="2"/>
  <c r="C9" i="2"/>
  <c r="C18" i="2"/>
  <c r="C22" i="2"/>
  <c r="C31" i="2"/>
  <c r="C37" i="2"/>
  <c r="C41" i="2"/>
  <c r="C45" i="2"/>
  <c r="C50" i="2"/>
  <c r="C59" i="2"/>
  <c r="BP13" i="3"/>
  <c r="BP15" i="3" s="1"/>
  <c r="CG13" i="3"/>
  <c r="CG15" i="3" s="1"/>
  <c r="CJ14" i="3"/>
  <c r="CJ15" i="3" s="1"/>
  <c r="E29" i="3"/>
  <c r="E44" i="3" s="1"/>
  <c r="E63" i="3" s="1"/>
  <c r="E73" i="3" s="1"/>
  <c r="E77" i="3" s="1"/>
  <c r="I29" i="3"/>
  <c r="I44" i="3" s="1"/>
  <c r="I63" i="3" s="1"/>
  <c r="I73" i="3" s="1"/>
  <c r="I77" i="3" s="1"/>
  <c r="BV17" i="3"/>
  <c r="M19" i="3"/>
  <c r="Q19" i="3"/>
  <c r="Q29" i="3" s="1"/>
  <c r="U19" i="3"/>
  <c r="U29" i="3" s="1"/>
  <c r="BZ17" i="3"/>
  <c r="Y19" i="3"/>
  <c r="Y29" i="3" s="1"/>
  <c r="Y44" i="3" s="1"/>
  <c r="AC19" i="3"/>
  <c r="AC29" i="3" s="1"/>
  <c r="BO17" i="3"/>
  <c r="BO19" i="3" s="1"/>
  <c r="BO29" i="3" s="1"/>
  <c r="AG19" i="3"/>
  <c r="AG29" i="3" s="1"/>
  <c r="CD17" i="3"/>
  <c r="AK19" i="3"/>
  <c r="AO19" i="3"/>
  <c r="AO29" i="3" s="1"/>
  <c r="AO44" i="3" s="1"/>
  <c r="AO63" i="3" s="1"/>
  <c r="AO73" i="3" s="1"/>
  <c r="AO77" i="3" s="1"/>
  <c r="AS19" i="3"/>
  <c r="AS29" i="3" s="1"/>
  <c r="CH17" i="3"/>
  <c r="CH19" i="3" s="1"/>
  <c r="AW19" i="3"/>
  <c r="BA19" i="3"/>
  <c r="BA29" i="3" s="1"/>
  <c r="BE19" i="3"/>
  <c r="BE29" i="3" s="1"/>
  <c r="CL17" i="3"/>
  <c r="CL19" i="3" s="1"/>
  <c r="BI19" i="3"/>
  <c r="BP17" i="3"/>
  <c r="BP19" i="3" s="1"/>
  <c r="BP29" i="3" s="1"/>
  <c r="BY17" i="3"/>
  <c r="BV18" i="3"/>
  <c r="BY18" i="3"/>
  <c r="CC18" i="3"/>
  <c r="CG18" i="3"/>
  <c r="CG19" i="3" s="1"/>
  <c r="CG29" i="3" s="1"/>
  <c r="CG44" i="3" s="1"/>
  <c r="CG63" i="3" s="1"/>
  <c r="D19" i="3"/>
  <c r="T29" i="3"/>
  <c r="T44" i="3" s="1"/>
  <c r="T63" i="3" s="1"/>
  <c r="T73" i="3" s="1"/>
  <c r="T77" i="3" s="1"/>
  <c r="AJ29" i="3"/>
  <c r="AJ44" i="3" s="1"/>
  <c r="BX21" i="3"/>
  <c r="BX23" i="3" s="1"/>
  <c r="BY21" i="3"/>
  <c r="BY23" i="3" s="1"/>
  <c r="CB21" i="3"/>
  <c r="CB23" i="3" s="1"/>
  <c r="CC21" i="3"/>
  <c r="CC23" i="3" s="1"/>
  <c r="CF21" i="3"/>
  <c r="CF23" i="3" s="1"/>
  <c r="CG21" i="3"/>
  <c r="CG23" i="3" s="1"/>
  <c r="CJ21" i="3"/>
  <c r="CJ23" i="3" s="1"/>
  <c r="CK21" i="3"/>
  <c r="CK23" i="3" s="1"/>
  <c r="BX27" i="3"/>
  <c r="BS21" i="3"/>
  <c r="BS23" i="3" s="1"/>
  <c r="BM22" i="3"/>
  <c r="BQ22" i="3"/>
  <c r="S23" i="3"/>
  <c r="W23" i="3"/>
  <c r="AE23" i="3"/>
  <c r="C8" i="1" s="1"/>
  <c r="AI23" i="3"/>
  <c r="AQ23" i="3"/>
  <c r="AU23" i="3"/>
  <c r="BC23" i="3"/>
  <c r="BG23" i="3"/>
  <c r="BG29" i="3" s="1"/>
  <c r="BG44" i="3" s="1"/>
  <c r="BG63" i="3" s="1"/>
  <c r="BG73" i="3" s="1"/>
  <c r="BG77" i="3" s="1"/>
  <c r="BO25" i="3"/>
  <c r="BO27" i="3" s="1"/>
  <c r="BN26" i="3"/>
  <c r="CE26" i="3"/>
  <c r="CE27" i="3" s="1"/>
  <c r="D27" i="3"/>
  <c r="P27" i="3"/>
  <c r="P29" i="3" s="1"/>
  <c r="P44" i="3" s="1"/>
  <c r="P63" i="3" s="1"/>
  <c r="P73" i="3" s="1"/>
  <c r="P77" i="3" s="1"/>
  <c r="AM67" i="4" s="1"/>
  <c r="AB27" i="3"/>
  <c r="C9" i="1" s="1"/>
  <c r="AN27" i="3"/>
  <c r="AN29" i="3" s="1"/>
  <c r="AN44" i="3" s="1"/>
  <c r="AZ27" i="3"/>
  <c r="AZ29" i="3" s="1"/>
  <c r="AZ44" i="3" s="1"/>
  <c r="BM28" i="3"/>
  <c r="BQ28" i="3"/>
  <c r="M42" i="3"/>
  <c r="BV32" i="3"/>
  <c r="BV42" i="3" s="1"/>
  <c r="V42" i="3"/>
  <c r="BY32" i="3"/>
  <c r="BY42" i="3" s="1"/>
  <c r="AH42" i="3"/>
  <c r="CC32" i="3"/>
  <c r="CC42" i="3" s="1"/>
  <c r="AT42" i="3"/>
  <c r="CG32" i="3"/>
  <c r="CG42" i="3" s="1"/>
  <c r="BF42" i="3"/>
  <c r="CK32" i="3"/>
  <c r="BS36" i="3"/>
  <c r="S42" i="3"/>
  <c r="I61" i="3"/>
  <c r="BT47" i="3"/>
  <c r="M61" i="3"/>
  <c r="BV47" i="3"/>
  <c r="R61" i="3"/>
  <c r="BY47" i="3"/>
  <c r="BY61" i="3" s="1"/>
  <c r="BN22" i="3"/>
  <c r="CA22" i="3"/>
  <c r="CE22" i="3"/>
  <c r="D23" i="3"/>
  <c r="BP25" i="3"/>
  <c r="BP27" i="3" s="1"/>
  <c r="BU25" i="3"/>
  <c r="BU27" i="3" s="1"/>
  <c r="BY25" i="3"/>
  <c r="BY27" i="3" s="1"/>
  <c r="CC25" i="3"/>
  <c r="CC27" i="3" s="1"/>
  <c r="CG25" i="3"/>
  <c r="CG27" i="3" s="1"/>
  <c r="CK25" i="3"/>
  <c r="CK27" i="3" s="1"/>
  <c r="BS28" i="3"/>
  <c r="CH28" i="3"/>
  <c r="CL28" i="3"/>
  <c r="BN28" i="3"/>
  <c r="BM34" i="3"/>
  <c r="BO34" i="3"/>
  <c r="BQ34" i="3"/>
  <c r="BN34" i="3"/>
  <c r="CE34" i="3"/>
  <c r="BU35" i="3"/>
  <c r="BX35" i="3"/>
  <c r="BX42" i="3" s="1"/>
  <c r="CB35" i="3"/>
  <c r="CB42" i="3" s="1"/>
  <c r="CF35" i="3"/>
  <c r="CJ35" i="3"/>
  <c r="BW36" i="3"/>
  <c r="BW37" i="3"/>
  <c r="BN37" i="3"/>
  <c r="BO37" i="3"/>
  <c r="CA37" i="3"/>
  <c r="BP37" i="3"/>
  <c r="CE37" i="3"/>
  <c r="BM37" i="3"/>
  <c r="BV38" i="3"/>
  <c r="BZ38" i="3"/>
  <c r="BO38" i="3"/>
  <c r="CD38" i="3"/>
  <c r="CH38" i="3"/>
  <c r="CL38" i="3"/>
  <c r="BU38" i="3"/>
  <c r="CK38" i="3"/>
  <c r="G42" i="3"/>
  <c r="BC42" i="3"/>
  <c r="BU21" i="3"/>
  <c r="BU23" i="3" s="1"/>
  <c r="M23" i="3"/>
  <c r="Y23" i="3"/>
  <c r="AK23" i="3"/>
  <c r="AW23" i="3"/>
  <c r="BI23" i="3"/>
  <c r="BM25" i="3"/>
  <c r="BM27" i="3" s="1"/>
  <c r="BQ25" i="3"/>
  <c r="BQ27" i="3" s="1"/>
  <c r="BV25" i="3"/>
  <c r="BV27" i="3" s="1"/>
  <c r="BZ25" i="3"/>
  <c r="BZ27" i="3" s="1"/>
  <c r="CD25" i="3"/>
  <c r="CD27" i="3" s="1"/>
  <c r="CH25" i="3"/>
  <c r="CH27" i="3" s="1"/>
  <c r="CL25" i="3"/>
  <c r="CL27" i="3" s="1"/>
  <c r="BO28" i="3"/>
  <c r="BW32" i="3"/>
  <c r="CA32" i="3"/>
  <c r="CA42" i="3" s="1"/>
  <c r="CE32" i="3"/>
  <c r="CI32" i="3"/>
  <c r="CI42" i="3" s="1"/>
  <c r="BO32" i="3"/>
  <c r="CF42" i="3"/>
  <c r="BT35" i="3"/>
  <c r="BO35" i="3"/>
  <c r="CE35" i="3"/>
  <c r="BU36" i="3"/>
  <c r="BX36" i="3"/>
  <c r="CB36" i="3"/>
  <c r="CF36" i="3"/>
  <c r="CJ36" i="3"/>
  <c r="BS39" i="3"/>
  <c r="BW39" i="3"/>
  <c r="CA39" i="3"/>
  <c r="CE39" i="3"/>
  <c r="CI39" i="3"/>
  <c r="BW41" i="3"/>
  <c r="BN41" i="3"/>
  <c r="BO41" i="3"/>
  <c r="CA41" i="3"/>
  <c r="BP41" i="3"/>
  <c r="CE41" i="3"/>
  <c r="BM41" i="3"/>
  <c r="AQ42" i="3"/>
  <c r="BN25" i="3"/>
  <c r="BX28" i="3"/>
  <c r="CB28" i="3"/>
  <c r="CF28" i="3"/>
  <c r="CJ28" i="3"/>
  <c r="BP28" i="3"/>
  <c r="BS32" i="3"/>
  <c r="BS42" i="3" s="1"/>
  <c r="H42" i="3"/>
  <c r="L42" i="3"/>
  <c r="L44" i="3" s="1"/>
  <c r="L63" i="3" s="1"/>
  <c r="L73" i="3" s="1"/>
  <c r="L77" i="3" s="1"/>
  <c r="Q42" i="3"/>
  <c r="U42" i="3"/>
  <c r="Y42" i="3"/>
  <c r="AC42" i="3"/>
  <c r="AG42" i="3"/>
  <c r="AK42" i="3"/>
  <c r="AO42" i="3"/>
  <c r="AS42" i="3"/>
  <c r="AW42" i="3"/>
  <c r="BA42" i="3"/>
  <c r="BE42" i="3"/>
  <c r="BI42" i="3"/>
  <c r="BT32" i="3"/>
  <c r="CJ42" i="3"/>
  <c r="BS35" i="3"/>
  <c r="BT36" i="3"/>
  <c r="BO36" i="3"/>
  <c r="BQ36" i="3"/>
  <c r="CE36" i="3"/>
  <c r="BQ41" i="3"/>
  <c r="AE42" i="3"/>
  <c r="BM47" i="3"/>
  <c r="BM61" i="3" s="1"/>
  <c r="BZ47" i="3"/>
  <c r="BZ61" i="3" s="1"/>
  <c r="CH61" i="3"/>
  <c r="AD61" i="3"/>
  <c r="AL61" i="3"/>
  <c r="BB61" i="3"/>
  <c r="BO47" i="3"/>
  <c r="CD49" i="3"/>
  <c r="CD53" i="3" s="1"/>
  <c r="CD61" i="3" s="1"/>
  <c r="AK53" i="3"/>
  <c r="CH49" i="3"/>
  <c r="CH53" i="3" s="1"/>
  <c r="AW53" i="3"/>
  <c r="CL49" i="3"/>
  <c r="CL53" i="3" s="1"/>
  <c r="CL61" i="3" s="1"/>
  <c r="BI53" i="3"/>
  <c r="BN49" i="3"/>
  <c r="BW49" i="3"/>
  <c r="CF49" i="3"/>
  <c r="CF53" i="3" s="1"/>
  <c r="CF61" i="3" s="1"/>
  <c r="BP32" i="3"/>
  <c r="BU32" i="3"/>
  <c r="BP33" i="3"/>
  <c r="BP39" i="3"/>
  <c r="D42" i="3"/>
  <c r="P42" i="3"/>
  <c r="AB42" i="3"/>
  <c r="AN42" i="3"/>
  <c r="AZ42" i="3"/>
  <c r="BU47" i="3"/>
  <c r="BU61" i="3" s="1"/>
  <c r="CC47" i="3"/>
  <c r="CG47" i="3"/>
  <c r="CG61" i="3" s="1"/>
  <c r="CK47" i="3"/>
  <c r="BV53" i="3"/>
  <c r="R53" i="3"/>
  <c r="V53" i="3"/>
  <c r="V61" i="3" s="1"/>
  <c r="BY49" i="3"/>
  <c r="BY53" i="3" s="1"/>
  <c r="Z53" i="3"/>
  <c r="Z61" i="3" s="1"/>
  <c r="AD53" i="3"/>
  <c r="AH53" i="3"/>
  <c r="AH61" i="3" s="1"/>
  <c r="CC49" i="3"/>
  <c r="CC53" i="3" s="1"/>
  <c r="AL53" i="3"/>
  <c r="AP53" i="3"/>
  <c r="AP61" i="3" s="1"/>
  <c r="AT53" i="3"/>
  <c r="AT61" i="3" s="1"/>
  <c r="CG49" i="3"/>
  <c r="CG53" i="3" s="1"/>
  <c r="AX53" i="3"/>
  <c r="AX61" i="3" s="1"/>
  <c r="BB53" i="3"/>
  <c r="BF53" i="3"/>
  <c r="BF61" i="3" s="1"/>
  <c r="CK49" i="3"/>
  <c r="CK53" i="3" s="1"/>
  <c r="BJ53" i="3"/>
  <c r="BJ61" i="3" s="1"/>
  <c r="BO49" i="3"/>
  <c r="BO53" i="3" s="1"/>
  <c r="BX49" i="3"/>
  <c r="BX53" i="3" s="1"/>
  <c r="BX61" i="3" s="1"/>
  <c r="CJ49" i="3"/>
  <c r="CJ53" i="3" s="1"/>
  <c r="CJ61" i="3" s="1"/>
  <c r="BW50" i="3"/>
  <c r="CA50" i="3"/>
  <c r="CE50" i="3"/>
  <c r="CI50" i="3"/>
  <c r="BM32" i="3"/>
  <c r="BQ32" i="3"/>
  <c r="BZ32" i="3"/>
  <c r="BZ42" i="3" s="1"/>
  <c r="CD32" i="3"/>
  <c r="CH32" i="3"/>
  <c r="CH42" i="3" s="1"/>
  <c r="CL32" i="3"/>
  <c r="BM33" i="3"/>
  <c r="BQ33" i="3"/>
  <c r="BN38" i="3"/>
  <c r="CA38" i="3"/>
  <c r="BM39" i="3"/>
  <c r="BQ39" i="3"/>
  <c r="AJ61" i="3"/>
  <c r="AR61" i="3"/>
  <c r="AV61" i="3"/>
  <c r="BD61" i="3"/>
  <c r="BH61" i="3"/>
  <c r="BQ47" i="3"/>
  <c r="BM48" i="3"/>
  <c r="BS49" i="3"/>
  <c r="CA49" i="3"/>
  <c r="CA53" i="3" s="1"/>
  <c r="BS50" i="3"/>
  <c r="BW51" i="3"/>
  <c r="CA51" i="3"/>
  <c r="CE51" i="3"/>
  <c r="CI51" i="3"/>
  <c r="BN32" i="3"/>
  <c r="BN33" i="3"/>
  <c r="BN39" i="3"/>
  <c r="D61" i="3"/>
  <c r="H61" i="3"/>
  <c r="L61" i="3"/>
  <c r="Q61" i="3"/>
  <c r="U61" i="3"/>
  <c r="AC61" i="3"/>
  <c r="AG61" i="3"/>
  <c r="AK61" i="3"/>
  <c r="AO61" i="3"/>
  <c r="AS61" i="3"/>
  <c r="AW61" i="3"/>
  <c r="BA61" i="3"/>
  <c r="BE61" i="3"/>
  <c r="BI61" i="3"/>
  <c r="BN47" i="3"/>
  <c r="BS47" i="3"/>
  <c r="BW47" i="3"/>
  <c r="CA47" i="3"/>
  <c r="CE47" i="3"/>
  <c r="CI47" i="3"/>
  <c r="BN48" i="3"/>
  <c r="AN53" i="3"/>
  <c r="AN61" i="3" s="1"/>
  <c r="CE49" i="3"/>
  <c r="CE53" i="3" s="1"/>
  <c r="BP49" i="3"/>
  <c r="AZ53" i="3"/>
  <c r="AZ61" i="3" s="1"/>
  <c r="CI49" i="3"/>
  <c r="CI53" i="3" s="1"/>
  <c r="BQ49" i="3"/>
  <c r="BQ53" i="3" s="1"/>
  <c r="BM49" i="3"/>
  <c r="BM53" i="3" s="1"/>
  <c r="BT49" i="3"/>
  <c r="BT53" i="3" s="1"/>
  <c r="CB49" i="3"/>
  <c r="CB53" i="3" s="1"/>
  <c r="CB61" i="3" s="1"/>
  <c r="BS51" i="3"/>
  <c r="M53" i="3"/>
  <c r="Y53" i="3"/>
  <c r="Y61" i="3" s="1"/>
  <c r="BQ71" i="3"/>
  <c r="BN54" i="3"/>
  <c r="BS54" i="3"/>
  <c r="CE54" i="3"/>
  <c r="BN55" i="3"/>
  <c r="BS55" i="3"/>
  <c r="CE55" i="3"/>
  <c r="BN56" i="3"/>
  <c r="BS56" i="3"/>
  <c r="CE56" i="3"/>
  <c r="BN57" i="3"/>
  <c r="BS57" i="3"/>
  <c r="BN58" i="3"/>
  <c r="BS58" i="3"/>
  <c r="BN59" i="3"/>
  <c r="BS59" i="3"/>
  <c r="BN60" i="3"/>
  <c r="BS60" i="3"/>
  <c r="BO67" i="3"/>
  <c r="BO71" i="3" s="1"/>
  <c r="BT67" i="3"/>
  <c r="BT71" i="3" s="1"/>
  <c r="AP16" i="4"/>
  <c r="AX16" i="4"/>
  <c r="BF16" i="4"/>
  <c r="BU49" i="3"/>
  <c r="BU53" i="3" s="1"/>
  <c r="BP50" i="3"/>
  <c r="BP51" i="3"/>
  <c r="BP52" i="3"/>
  <c r="BU71" i="3"/>
  <c r="CK71" i="3"/>
  <c r="BP67" i="3"/>
  <c r="BP71" i="3" s="1"/>
  <c r="BU67" i="3"/>
  <c r="BY67" i="3"/>
  <c r="BY71" i="3" s="1"/>
  <c r="CC67" i="3"/>
  <c r="CC71" i="3" s="1"/>
  <c r="CG67" i="3"/>
  <c r="CG71" i="3" s="1"/>
  <c r="CK67" i="3"/>
  <c r="P71" i="3"/>
  <c r="AB71" i="3"/>
  <c r="AQ16" i="4"/>
  <c r="AY16" i="4"/>
  <c r="BG16" i="4"/>
  <c r="BO16" i="4"/>
  <c r="CE16" i="4"/>
  <c r="BQ50" i="3"/>
  <c r="BQ51" i="3"/>
  <c r="BQ52" i="3"/>
  <c r="BM67" i="3"/>
  <c r="BM71" i="3" s="1"/>
  <c r="BQ67" i="3"/>
  <c r="BV67" i="3"/>
  <c r="BV71" i="3" s="1"/>
  <c r="BZ67" i="3"/>
  <c r="BZ71" i="3" s="1"/>
  <c r="CD67" i="3"/>
  <c r="CD71" i="3" s="1"/>
  <c r="CH67" i="3"/>
  <c r="CH71" i="3" s="1"/>
  <c r="CL67" i="3"/>
  <c r="CL71" i="3" s="1"/>
  <c r="D71" i="3"/>
  <c r="AL16" i="4"/>
  <c r="AT16" i="4"/>
  <c r="BB16" i="4"/>
  <c r="BJ16" i="4"/>
  <c r="BN50" i="3"/>
  <c r="BN51" i="3"/>
  <c r="BN52" i="3"/>
  <c r="BS71" i="3"/>
  <c r="BW71" i="3"/>
  <c r="CA71" i="3"/>
  <c r="CE71" i="3"/>
  <c r="CI71" i="3"/>
  <c r="BN67" i="3"/>
  <c r="BN71" i="3" s="1"/>
  <c r="CI67" i="3"/>
  <c r="AO16" i="4"/>
  <c r="AS16" i="4"/>
  <c r="AW16" i="4"/>
  <c r="BA16" i="4"/>
  <c r="BE16" i="4"/>
  <c r="BI16" i="4"/>
  <c r="BM16" i="4"/>
  <c r="BQ16" i="4"/>
  <c r="BU16" i="4"/>
  <c r="BY16" i="4"/>
  <c r="CC16" i="4"/>
  <c r="CG16" i="4"/>
  <c r="AB39" i="4"/>
  <c r="AB73" i="4" s="1"/>
  <c r="BN13" i="4"/>
  <c r="BN16" i="4" s="1"/>
  <c r="BR13" i="4"/>
  <c r="BR16" i="4" s="1"/>
  <c r="BV13" i="4"/>
  <c r="BV16" i="4" s="1"/>
  <c r="BZ13" i="4"/>
  <c r="BZ16" i="4" s="1"/>
  <c r="CD13" i="4"/>
  <c r="CD16" i="4" s="1"/>
  <c r="CH13" i="4"/>
  <c r="CH16" i="4" s="1"/>
  <c r="BO13" i="4"/>
  <c r="BS13" i="4"/>
  <c r="BS16" i="4" s="1"/>
  <c r="BW13" i="4"/>
  <c r="BW16" i="4" s="1"/>
  <c r="CA13" i="4"/>
  <c r="CA16" i="4" s="1"/>
  <c r="CE13" i="4"/>
  <c r="AN16" i="4"/>
  <c r="AR16" i="4"/>
  <c r="AV16" i="4"/>
  <c r="AZ16" i="4"/>
  <c r="BD16" i="4"/>
  <c r="BH16" i="4"/>
  <c r="BL16" i="4"/>
  <c r="BP16" i="4"/>
  <c r="BT16" i="4"/>
  <c r="BX16" i="4"/>
  <c r="CB16" i="4"/>
  <c r="CF16" i="4"/>
  <c r="AD27" i="4"/>
  <c r="AD39" i="4" s="1"/>
  <c r="AD73" i="4" s="1"/>
  <c r="AC27" i="4"/>
  <c r="AC39" i="4"/>
  <c r="AM59" i="4"/>
  <c r="AQ59" i="4"/>
  <c r="AU59" i="4"/>
  <c r="AY59" i="4"/>
  <c r="BC59" i="4"/>
  <c r="BG59" i="4"/>
  <c r="BK59" i="4"/>
  <c r="BO59" i="4"/>
  <c r="BS59" i="4"/>
  <c r="BW59" i="4"/>
  <c r="CA59" i="4"/>
  <c r="CE59" i="4"/>
  <c r="AN59" i="4"/>
  <c r="AR59" i="4"/>
  <c r="AV59" i="4"/>
  <c r="AZ59" i="4"/>
  <c r="BD59" i="4"/>
  <c r="BH59" i="4"/>
  <c r="BL59" i="4"/>
  <c r="BP59" i="4"/>
  <c r="AO37" i="4"/>
  <c r="AS37" i="4"/>
  <c r="AW37" i="4"/>
  <c r="BA37" i="4"/>
  <c r="BE37" i="4"/>
  <c r="BI37" i="4"/>
  <c r="BM37" i="4"/>
  <c r="BQ37" i="4"/>
  <c r="BU37" i="4"/>
  <c r="BY37" i="4"/>
  <c r="CC37" i="4"/>
  <c r="CG37" i="4"/>
  <c r="AA39" i="4"/>
  <c r="AO59" i="4"/>
  <c r="AS59" i="4"/>
  <c r="AW59" i="4"/>
  <c r="BA59" i="4"/>
  <c r="BE59" i="4"/>
  <c r="BI59" i="4"/>
  <c r="BM59" i="4"/>
  <c r="BQ59" i="4"/>
  <c r="BU59" i="4"/>
  <c r="CC59" i="4"/>
  <c r="BT58" i="4"/>
  <c r="BT59" i="4" s="1"/>
  <c r="BX58" i="4"/>
  <c r="BX59" i="4" s="1"/>
  <c r="CB58" i="4"/>
  <c r="CB59" i="4" s="1"/>
  <c r="CF58" i="4"/>
  <c r="CF59" i="4" s="1"/>
  <c r="AD70" i="4"/>
  <c r="AH70" i="4"/>
  <c r="AL68" i="4"/>
  <c r="AL70" i="4" s="1"/>
  <c r="AA70" i="4"/>
  <c r="AE70" i="4"/>
  <c r="AI70" i="4"/>
  <c r="BV59" i="4"/>
  <c r="BZ59" i="4"/>
  <c r="CD59" i="4"/>
  <c r="CH59" i="4"/>
  <c r="AC70" i="4"/>
  <c r="AG70" i="4"/>
  <c r="AK70" i="4"/>
  <c r="AM68" i="4" l="1"/>
  <c r="AM70" i="4" s="1"/>
  <c r="CG73" i="3"/>
  <c r="CG77" i="3" s="1"/>
  <c r="AZ63" i="3"/>
  <c r="AZ73" i="3" s="1"/>
  <c r="AZ77" i="3" s="1"/>
  <c r="BW67" i="4" s="1"/>
  <c r="BX67" i="4" s="1"/>
  <c r="BY67" i="4" s="1"/>
  <c r="BZ67" i="4" s="1"/>
  <c r="CA67" i="4" s="1"/>
  <c r="CB67" i="4" s="1"/>
  <c r="CC67" i="4" s="1"/>
  <c r="CD67" i="4" s="1"/>
  <c r="CE67" i="4" s="1"/>
  <c r="CF67" i="4" s="1"/>
  <c r="CG67" i="4" s="1"/>
  <c r="CH67" i="4" s="1"/>
  <c r="V63" i="3"/>
  <c r="V73" i="3" s="1"/>
  <c r="V77" i="3" s="1"/>
  <c r="AN63" i="3"/>
  <c r="AN73" i="3" s="1"/>
  <c r="AN77" i="3" s="1"/>
  <c r="BK67" i="4" s="1"/>
  <c r="BL67" i="4" s="1"/>
  <c r="G9" i="1"/>
  <c r="I9" i="1" s="1"/>
  <c r="H8" i="1"/>
  <c r="J8" i="1" s="1"/>
  <c r="BF63" i="3"/>
  <c r="BF73" i="3" s="1"/>
  <c r="BF77" i="3" s="1"/>
  <c r="H9" i="1"/>
  <c r="J9" i="1" s="1"/>
  <c r="G10" i="1"/>
  <c r="I10" i="1" s="1"/>
  <c r="AH63" i="3"/>
  <c r="AH73" i="3" s="1"/>
  <c r="AH77" i="3" s="1"/>
  <c r="BQ29" i="3"/>
  <c r="BQ44" i="3" s="1"/>
  <c r="BQ63" i="3" s="1"/>
  <c r="BQ73" i="3" s="1"/>
  <c r="BQ77" i="3" s="1"/>
  <c r="BA44" i="3"/>
  <c r="BA63" i="3" s="1"/>
  <c r="BA73" i="3" s="1"/>
  <c r="BA77" i="3" s="1"/>
  <c r="U44" i="3"/>
  <c r="U63" i="3" s="1"/>
  <c r="U73" i="3" s="1"/>
  <c r="U77" i="3" s="1"/>
  <c r="BN42" i="3"/>
  <c r="BN53" i="3"/>
  <c r="BN61" i="3" s="1"/>
  <c r="BN27" i="3"/>
  <c r="CK42" i="3"/>
  <c r="CL29" i="3"/>
  <c r="CD19" i="3"/>
  <c r="CD29" i="3" s="1"/>
  <c r="CD44" i="3" s="1"/>
  <c r="CD63" i="3" s="1"/>
  <c r="CD73" i="3" s="1"/>
  <c r="CD77" i="3" s="1"/>
  <c r="AC73" i="4"/>
  <c r="AE27" i="4"/>
  <c r="AE39" i="4" s="1"/>
  <c r="AE73" i="4" s="1"/>
  <c r="BP53" i="3"/>
  <c r="BP61" i="3" s="1"/>
  <c r="CI61" i="3"/>
  <c r="BQ61" i="3"/>
  <c r="CD42" i="3"/>
  <c r="CK61" i="3"/>
  <c r="BP42" i="3"/>
  <c r="CE42" i="3"/>
  <c r="BV61" i="3"/>
  <c r="AJ63" i="3"/>
  <c r="AJ73" i="3" s="1"/>
  <c r="AJ77" i="3" s="1"/>
  <c r="BY19" i="3"/>
  <c r="BY29" i="3" s="1"/>
  <c r="BY44" i="3" s="1"/>
  <c r="BY63" i="3" s="1"/>
  <c r="BY73" i="3" s="1"/>
  <c r="BY77" i="3" s="1"/>
  <c r="BE44" i="3"/>
  <c r="BE63" i="3" s="1"/>
  <c r="BE73" i="3" s="1"/>
  <c r="BE77" i="3" s="1"/>
  <c r="AS44" i="3"/>
  <c r="AS63" i="3" s="1"/>
  <c r="AS73" i="3" s="1"/>
  <c r="AS77" i="3" s="1"/>
  <c r="AG44" i="3"/>
  <c r="AG63" i="3" s="1"/>
  <c r="AG73" i="3" s="1"/>
  <c r="AG77" i="3" s="1"/>
  <c r="BZ19" i="3"/>
  <c r="BZ29" i="3" s="1"/>
  <c r="BZ44" i="3" s="1"/>
  <c r="BZ63" i="3" s="1"/>
  <c r="BZ73" i="3" s="1"/>
  <c r="BZ77" i="3" s="1"/>
  <c r="BV19" i="3"/>
  <c r="BV29" i="3" s="1"/>
  <c r="BV44" i="3" s="1"/>
  <c r="BV63" i="3" s="1"/>
  <c r="BV73" i="3" s="1"/>
  <c r="BV77" i="3" s="1"/>
  <c r="H31" i="1"/>
  <c r="J31" i="1" s="1"/>
  <c r="G31" i="1"/>
  <c r="I31" i="1" s="1"/>
  <c r="H13" i="1"/>
  <c r="J13" i="1" s="1"/>
  <c r="AV63" i="3"/>
  <c r="AV73" i="3" s="1"/>
  <c r="AV77" i="3" s="1"/>
  <c r="AP63" i="3"/>
  <c r="AP73" i="3" s="1"/>
  <c r="AP77" i="3" s="1"/>
  <c r="H17" i="1"/>
  <c r="J17" i="1" s="1"/>
  <c r="AB29" i="3"/>
  <c r="CK29" i="3"/>
  <c r="CK44" i="3" s="1"/>
  <c r="AU29" i="3"/>
  <c r="AU44" i="3" s="1"/>
  <c r="AU63" i="3" s="1"/>
  <c r="AU73" i="3" s="1"/>
  <c r="AU77" i="3" s="1"/>
  <c r="AI29" i="3"/>
  <c r="AI44" i="3" s="1"/>
  <c r="AI63" i="3" s="1"/>
  <c r="AI73" i="3" s="1"/>
  <c r="AI77" i="3" s="1"/>
  <c r="W29" i="3"/>
  <c r="W44" i="3" s="1"/>
  <c r="W63" i="3" s="1"/>
  <c r="W73" i="3" s="1"/>
  <c r="W77" i="3" s="1"/>
  <c r="H20" i="1"/>
  <c r="J20" i="1" s="1"/>
  <c r="G13" i="1"/>
  <c r="I13" i="1" s="1"/>
  <c r="C7" i="1"/>
  <c r="AX63" i="3"/>
  <c r="AX73" i="3" s="1"/>
  <c r="AX77" i="3" s="1"/>
  <c r="Z63" i="3"/>
  <c r="Z73" i="3" s="1"/>
  <c r="Z77" i="3" s="1"/>
  <c r="G24" i="1"/>
  <c r="I24" i="1" s="1"/>
  <c r="CE61" i="3"/>
  <c r="BP44" i="3"/>
  <c r="BP63" i="3" s="1"/>
  <c r="BP73" i="3" s="1"/>
  <c r="BP77" i="3" s="1"/>
  <c r="H6" i="1"/>
  <c r="J6" i="1" s="1"/>
  <c r="G6" i="1"/>
  <c r="I6" i="1" s="1"/>
  <c r="G33" i="1"/>
  <c r="I33" i="1" s="1"/>
  <c r="H33" i="1"/>
  <c r="J33" i="1" s="1"/>
  <c r="H44" i="3"/>
  <c r="H63" i="3" s="1"/>
  <c r="H73" i="3" s="1"/>
  <c r="H77" i="3" s="1"/>
  <c r="BJ63" i="3"/>
  <c r="BJ73" i="3" s="1"/>
  <c r="BJ77" i="3" s="1"/>
  <c r="AT44" i="3"/>
  <c r="AT63" i="3" s="1"/>
  <c r="AT73" i="3" s="1"/>
  <c r="AT77" i="3" s="1"/>
  <c r="R63" i="3"/>
  <c r="R73" i="3" s="1"/>
  <c r="R77" i="3" s="1"/>
  <c r="G35" i="1"/>
  <c r="I35" i="1" s="1"/>
  <c r="H35" i="1"/>
  <c r="J35" i="1" s="1"/>
  <c r="H21" i="1"/>
  <c r="J21" i="1" s="1"/>
  <c r="BN23" i="3"/>
  <c r="BN29" i="3" s="1"/>
  <c r="BN44" i="3" s="1"/>
  <c r="CC29" i="3"/>
  <c r="CC44" i="3" s="1"/>
  <c r="CJ29" i="3"/>
  <c r="CJ44" i="3" s="1"/>
  <c r="CJ63" i="3" s="1"/>
  <c r="CJ73" i="3" s="1"/>
  <c r="CJ77" i="3" s="1"/>
  <c r="CF44" i="3"/>
  <c r="CF63" i="3" s="1"/>
  <c r="CF73" i="3" s="1"/>
  <c r="CF77" i="3" s="1"/>
  <c r="CB29" i="3"/>
  <c r="CB44" i="3" s="1"/>
  <c r="CB63" i="3" s="1"/>
  <c r="CB73" i="3" s="1"/>
  <c r="CB77" i="3" s="1"/>
  <c r="BX44" i="3"/>
  <c r="BX63" i="3" s="1"/>
  <c r="BX73" i="3" s="1"/>
  <c r="BX77" i="3" s="1"/>
  <c r="BT29" i="3"/>
  <c r="AA73" i="4"/>
  <c r="CA61" i="3"/>
  <c r="BS53" i="3"/>
  <c r="BS61" i="3" s="1"/>
  <c r="BS63" i="3" s="1"/>
  <c r="BS73" i="3" s="1"/>
  <c r="BS77" i="3" s="1"/>
  <c r="CL42" i="3"/>
  <c r="BQ42" i="3"/>
  <c r="CC61" i="3"/>
  <c r="BW53" i="3"/>
  <c r="BW61" i="3" s="1"/>
  <c r="BO61" i="3"/>
  <c r="BT42" i="3"/>
  <c r="BO42" i="3"/>
  <c r="BO44" i="3" s="1"/>
  <c r="BO63" i="3" s="1"/>
  <c r="BO73" i="3" s="1"/>
  <c r="BO77" i="3" s="1"/>
  <c r="BW42" i="3"/>
  <c r="BT61" i="3"/>
  <c r="D29" i="3"/>
  <c r="D44" i="3" s="1"/>
  <c r="D63" i="3" s="1"/>
  <c r="D73" i="3" s="1"/>
  <c r="D77" i="3" s="1"/>
  <c r="BI29" i="3"/>
  <c r="BI44" i="3" s="1"/>
  <c r="BI63" i="3" s="1"/>
  <c r="BI73" i="3" s="1"/>
  <c r="BI77" i="3" s="1"/>
  <c r="AW29" i="3"/>
  <c r="AW44" i="3" s="1"/>
  <c r="AW63" i="3" s="1"/>
  <c r="AW73" i="3" s="1"/>
  <c r="AW77" i="3" s="1"/>
  <c r="AK29" i="3"/>
  <c r="AK44" i="3" s="1"/>
  <c r="AK63" i="3" s="1"/>
  <c r="AK73" i="3" s="1"/>
  <c r="AK77" i="3" s="1"/>
  <c r="AC44" i="3"/>
  <c r="AC63" i="3" s="1"/>
  <c r="AC73" i="3" s="1"/>
  <c r="AC77" i="3" s="1"/>
  <c r="Q44" i="3"/>
  <c r="Q63" i="3" s="1"/>
  <c r="Q73" i="3" s="1"/>
  <c r="Q77" i="3" s="1"/>
  <c r="AN67" i="4" s="1"/>
  <c r="G21" i="1"/>
  <c r="I21" i="1" s="1"/>
  <c r="G11" i="1"/>
  <c r="I11" i="1" s="1"/>
  <c r="H10" i="1"/>
  <c r="J10" i="1" s="1"/>
  <c r="AL63" i="3"/>
  <c r="AL73" i="3" s="1"/>
  <c r="AL77" i="3" s="1"/>
  <c r="BW29" i="3"/>
  <c r="BW44" i="3" s="1"/>
  <c r="BH63" i="3"/>
  <c r="BH73" i="3" s="1"/>
  <c r="BH77" i="3" s="1"/>
  <c r="BU29" i="3"/>
  <c r="BC29" i="3"/>
  <c r="BC44" i="3" s="1"/>
  <c r="BC63" i="3" s="1"/>
  <c r="BC73" i="3" s="1"/>
  <c r="BC77" i="3" s="1"/>
  <c r="AQ29" i="3"/>
  <c r="AQ44" i="3" s="1"/>
  <c r="AQ63" i="3" s="1"/>
  <c r="AQ73" i="3" s="1"/>
  <c r="AQ77" i="3" s="1"/>
  <c r="AE29" i="3"/>
  <c r="AE44" i="3" s="1"/>
  <c r="AE63" i="3" s="1"/>
  <c r="AE73" i="3" s="1"/>
  <c r="AE77" i="3" s="1"/>
  <c r="S29" i="3"/>
  <c r="S44" i="3" s="1"/>
  <c r="S63" i="3" s="1"/>
  <c r="S73" i="3" s="1"/>
  <c r="S77" i="3" s="1"/>
  <c r="G44" i="3"/>
  <c r="G63" i="3" s="1"/>
  <c r="G73" i="3" s="1"/>
  <c r="G77" i="3" s="1"/>
  <c r="CE15" i="3"/>
  <c r="G23" i="1"/>
  <c r="I23" i="1" s="1"/>
  <c r="CI29" i="3"/>
  <c r="CI44" i="3" s="1"/>
  <c r="BQ23" i="3"/>
  <c r="CA23" i="3"/>
  <c r="CA29" i="3" s="1"/>
  <c r="CA44" i="3" s="1"/>
  <c r="CA63" i="3" s="1"/>
  <c r="CA73" i="3" s="1"/>
  <c r="CA77" i="3" s="1"/>
  <c r="H29" i="1"/>
  <c r="J29" i="1" s="1"/>
  <c r="G29" i="1"/>
  <c r="I29" i="1" s="1"/>
  <c r="BM42" i="3"/>
  <c r="BM44" i="3" s="1"/>
  <c r="BM63" i="3" s="1"/>
  <c r="BM73" i="3" s="1"/>
  <c r="BM77" i="3" s="1"/>
  <c r="BU42" i="3"/>
  <c r="CH29" i="3"/>
  <c r="CH44" i="3" s="1"/>
  <c r="CH63" i="3" s="1"/>
  <c r="CH73" i="3" s="1"/>
  <c r="CH77" i="3" s="1"/>
  <c r="Y63" i="3"/>
  <c r="Y73" i="3" s="1"/>
  <c r="Y77" i="3" s="1"/>
  <c r="M29" i="3"/>
  <c r="M44" i="3" s="1"/>
  <c r="M63" i="3" s="1"/>
  <c r="M73" i="3" s="1"/>
  <c r="M77" i="3" s="1"/>
  <c r="G20" i="1"/>
  <c r="I20" i="1" s="1"/>
  <c r="AR63" i="3"/>
  <c r="AR73" i="3" s="1"/>
  <c r="AR77" i="3" s="1"/>
  <c r="CA15" i="3"/>
  <c r="BB63" i="3"/>
  <c r="BB73" i="3" s="1"/>
  <c r="BB77" i="3" s="1"/>
  <c r="AD63" i="3"/>
  <c r="AD73" i="3" s="1"/>
  <c r="AD77" i="3" s="1"/>
  <c r="G15" i="1"/>
  <c r="I15" i="1" s="1"/>
  <c r="CE23" i="3"/>
  <c r="CE29" i="3" s="1"/>
  <c r="CE44" i="3" s="1"/>
  <c r="CE63" i="3" s="1"/>
  <c r="CE73" i="3" s="1"/>
  <c r="CE77" i="3" s="1"/>
  <c r="AO67" i="4" l="1"/>
  <c r="AN68" i="4"/>
  <c r="AN70" i="4" s="1"/>
  <c r="BN63" i="3"/>
  <c r="BN73" i="3" s="1"/>
  <c r="BN77" i="3" s="1"/>
  <c r="CL44" i="3"/>
  <c r="CL63" i="3" s="1"/>
  <c r="CL73" i="3" s="1"/>
  <c r="CL77" i="3" s="1"/>
  <c r="BW63" i="3"/>
  <c r="BW73" i="3" s="1"/>
  <c r="BW77" i="3" s="1"/>
  <c r="CI63" i="3"/>
  <c r="CI73" i="3" s="1"/>
  <c r="CI77" i="3" s="1"/>
  <c r="BU44" i="3"/>
  <c r="BU63" i="3" s="1"/>
  <c r="BU73" i="3" s="1"/>
  <c r="BU77" i="3" s="1"/>
  <c r="BT44" i="3"/>
  <c r="BT63" i="3" s="1"/>
  <c r="BT73" i="3" s="1"/>
  <c r="BT77" i="3" s="1"/>
  <c r="CK63" i="3"/>
  <c r="CK73" i="3" s="1"/>
  <c r="CK77" i="3" s="1"/>
  <c r="BM67" i="4"/>
  <c r="BN67" i="4" s="1"/>
  <c r="BO67" i="4" s="1"/>
  <c r="BP67" i="4" s="1"/>
  <c r="BQ67" i="4" s="1"/>
  <c r="BR67" i="4" s="1"/>
  <c r="BS67" i="4" s="1"/>
  <c r="BT67" i="4" s="1"/>
  <c r="BU67" i="4" s="1"/>
  <c r="BV67" i="4" s="1"/>
  <c r="G8" i="1"/>
  <c r="I8" i="1" s="1"/>
  <c r="H7" i="1"/>
  <c r="J7" i="1" s="1"/>
  <c r="G7" i="1"/>
  <c r="I7" i="1" s="1"/>
  <c r="CC63" i="3"/>
  <c r="CC73" i="3" s="1"/>
  <c r="CC77" i="3" s="1"/>
  <c r="AB44" i="3"/>
  <c r="AB63" i="3" s="1"/>
  <c r="AB73" i="3" s="1"/>
  <c r="AB77" i="3" s="1"/>
  <c r="AY67" i="4" s="1"/>
  <c r="AZ67" i="4" s="1"/>
  <c r="BA67" i="4" s="1"/>
  <c r="BB67" i="4" s="1"/>
  <c r="BC67" i="4" s="1"/>
  <c r="BD67" i="4" s="1"/>
  <c r="BE67" i="4" s="1"/>
  <c r="BF67" i="4" s="1"/>
  <c r="BG67" i="4" s="1"/>
  <c r="BH67" i="4" s="1"/>
  <c r="BI67" i="4" s="1"/>
  <c r="BJ67" i="4" s="1"/>
  <c r="C11" i="1"/>
  <c r="H11" i="1" s="1"/>
  <c r="J11" i="1" s="1"/>
  <c r="AF27" i="4"/>
  <c r="AF39" i="4" s="1"/>
  <c r="AF73" i="4" s="1"/>
  <c r="AG27" i="4" l="1"/>
  <c r="AG39" i="4" s="1"/>
  <c r="AG73" i="4" s="1"/>
  <c r="AP67" i="4"/>
  <c r="AO68" i="4"/>
  <c r="AO70" i="4" s="1"/>
  <c r="AH27" i="4" l="1"/>
  <c r="AH39" i="4" s="1"/>
  <c r="AH73" i="4" s="1"/>
  <c r="AQ67" i="4"/>
  <c r="AP68" i="4"/>
  <c r="AP70" i="4" s="1"/>
  <c r="AR67" i="4" l="1"/>
  <c r="AQ68" i="4"/>
  <c r="AQ70" i="4" s="1"/>
  <c r="AI27" i="4"/>
  <c r="AI39" i="4" s="1"/>
  <c r="AI73" i="4" s="1"/>
  <c r="AJ27" i="4" l="1"/>
  <c r="AJ39" i="4" s="1"/>
  <c r="AJ73" i="4" s="1"/>
  <c r="AS67" i="4"/>
  <c r="AR68" i="4"/>
  <c r="AR70" i="4" s="1"/>
  <c r="AT67" i="4" l="1"/>
  <c r="AS68" i="4"/>
  <c r="AS70" i="4" s="1"/>
  <c r="AK27" i="4"/>
  <c r="AK39" i="4" s="1"/>
  <c r="AK73" i="4" s="1"/>
  <c r="AL27" i="4" l="1"/>
  <c r="AL39" i="4" s="1"/>
  <c r="AL73" i="4" s="1"/>
  <c r="AU67" i="4"/>
  <c r="AT68" i="4"/>
  <c r="AT70" i="4" s="1"/>
  <c r="AV67" i="4" l="1"/>
  <c r="AU68" i="4"/>
  <c r="AU70" i="4" s="1"/>
  <c r="AM27" i="4"/>
  <c r="AM39" i="4" s="1"/>
  <c r="AM73" i="4" s="1"/>
  <c r="AN27" i="4" l="1"/>
  <c r="AN39" i="4" s="1"/>
  <c r="AN73" i="4" s="1"/>
  <c r="AW67" i="4"/>
  <c r="AV68" i="4"/>
  <c r="AV70" i="4" s="1"/>
  <c r="AX67" i="4" l="1"/>
  <c r="AW68" i="4"/>
  <c r="AW70" i="4" s="1"/>
  <c r="AO27" i="4"/>
  <c r="AO39" i="4" s="1"/>
  <c r="AO73" i="4" s="1"/>
  <c r="AP27" i="4" l="1"/>
  <c r="AP39" i="4" s="1"/>
  <c r="AP73" i="4" s="1"/>
  <c r="C12" i="2"/>
  <c r="AX68" i="4"/>
  <c r="AX70" i="4" s="1"/>
  <c r="C54" i="2"/>
  <c r="AY65" i="4"/>
  <c r="C6" i="2" l="1"/>
  <c r="C57" i="2"/>
  <c r="AZ65" i="4"/>
  <c r="AY68" i="4"/>
  <c r="AY70" i="4" s="1"/>
  <c r="AQ27" i="4"/>
  <c r="AQ39" i="4" s="1"/>
  <c r="AQ73" i="4" s="1"/>
  <c r="BA65" i="4" l="1"/>
  <c r="AZ68" i="4"/>
  <c r="AZ70" i="4" s="1"/>
  <c r="AR27" i="4"/>
  <c r="AR39" i="4" s="1"/>
  <c r="AR73" i="4" s="1"/>
  <c r="AS27" i="4" l="1"/>
  <c r="AS39" i="4" s="1"/>
  <c r="AS73" i="4" s="1"/>
  <c r="BB65" i="4"/>
  <c r="BA68" i="4"/>
  <c r="BA70" i="4" s="1"/>
  <c r="BC65" i="4" l="1"/>
  <c r="BB68" i="4"/>
  <c r="BB70" i="4" s="1"/>
  <c r="AT27" i="4"/>
  <c r="AT39" i="4" s="1"/>
  <c r="AT73" i="4" s="1"/>
  <c r="AU27" i="4" l="1"/>
  <c r="AU39" i="4" s="1"/>
  <c r="AU73" i="4" s="1"/>
  <c r="BD65" i="4"/>
  <c r="BC68" i="4"/>
  <c r="BC70" i="4" s="1"/>
  <c r="BE65" i="4" l="1"/>
  <c r="BD68" i="4"/>
  <c r="BD70" i="4" s="1"/>
  <c r="AV27" i="4"/>
  <c r="AV39" i="4" s="1"/>
  <c r="AV73" i="4" s="1"/>
  <c r="AW27" i="4" l="1"/>
  <c r="AW39" i="4" s="1"/>
  <c r="AW73" i="4" s="1"/>
  <c r="BF65" i="4"/>
  <c r="BE68" i="4"/>
  <c r="BE70" i="4" s="1"/>
  <c r="BG65" i="4" l="1"/>
  <c r="BF68" i="4"/>
  <c r="BF70" i="4" s="1"/>
  <c r="C14" i="2"/>
  <c r="AX27" i="4"/>
  <c r="AY27" i="4" l="1"/>
  <c r="AY39" i="4" s="1"/>
  <c r="AY73" i="4" s="1"/>
  <c r="AX39" i="4"/>
  <c r="C15" i="2"/>
  <c r="BH65" i="4"/>
  <c r="BG68" i="4"/>
  <c r="BG70" i="4" s="1"/>
  <c r="AX73" i="4" l="1"/>
  <c r="C27" i="2"/>
  <c r="BI65" i="4"/>
  <c r="BH68" i="4"/>
  <c r="BH70" i="4" s="1"/>
  <c r="AZ27" i="4"/>
  <c r="AZ39" i="4" s="1"/>
  <c r="AZ73" i="4" s="1"/>
  <c r="BJ65" i="4" l="1"/>
  <c r="BI68" i="4"/>
  <c r="BI70" i="4" s="1"/>
  <c r="BA27" i="4"/>
  <c r="BA39" i="4" s="1"/>
  <c r="BA73" i="4" s="1"/>
  <c r="BB27" i="4" l="1"/>
  <c r="BB39" i="4" s="1"/>
  <c r="BB73" i="4" s="1"/>
  <c r="BK65" i="4"/>
  <c r="BJ68" i="4"/>
  <c r="BJ70" i="4" s="1"/>
  <c r="BL65" i="4" l="1"/>
  <c r="BK68" i="4"/>
  <c r="BK70" i="4" s="1"/>
  <c r="BC27" i="4"/>
  <c r="BC39" i="4" s="1"/>
  <c r="BC73" i="4" s="1"/>
  <c r="BD27" i="4" l="1"/>
  <c r="BD39" i="4" s="1"/>
  <c r="BD73" i="4" s="1"/>
  <c r="BM65" i="4"/>
  <c r="BL68" i="4"/>
  <c r="BL70" i="4" s="1"/>
  <c r="BN65" i="4" l="1"/>
  <c r="BM68" i="4"/>
  <c r="BM70" i="4" s="1"/>
  <c r="BE27" i="4"/>
  <c r="BE39" i="4" s="1"/>
  <c r="BE73" i="4" s="1"/>
  <c r="BF27" i="4" l="1"/>
  <c r="BF39" i="4" s="1"/>
  <c r="BF73" i="4" s="1"/>
  <c r="BO65" i="4"/>
  <c r="BN68" i="4"/>
  <c r="BN70" i="4" s="1"/>
  <c r="BP65" i="4" l="1"/>
  <c r="BO68" i="4"/>
  <c r="BO70" i="4" s="1"/>
  <c r="BG27" i="4"/>
  <c r="BG39" i="4" s="1"/>
  <c r="BG73" i="4" s="1"/>
  <c r="BH27" i="4" l="1"/>
  <c r="BH39" i="4" s="1"/>
  <c r="BH73" i="4" s="1"/>
  <c r="BQ65" i="4"/>
  <c r="BP68" i="4"/>
  <c r="BP70" i="4" s="1"/>
  <c r="BR65" i="4" l="1"/>
  <c r="BQ68" i="4"/>
  <c r="BQ70" i="4" s="1"/>
  <c r="BI27" i="4"/>
  <c r="BI39" i="4" s="1"/>
  <c r="BI73" i="4" s="1"/>
  <c r="BJ27" i="4" l="1"/>
  <c r="BJ39" i="4" s="1"/>
  <c r="BJ73" i="4" s="1"/>
  <c r="BS65" i="4"/>
  <c r="BR68" i="4"/>
  <c r="BR70" i="4" s="1"/>
  <c r="BT65" i="4" l="1"/>
  <c r="BS68" i="4"/>
  <c r="BS70" i="4" s="1"/>
  <c r="BK27" i="4"/>
  <c r="BK39" i="4" s="1"/>
  <c r="BK73" i="4" s="1"/>
  <c r="BL27" i="4" l="1"/>
  <c r="BL39" i="4" s="1"/>
  <c r="BL73" i="4" s="1"/>
  <c r="BU65" i="4"/>
  <c r="BT68" i="4"/>
  <c r="BT70" i="4" s="1"/>
  <c r="BV65" i="4" l="1"/>
  <c r="BU68" i="4"/>
  <c r="BU70" i="4" s="1"/>
  <c r="BM27" i="4"/>
  <c r="BM39" i="4" s="1"/>
  <c r="BM73" i="4" s="1"/>
  <c r="BN27" i="4" l="1"/>
  <c r="BN39" i="4" s="1"/>
  <c r="BN73" i="4" s="1"/>
  <c r="BW65" i="4"/>
  <c r="BV68" i="4"/>
  <c r="BV70" i="4" s="1"/>
  <c r="BX65" i="4" l="1"/>
  <c r="BW68" i="4"/>
  <c r="BW70" i="4" s="1"/>
  <c r="BO27" i="4"/>
  <c r="BO39" i="4" s="1"/>
  <c r="BO73" i="4" s="1"/>
  <c r="BP27" i="4" l="1"/>
  <c r="BP39" i="4" s="1"/>
  <c r="BP73" i="4" s="1"/>
  <c r="BY65" i="4"/>
  <c r="BX68" i="4"/>
  <c r="BX70" i="4" s="1"/>
  <c r="BZ65" i="4" l="1"/>
  <c r="BY68" i="4"/>
  <c r="BY70" i="4" s="1"/>
  <c r="BQ27" i="4"/>
  <c r="BQ39" i="4" s="1"/>
  <c r="BQ73" i="4" s="1"/>
  <c r="BR27" i="4" l="1"/>
  <c r="BR39" i="4" s="1"/>
  <c r="BR73" i="4" s="1"/>
  <c r="CA65" i="4"/>
  <c r="BZ68" i="4"/>
  <c r="BZ70" i="4" s="1"/>
  <c r="CB65" i="4" l="1"/>
  <c r="CA68" i="4"/>
  <c r="CA70" i="4" s="1"/>
  <c r="BS27" i="4"/>
  <c r="BS39" i="4" s="1"/>
  <c r="BS73" i="4" s="1"/>
  <c r="BT27" i="4" l="1"/>
  <c r="BT39" i="4" s="1"/>
  <c r="BT73" i="4" s="1"/>
  <c r="CC65" i="4"/>
  <c r="CB68" i="4"/>
  <c r="CB70" i="4" s="1"/>
  <c r="CD65" i="4" l="1"/>
  <c r="CC68" i="4"/>
  <c r="CC70" i="4" s="1"/>
  <c r="BU27" i="4"/>
  <c r="BU39" i="4" s="1"/>
  <c r="BU73" i="4" s="1"/>
  <c r="BV27" i="4" l="1"/>
  <c r="BV39" i="4" s="1"/>
  <c r="BV73" i="4" s="1"/>
  <c r="CE65" i="4"/>
  <c r="CD68" i="4"/>
  <c r="CD70" i="4" s="1"/>
  <c r="CF65" i="4" l="1"/>
  <c r="CE68" i="4"/>
  <c r="CE70" i="4" s="1"/>
  <c r="BW27" i="4"/>
  <c r="BW39" i="4" s="1"/>
  <c r="BW73" i="4" s="1"/>
  <c r="BX27" i="4" l="1"/>
  <c r="BX39" i="4" s="1"/>
  <c r="BX73" i="4" s="1"/>
  <c r="CG65" i="4"/>
  <c r="CF68" i="4"/>
  <c r="CF70" i="4" s="1"/>
  <c r="CH65" i="4" l="1"/>
  <c r="CH68" i="4" s="1"/>
  <c r="CH70" i="4" s="1"/>
  <c r="CG68" i="4"/>
  <c r="CG70" i="4" s="1"/>
  <c r="BY27" i="4"/>
  <c r="BY39" i="4" s="1"/>
  <c r="BY73" i="4" s="1"/>
  <c r="BZ27" i="4" l="1"/>
  <c r="BZ39" i="4" s="1"/>
  <c r="BZ73" i="4" s="1"/>
  <c r="CA27" i="4" l="1"/>
  <c r="CA39" i="4" s="1"/>
  <c r="CA73" i="4" s="1"/>
  <c r="CB27" i="4" l="1"/>
  <c r="CB39" i="4" s="1"/>
  <c r="CB73" i="4" s="1"/>
  <c r="CC27" i="4" l="1"/>
  <c r="CC39" i="4" s="1"/>
  <c r="CC73" i="4" s="1"/>
  <c r="CD27" i="4" l="1"/>
  <c r="CD39" i="4" s="1"/>
  <c r="CD73" i="4" s="1"/>
  <c r="CE27" i="4" l="1"/>
  <c r="CE39" i="4" s="1"/>
  <c r="CE73" i="4" s="1"/>
  <c r="CF27" i="4" l="1"/>
  <c r="CF39" i="4" s="1"/>
  <c r="CF73" i="4" s="1"/>
  <c r="CH27" i="4" l="1"/>
  <c r="CH39" i="4" s="1"/>
  <c r="CH73" i="4" s="1"/>
  <c r="CG27" i="4"/>
  <c r="CG39" i="4" s="1"/>
  <c r="CG73" i="4" s="1"/>
</calcChain>
</file>

<file path=xl/sharedStrings.xml><?xml version="1.0" encoding="utf-8"?>
<sst xmlns="http://schemas.openxmlformats.org/spreadsheetml/2006/main" count="371" uniqueCount="158">
  <si>
    <t>Year to Date</t>
  </si>
  <si>
    <t>Actual</t>
  </si>
  <si>
    <t>Budget</t>
  </si>
  <si>
    <t>Forecast</t>
  </si>
  <si>
    <t>Variance to Budget</t>
  </si>
  <si>
    <t>Variancer to Forecast</t>
  </si>
  <si>
    <t>% to Budget</t>
  </si>
  <si>
    <t>% to Forecast</t>
  </si>
  <si>
    <t>Total Exchange Revenue</t>
  </si>
  <si>
    <t>Exchange Revenue</t>
  </si>
  <si>
    <t>Total Licensing</t>
  </si>
  <si>
    <t>Licensing</t>
  </si>
  <si>
    <t>Total Commissions</t>
  </si>
  <si>
    <t>Commissions</t>
  </si>
  <si>
    <t>Total Override</t>
  </si>
  <si>
    <t>Override</t>
  </si>
  <si>
    <t>Implementation &amp; Configuration</t>
  </si>
  <si>
    <t>Total Revenue</t>
  </si>
  <si>
    <t>Revenue</t>
  </si>
  <si>
    <t>Total Cost of Goods Sold</t>
  </si>
  <si>
    <t>Cost of Goods Sold</t>
  </si>
  <si>
    <t>Gross Margin</t>
  </si>
  <si>
    <t>Salary</t>
  </si>
  <si>
    <t>Bonus</t>
  </si>
  <si>
    <t>Subtotal - EE Benefits</t>
  </si>
  <si>
    <t>EE Total</t>
  </si>
  <si>
    <t>Recruiting &amp; Relocation</t>
  </si>
  <si>
    <t>Consulting and Subs</t>
  </si>
  <si>
    <t>Rent</t>
  </si>
  <si>
    <t>Office Expense</t>
  </si>
  <si>
    <t>Travel &amp; Entertainment</t>
  </si>
  <si>
    <t>Marketing</t>
  </si>
  <si>
    <t>G&amp;A</t>
  </si>
  <si>
    <t>Total Operating Expenses</t>
  </si>
  <si>
    <t>Net Operating Income</t>
  </si>
  <si>
    <t>Net Non-Operating Income</t>
  </si>
  <si>
    <t>Pre-Tax Income</t>
  </si>
  <si>
    <t>Income Tax</t>
  </si>
  <si>
    <t>Net Income</t>
  </si>
  <si>
    <t>Balance Sheet Month to Date</t>
  </si>
  <si>
    <t>Month To Date</t>
  </si>
  <si>
    <t>Cash</t>
  </si>
  <si>
    <t>Unbilled Accounts Receivable</t>
  </si>
  <si>
    <t>Accounts Receivable</t>
  </si>
  <si>
    <t>Reserve on Accounts Receivable</t>
  </si>
  <si>
    <t>Net Accounts Receivable</t>
  </si>
  <si>
    <t>Current Assets - Other</t>
  </si>
  <si>
    <t>Prepaids</t>
  </si>
  <si>
    <t>Total Current Assets</t>
  </si>
  <si>
    <t>Property, Plant, Equip.</t>
  </si>
  <si>
    <t>Office Equipment</t>
  </si>
  <si>
    <t>Software Purchased</t>
  </si>
  <si>
    <t>Computer Hardware</t>
  </si>
  <si>
    <t>Furniture and Fixtures</t>
  </si>
  <si>
    <t>Leasehold Improvements</t>
  </si>
  <si>
    <t>Vehicles</t>
  </si>
  <si>
    <t>Construction in Progress</t>
  </si>
  <si>
    <t>Less Accumulated Depreciation</t>
  </si>
  <si>
    <t>Total Plant, Property, &amp; Equipment - Net</t>
  </si>
  <si>
    <t>Long Term Assets</t>
  </si>
  <si>
    <t>Security Deposits</t>
  </si>
  <si>
    <t>Intangibles</t>
  </si>
  <si>
    <t>Software - Developed</t>
  </si>
  <si>
    <t>Loan Closing Costs</t>
  </si>
  <si>
    <t>Less Accumulated Amortization</t>
  </si>
  <si>
    <t>Deferred Tax Asset</t>
  </si>
  <si>
    <t>Less: Deferred Tax Valuation Allowance</t>
  </si>
  <si>
    <t>Total Long Term Assets</t>
  </si>
  <si>
    <t>Total Assets</t>
  </si>
  <si>
    <t>Current Liabilities</t>
  </si>
  <si>
    <t>Accounts Payable</t>
  </si>
  <si>
    <t>210000 Unearned Revenue</t>
  </si>
  <si>
    <t>Unearned Revenue</t>
  </si>
  <si>
    <t>220100 Accrued Wages Payable</t>
  </si>
  <si>
    <t>Accrued Wages Payable</t>
  </si>
  <si>
    <t>220105 Severance Pay</t>
  </si>
  <si>
    <t>Severance Pay</t>
  </si>
  <si>
    <t>220200 Accrued Employer Taxes</t>
  </si>
  <si>
    <t>Accrued Employer Taxes</t>
  </si>
  <si>
    <t>220700 Accrued 401K</t>
  </si>
  <si>
    <t>Accrued 401K</t>
  </si>
  <si>
    <t>Massachusetts Department of Revenue Payable</t>
  </si>
  <si>
    <t>Other Current Liabilities (deleted)</t>
  </si>
  <si>
    <t>Notes Payable - Current</t>
  </si>
  <si>
    <t>Total Current Liabilities</t>
  </si>
  <si>
    <t>Long Term Liabilities</t>
  </si>
  <si>
    <t>Deferred Rent</t>
  </si>
  <si>
    <t>Other Long Term Liabilities</t>
  </si>
  <si>
    <t>Notes Payable - Long term</t>
  </si>
  <si>
    <t>Total Long Term Liabilities</t>
  </si>
  <si>
    <t>Total Liabilities</t>
  </si>
  <si>
    <t>Equity</t>
  </si>
  <si>
    <t>Common Stock</t>
  </si>
  <si>
    <t>Preferred Stock</t>
  </si>
  <si>
    <t>Paid in Capital</t>
  </si>
  <si>
    <t>Retained Earnings</t>
  </si>
  <si>
    <t>Treasury Stock</t>
  </si>
  <si>
    <t>Total Equity</t>
  </si>
  <si>
    <t>Total Liabilities &amp; Shareholder's Equity</t>
  </si>
  <si>
    <t>Fiscal 2019</t>
  </si>
  <si>
    <t>Fiscal 2020</t>
  </si>
  <si>
    <t>Fiscal 2021</t>
  </si>
  <si>
    <t>Fiscal 2022</t>
  </si>
  <si>
    <t>Fiscal 2023</t>
  </si>
  <si>
    <t>Quarter 1</t>
  </si>
  <si>
    <t>Quarter 2</t>
  </si>
  <si>
    <t>Quarter 3</t>
  </si>
  <si>
    <t>Quarter 4</t>
  </si>
  <si>
    <t>Revenue:</t>
  </si>
  <si>
    <t>Refunds / Allowances</t>
  </si>
  <si>
    <t>Licensing &amp; Maintenance</t>
  </si>
  <si>
    <t>New</t>
  </si>
  <si>
    <t>Renewal</t>
  </si>
  <si>
    <t>Wholesale Commissions:</t>
  </si>
  <si>
    <t>Override Commissions:</t>
  </si>
  <si>
    <t>Cost of Goods Sold:</t>
  </si>
  <si>
    <t>Fixed Fee Prospects Expense</t>
  </si>
  <si>
    <t>Revenue Share Cost</t>
  </si>
  <si>
    <t>Per per click ads</t>
  </si>
  <si>
    <t>Wholesale Commission Expense</t>
  </si>
  <si>
    <t>Sales Commission</t>
  </si>
  <si>
    <t>Customer Support</t>
  </si>
  <si>
    <t>Implementations</t>
  </si>
  <si>
    <t>Hosting</t>
  </si>
  <si>
    <t>Telephany</t>
  </si>
  <si>
    <t>Other</t>
  </si>
  <si>
    <t>Operating Expense:</t>
  </si>
  <si>
    <t>ER Tax</t>
  </si>
  <si>
    <t>401K Match</t>
  </si>
  <si>
    <t>EE Relations</t>
  </si>
  <si>
    <t>Health Insurance - net of EE Contributions</t>
  </si>
  <si>
    <t>Non-Operating Income / (Expense)</t>
  </si>
  <si>
    <t>Interest Income</t>
  </si>
  <si>
    <t>Depreciation and Amortization</t>
  </si>
  <si>
    <t>Penalties, fines and settlements</t>
  </si>
  <si>
    <t>Severance Expense</t>
  </si>
  <si>
    <t>Bold Penguin, Inc.</t>
  </si>
  <si>
    <t>Consolidated Balance Sheet by Month</t>
  </si>
  <si>
    <t>For the Period Ending November 30, 2019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</si>
  <si>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</si>
  <si>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</si>
  <si>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</si>
  <si>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</si>
  <si>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</si>
  <si>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</si>
  <si>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</si>
  <si>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</si>
  <si>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</si>
  <si>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</si>
  <si>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</si>
  <si>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</si>
  <si>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Current Assets</t>
  </si>
  <si>
    <t xml:space="preserve">  Net Accounts Receivable</t>
  </si>
  <si>
    <t xml:space="preserve"> Less Accumulated Depreciation</t>
  </si>
  <si>
    <t>180000 Deferred Tax Asset</t>
  </si>
  <si>
    <t>180100 Deferred Tax Valuation Allowance</t>
  </si>
  <si>
    <t>Diff</t>
  </si>
  <si>
    <t>YTD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</si>
</sst>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  <numFmt numFmtId="165" formatCode="_(&quot;$&quot;* #,##0_);_(&quot;$&quot;* \(#,##0\);_(&quot;$&quot;* &quot;-&quot;??_);_(@_)"/>
    <numFmt numFmtId="166" formatCode="_(* #,##0_);_(* \(#,##0\);_(* &quot;-&quot;??_);_(@_)"/>
    <numFmt numFmtId="167" formatCode="[$-409]mmmm\ d\,\ yy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b/>
      <sz val="8"/>
      <name val="Times New Roman"/>
      <family val="1"/>
    </font>
    <font>
      <sz val="10"/>
      <color indexed="8"/>
      <name val="Arial"/>
      <family val="2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4" fillId="0" borderId="0"/>
  </cellStyleXfs>
  <cellXfs count="126">
    <xf numFmtId="0" fontId="0" fillId="0" borderId="0" xfId="0"/>
    <xf numFmtId="164" fontId="5" fillId="2" borderId="0" xfId="0" applyNumberFormat="1" applyFont="1" applyFill="1" applyAlignment="1">
      <alignment horizontal="center"/>
    </xf>
    <xf numFmtId="44" fontId="0" fillId="2" borderId="0" xfId="2" applyFont="1" applyFill="1"/>
    <xf numFmtId="0" fontId="0" fillId="2" borderId="0" xfId="0" applyFill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center" wrapText="1"/>
    </xf>
    <xf numFmtId="164" fontId="2" fillId="4" borderId="5" xfId="0" applyNumberFormat="1" applyFont="1" applyFill="1" applyBorder="1" applyAlignment="1">
      <alignment horizontal="center" wrapText="1"/>
    </xf>
    <xf numFmtId="164" fontId="2" fillId="4" borderId="6" xfId="0" applyNumberFormat="1" applyFont="1" applyFill="1" applyBorder="1" applyAlignment="1">
      <alignment horizontal="center" wrapText="1"/>
    </xf>
    <xf numFmtId="0" fontId="0" fillId="2" borderId="7" xfId="0" applyFill="1" applyBorder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left" indent="1"/>
    </xf>
    <xf numFmtId="165" fontId="0" fillId="2" borderId="0" xfId="2" applyNumberFormat="1" applyFont="1" applyFill="1" applyBorder="1"/>
    <xf numFmtId="165" fontId="0" fillId="2" borderId="0" xfId="0" applyNumberFormat="1" applyFill="1"/>
    <xf numFmtId="9" fontId="0" fillId="2" borderId="0" xfId="3" applyFont="1" applyFill="1" applyBorder="1"/>
    <xf numFmtId="9" fontId="0" fillId="2" borderId="9" xfId="3" applyFont="1" applyFill="1" applyBorder="1"/>
    <xf numFmtId="44" fontId="0" fillId="2" borderId="0" xfId="2" quotePrefix="1" applyFont="1" applyFill="1"/>
    <xf numFmtId="44" fontId="0" fillId="0" borderId="0" xfId="2" quotePrefix="1" applyFont="1"/>
    <xf numFmtId="44" fontId="0" fillId="0" borderId="0" xfId="2" applyFont="1"/>
    <xf numFmtId="0" fontId="4" fillId="2" borderId="8" xfId="0" applyFont="1" applyFill="1" applyBorder="1"/>
    <xf numFmtId="165" fontId="0" fillId="2" borderId="10" xfId="2" applyNumberFormat="1" applyFont="1" applyFill="1" applyBorder="1"/>
    <xf numFmtId="165" fontId="0" fillId="2" borderId="11" xfId="2" applyNumberFormat="1" applyFont="1" applyFill="1" applyBorder="1"/>
    <xf numFmtId="165" fontId="0" fillId="2" borderId="11" xfId="0" applyNumberFormat="1" applyFill="1" applyBorder="1"/>
    <xf numFmtId="9" fontId="0" fillId="2" borderId="11" xfId="3" applyFont="1" applyFill="1" applyBorder="1"/>
    <xf numFmtId="9" fontId="0" fillId="2" borderId="12" xfId="3" applyFont="1" applyFill="1" applyBorder="1"/>
    <xf numFmtId="0" fontId="0" fillId="2" borderId="8" xfId="0" applyFill="1" applyBorder="1"/>
    <xf numFmtId="165" fontId="0" fillId="2" borderId="13" xfId="2" applyNumberFormat="1" applyFont="1" applyFill="1" applyBorder="1"/>
    <xf numFmtId="165" fontId="0" fillId="2" borderId="14" xfId="2" applyNumberFormat="1" applyFont="1" applyFill="1" applyBorder="1"/>
    <xf numFmtId="165" fontId="0" fillId="2" borderId="14" xfId="0" applyNumberFormat="1" applyFill="1" applyBorder="1"/>
    <xf numFmtId="9" fontId="0" fillId="2" borderId="14" xfId="3" applyFont="1" applyFill="1" applyBorder="1"/>
    <xf numFmtId="9" fontId="0" fillId="2" borderId="15" xfId="3" applyFont="1" applyFill="1" applyBorder="1"/>
    <xf numFmtId="165" fontId="0" fillId="2" borderId="16" xfId="2" applyNumberFormat="1" applyFont="1" applyFill="1" applyBorder="1"/>
    <xf numFmtId="165" fontId="0" fillId="2" borderId="17" xfId="2" applyNumberFormat="1" applyFont="1" applyFill="1" applyBorder="1"/>
    <xf numFmtId="165" fontId="0" fillId="2" borderId="17" xfId="0" applyNumberFormat="1" applyFill="1" applyBorder="1"/>
    <xf numFmtId="9" fontId="0" fillId="2" borderId="17" xfId="3" applyFont="1" applyFill="1" applyBorder="1"/>
    <xf numFmtId="9" fontId="0" fillId="2" borderId="18" xfId="3" applyFont="1" applyFill="1" applyBorder="1"/>
    <xf numFmtId="0" fontId="0" fillId="2" borderId="19" xfId="0" applyFill="1" applyBorder="1"/>
    <xf numFmtId="165" fontId="0" fillId="2" borderId="5" xfId="0" applyNumberFormat="1" applyFill="1" applyBorder="1"/>
    <xf numFmtId="9" fontId="0" fillId="2" borderId="5" xfId="3" applyFont="1" applyFill="1" applyBorder="1"/>
    <xf numFmtId="9" fontId="0" fillId="2" borderId="6" xfId="3" applyFont="1" applyFill="1" applyBorder="1"/>
    <xf numFmtId="9" fontId="0" fillId="2" borderId="0" xfId="3" applyFont="1" applyFill="1"/>
    <xf numFmtId="9" fontId="0" fillId="0" borderId="0" xfId="3" applyFont="1"/>
    <xf numFmtId="0" fontId="3" fillId="2" borderId="0" xfId="0" applyFont="1" applyFill="1"/>
    <xf numFmtId="0" fontId="6" fillId="2" borderId="20" xfId="0" applyFont="1" applyFill="1" applyBorder="1"/>
    <xf numFmtId="165" fontId="0" fillId="2" borderId="21" xfId="2" applyNumberFormat="1" applyFont="1" applyFill="1" applyBorder="1" applyAlignment="1">
      <alignment horizontal="center" vertical="center"/>
    </xf>
    <xf numFmtId="0" fontId="4" fillId="2" borderId="20" xfId="0" applyFont="1" applyFill="1" applyBorder="1"/>
    <xf numFmtId="0" fontId="0" fillId="2" borderId="21" xfId="0" applyFill="1" applyBorder="1" applyAlignment="1">
      <alignment horizontal="center"/>
    </xf>
    <xf numFmtId="0" fontId="7" fillId="2" borderId="20" xfId="0" applyFont="1" applyFill="1" applyBorder="1"/>
    <xf numFmtId="0" fontId="7" fillId="2" borderId="22" xfId="0" applyFont="1" applyFill="1" applyBorder="1"/>
    <xf numFmtId="0" fontId="3" fillId="0" borderId="0" xfId="0" applyFont="1"/>
    <xf numFmtId="0" fontId="5" fillId="0" borderId="0" xfId="0" applyFont="1"/>
    <xf numFmtId="0" fontId="5" fillId="5" borderId="0" xfId="0" applyFont="1" applyFill="1"/>
    <xf numFmtId="0" fontId="5" fillId="0" borderId="23" xfId="0" applyFont="1" applyBorder="1" applyAlignment="1">
      <alignment horizontal="center"/>
    </xf>
    <xf numFmtId="164" fontId="5" fillId="0" borderId="23" xfId="0" applyNumberFormat="1" applyFont="1" applyBorder="1" applyAlignment="1">
      <alignment horizontal="center"/>
    </xf>
    <xf numFmtId="164" fontId="5" fillId="5" borderId="23" xfId="0" applyNumberFormat="1" applyFont="1" applyFill="1" applyBorder="1" applyAlignment="1">
      <alignment horizontal="center"/>
    </xf>
    <xf numFmtId="43" fontId="5" fillId="0" borderId="0" xfId="1" applyFont="1"/>
    <xf numFmtId="43" fontId="5" fillId="5" borderId="0" xfId="1" applyFont="1" applyFill="1"/>
    <xf numFmtId="0" fontId="8" fillId="0" borderId="0" xfId="0" applyFont="1"/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left" indent="2"/>
    </xf>
    <xf numFmtId="165" fontId="5" fillId="0" borderId="0" xfId="2" applyNumberFormat="1" applyFont="1"/>
    <xf numFmtId="165" fontId="5" fillId="5" borderId="0" xfId="2" applyNumberFormat="1" applyFont="1" applyFill="1"/>
    <xf numFmtId="166" fontId="5" fillId="0" borderId="0" xfId="0" applyNumberFormat="1" applyFont="1" applyAlignment="1">
      <alignment horizontal="left" indent="2"/>
    </xf>
    <xf numFmtId="166" fontId="5" fillId="0" borderId="0" xfId="0" applyNumberFormat="1" applyFont="1"/>
    <xf numFmtId="166" fontId="5" fillId="0" borderId="0" xfId="1" applyNumberFormat="1" applyFont="1"/>
    <xf numFmtId="166" fontId="5" fillId="5" borderId="0" xfId="1" applyNumberFormat="1" applyFont="1" applyFill="1"/>
    <xf numFmtId="166" fontId="5" fillId="0" borderId="0" xfId="0" applyNumberFormat="1" applyFont="1" applyAlignment="1">
      <alignment horizontal="left" indent="1"/>
    </xf>
    <xf numFmtId="166" fontId="5" fillId="0" borderId="24" xfId="1" applyNumberFormat="1" applyFont="1" applyBorder="1"/>
    <xf numFmtId="166" fontId="5" fillId="5" borderId="24" xfId="1" applyNumberFormat="1" applyFont="1" applyFill="1" applyBorder="1"/>
    <xf numFmtId="165" fontId="5" fillId="0" borderId="14" xfId="1" applyNumberFormat="1" applyFont="1" applyBorder="1"/>
    <xf numFmtId="165" fontId="5" fillId="5" borderId="14" xfId="1" applyNumberFormat="1" applyFont="1" applyFill="1" applyBorder="1"/>
    <xf numFmtId="165" fontId="5" fillId="0" borderId="14" xfId="2" applyNumberFormat="1" applyFont="1" applyBorder="1"/>
    <xf numFmtId="165" fontId="5" fillId="0" borderId="0" xfId="1" applyNumberFormat="1" applyFont="1" applyBorder="1"/>
    <xf numFmtId="165" fontId="5" fillId="5" borderId="0" xfId="1" applyNumberFormat="1" applyFont="1" applyFill="1" applyBorder="1"/>
    <xf numFmtId="165" fontId="5" fillId="0" borderId="0" xfId="2" applyNumberFormat="1" applyFont="1" applyBorder="1"/>
    <xf numFmtId="166" fontId="5" fillId="0" borderId="0" xfId="1" applyNumberFormat="1" applyFont="1" applyBorder="1"/>
    <xf numFmtId="166" fontId="5" fillId="5" borderId="0" xfId="1" applyNumberFormat="1" applyFont="1" applyFill="1" applyBorder="1"/>
    <xf numFmtId="166" fontId="5" fillId="0" borderId="17" xfId="1" applyNumberFormat="1" applyFont="1" applyBorder="1"/>
    <xf numFmtId="166" fontId="5" fillId="5" borderId="17" xfId="1" applyNumberFormat="1" applyFont="1" applyFill="1" applyBorder="1"/>
    <xf numFmtId="165" fontId="5" fillId="0" borderId="17" xfId="1" applyNumberFormat="1" applyFont="1" applyBorder="1"/>
    <xf numFmtId="165" fontId="5" fillId="5" borderId="17" xfId="1" applyNumberFormat="1" applyFont="1" applyFill="1" applyBorder="1"/>
    <xf numFmtId="0" fontId="9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 indent="2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left" wrapText="1" indent="1"/>
    </xf>
    <xf numFmtId="165" fontId="5" fillId="0" borderId="25" xfId="2" applyNumberFormat="1" applyFont="1" applyBorder="1"/>
    <xf numFmtId="165" fontId="5" fillId="5" borderId="25" xfId="2" applyNumberFormat="1" applyFont="1" applyFill="1" applyBorder="1"/>
    <xf numFmtId="0" fontId="12" fillId="0" borderId="0" xfId="4" quotePrefix="1" applyFont="1"/>
    <xf numFmtId="0" fontId="12" fillId="0" borderId="0" xfId="4" quotePrefix="1" applyFont="1" applyAlignment="1">
      <alignment horizontal="center"/>
    </xf>
    <xf numFmtId="0" fontId="13" fillId="0" borderId="0" xfId="4" quotePrefix="1" applyFont="1" applyAlignment="1">
      <alignment horizontal="center"/>
    </xf>
    <xf numFmtId="0" fontId="12" fillId="0" borderId="0" xfId="4" applyFont="1"/>
    <xf numFmtId="167" fontId="12" fillId="0" borderId="0" xfId="4" quotePrefix="1" applyNumberFormat="1" applyFont="1"/>
    <xf numFmtId="167" fontId="12" fillId="0" borderId="0" xfId="4" quotePrefix="1" applyNumberFormat="1" applyFont="1" applyAlignment="1">
      <alignment horizontal="center"/>
    </xf>
    <xf numFmtId="167" fontId="13" fillId="0" borderId="0" xfId="4" quotePrefix="1" applyNumberFormat="1" applyFont="1" applyAlignment="1">
      <alignment horizontal="center"/>
    </xf>
    <xf numFmtId="43" fontId="12" fillId="0" borderId="0" xfId="1" applyFont="1"/>
    <xf numFmtId="0" fontId="13" fillId="0" borderId="0" xfId="4" applyFont="1" applyAlignment="1">
      <alignment horizontal="center"/>
    </xf>
    <xf numFmtId="0" fontId="13" fillId="0" borderId="0" xfId="4" applyFont="1" applyAlignment="1">
      <alignment horizontal="center"/>
    </xf>
    <xf numFmtId="0" fontId="13" fillId="0" borderId="0" xfId="1" applyNumberFormat="1" applyFont="1" applyAlignment="1">
      <alignment horizontal="center"/>
    </xf>
    <xf numFmtId="43" fontId="13" fillId="0" borderId="0" xfId="1" applyFont="1" applyAlignment="1">
      <alignment horizontal="center"/>
    </xf>
    <xf numFmtId="43" fontId="12" fillId="0" borderId="17" xfId="1" applyFont="1" applyBorder="1" applyAlignment="1">
      <alignment horizontal="center"/>
    </xf>
    <xf numFmtId="0" fontId="13" fillId="0" borderId="0" xfId="4" applyFont="1"/>
    <xf numFmtId="166" fontId="12" fillId="0" borderId="0" xfId="1" applyNumberFormat="1" applyFont="1"/>
    <xf numFmtId="0" fontId="12" fillId="0" borderId="0" xfId="5" applyFont="1" applyAlignment="1">
      <alignment horizontal="left" indent="1"/>
    </xf>
    <xf numFmtId="0" fontId="12" fillId="0" borderId="0" xfId="5" applyFont="1"/>
    <xf numFmtId="0" fontId="12" fillId="0" borderId="0" xfId="5" quotePrefix="1" applyFont="1" applyAlignment="1">
      <alignment horizontal="left" indent="1"/>
    </xf>
    <xf numFmtId="166" fontId="12" fillId="0" borderId="24" xfId="1" applyNumberFormat="1" applyFont="1" applyBorder="1"/>
    <xf numFmtId="0" fontId="13" fillId="0" borderId="0" xfId="5" applyFont="1"/>
    <xf numFmtId="166" fontId="12" fillId="5" borderId="0" xfId="1" applyNumberFormat="1" applyFont="1" applyFill="1"/>
    <xf numFmtId="0" fontId="12" fillId="0" borderId="0" xfId="0" applyFont="1"/>
    <xf numFmtId="0" fontId="13" fillId="0" borderId="0" xfId="5" quotePrefix="1" applyFont="1" applyAlignment="1">
      <alignment horizontal="left"/>
    </xf>
    <xf numFmtId="166" fontId="12" fillId="0" borderId="26" xfId="1" applyNumberFormat="1" applyFont="1" applyBorder="1"/>
    <xf numFmtId="166" fontId="12" fillId="0" borderId="25" xfId="1" applyNumberFormat="1" applyFont="1" applyBorder="1"/>
    <xf numFmtId="0" fontId="13" fillId="0" borderId="0" xfId="5" applyFont="1" applyAlignment="1">
      <alignment horizontal="center"/>
    </xf>
    <xf numFmtId="166" fontId="12" fillId="0" borderId="17" xfId="1" applyNumberFormat="1" applyFont="1" applyBorder="1"/>
    <xf numFmtId="166" fontId="12" fillId="5" borderId="17" xfId="1" applyNumberFormat="1" applyFont="1" applyFill="1" applyBorder="1"/>
    <xf numFmtId="0" fontId="15" fillId="0" borderId="0" xfId="0" applyFont="1"/>
    <xf numFmtId="0" fontId="12" fillId="0" borderId="0" xfId="5" quotePrefix="1" applyFont="1" applyAlignment="1">
      <alignment horizontal="left"/>
    </xf>
    <xf numFmtId="166" fontId="12" fillId="0" borderId="0" xfId="1" applyNumberFormat="1" applyFont="1" applyBorder="1"/>
    <xf numFmtId="0" fontId="12" fillId="6" borderId="0" xfId="5" applyFont="1" applyFill="1" applyAlignment="1">
      <alignment horizontal="left" indent="1"/>
    </xf>
    <xf numFmtId="0" fontId="12" fillId="6" borderId="0" xfId="4" applyFont="1" applyFill="1"/>
    <xf numFmtId="166" fontId="12" fillId="6" borderId="0" xfId="1" applyNumberFormat="1" applyFont="1" applyFill="1"/>
    <xf numFmtId="44" fontId="12" fillId="0" borderId="0" xfId="2" applyFont="1"/>
    <xf numFmtId="166" fontId="12" fillId="0" borderId="0" xfId="4" applyNumberFormat="1" applyFont="1"/>
    <xf numFmtId="3" fontId="12" fillId="0" borderId="0" xfId="4" applyNumberFormat="1" applyFont="1"/>
  </cellXfs>
  <cellStyles count="6">
    <cellStyle name="Comma" xfId="1" builtinId="3"/>
    <cellStyle name="Currency" xfId="2" builtinId="4"/>
    <cellStyle name="Normal" xfId="0" builtinId="0"/>
    <cellStyle name="Normal_OctBalanceSheet" xfId="4" xr:uid="{B0689B83-BF1F-49A8-A400-48A0F96F0740}"/>
    <cellStyle name="Normal_Sheet1" xfId="5" xr:uid="{EE39DB79-E242-4D9D-8335-11816DC0D2B1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550545</xdr:colOff>
      <xdr:row>4</xdr:row>
      <xdr:rowOff>57150</xdr:rowOff>
    </xdr:from>
    <xdr:to>
      <xdr:col>23</xdr:col>
      <xdr:colOff>464820</xdr:colOff>
      <xdr:row>27</xdr:row>
      <xdr:rowOff>131445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2DEC4AA-06B6-4372-9BCC-A63B56BF45C1}"/>
            </a:ext>
          </a:extLst>
        </xdr:cNvPr>
        <xdr:cNvSpPr txBox="1"/>
      </xdr:nvSpPr>
      <xdr:spPr>
        <a:xfrm>
          <a:off x="10732770" y="800100"/>
          <a:ext cx="8650605" cy="4293870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 DONE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4B968-36A7-4E59-9FDF-EAB827FE34E7}">
  <dimension ref="A1:N45"/>
  <sheetViews>
    <sheetView workbookViewId="0">
      <selection sqref="A1:A1048576"/>
    </sheetView>
  </sheetViews>
  <sheetFormatPr defaultRowHeight="14.4" x14ac:dyDescent="0.55000000000000004"/>
  <cols>
    <col min="1" max="1" width="4.41796875" style="51" customWidth="1"/>
    <col min="2" max="2" width="31.3671875" bestFit="1" customWidth="1"/>
    <col min="3" max="5" width="14.89453125" bestFit="1" customWidth="1"/>
    <col min="6" max="6" width="3.41796875" customWidth="1"/>
    <col min="7" max="7" width="16.5234375" bestFit="1" customWidth="1"/>
    <col min="8" max="8" width="18.1015625" bestFit="1" customWidth="1"/>
    <col min="9" max="9" width="10.578125" customWidth="1"/>
    <col min="10" max="10" width="11.62890625" bestFit="1" customWidth="1"/>
    <col min="11" max="12" width="11.7890625" bestFit="1" customWidth="1"/>
  </cols>
  <sheetData>
    <row r="1" spans="1:14" x14ac:dyDescent="0.55000000000000004">
      <c r="A1" s="44"/>
      <c r="B1" s="1">
        <v>44196</v>
      </c>
      <c r="C1" s="2"/>
      <c r="D1" s="3"/>
      <c r="E1" s="3"/>
      <c r="F1" s="3"/>
      <c r="G1" s="3"/>
      <c r="H1" s="3"/>
      <c r="I1" s="3"/>
      <c r="J1" s="3"/>
      <c r="K1" s="3"/>
    </row>
    <row r="2" spans="1:14" ht="14.7" thickBot="1" x14ac:dyDescent="0.6">
      <c r="A2" s="44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4" x14ac:dyDescent="0.55000000000000004">
      <c r="A3" s="44"/>
      <c r="B3" s="4" t="s">
        <v>0</v>
      </c>
      <c r="C3" s="5"/>
      <c r="D3" s="5"/>
      <c r="E3" s="5"/>
      <c r="F3" s="5"/>
      <c r="G3" s="5"/>
      <c r="H3" s="5"/>
      <c r="I3" s="5"/>
      <c r="J3" s="6"/>
      <c r="K3" s="3"/>
    </row>
    <row r="4" spans="1:14" ht="14.7" thickBot="1" x14ac:dyDescent="0.6">
      <c r="B4" s="7">
        <f>+B1</f>
        <v>44196</v>
      </c>
      <c r="C4" s="8"/>
      <c r="D4" s="8"/>
      <c r="E4" s="8"/>
      <c r="F4" s="8"/>
      <c r="G4" s="8"/>
      <c r="H4" s="8"/>
      <c r="I4" s="8"/>
      <c r="J4" s="9"/>
      <c r="K4" s="3"/>
    </row>
    <row r="5" spans="1:14" x14ac:dyDescent="0.55000000000000004">
      <c r="A5" s="44"/>
      <c r="B5" s="10"/>
      <c r="C5" s="11" t="s">
        <v>1</v>
      </c>
      <c r="D5" s="11" t="s">
        <v>2</v>
      </c>
      <c r="E5" s="11" t="s">
        <v>3</v>
      </c>
      <c r="F5" s="11"/>
      <c r="G5" s="11" t="s">
        <v>4</v>
      </c>
      <c r="H5" s="11" t="s">
        <v>5</v>
      </c>
      <c r="I5" s="11" t="s">
        <v>6</v>
      </c>
      <c r="J5" s="12" t="s">
        <v>7</v>
      </c>
      <c r="K5" s="3"/>
    </row>
    <row r="6" spans="1:14" x14ac:dyDescent="0.55000000000000004">
      <c r="A6" s="44" t="s">
        <v>8</v>
      </c>
      <c r="B6" s="13" t="s">
        <v>9</v>
      </c>
      <c r="C6" s="14">
        <f ca="1">SUMIF(IS!$P$7:$AA$7,"YTD",(INDEX(IS!$P$11:$AA$77,MATCH('YTD Summary'!A6,IS!$A$11:$A$77,0)*MATCH('YTD Summary'!$C$5,IS!$P$8:$AA$8,0),MATCH('YTD Summary'!$B$1,IS!$P$9:$AA$9))))</f>
        <v>6462761.7599999998</v>
      </c>
      <c r="D6" s="14" t="e">
        <v>#N/A</v>
      </c>
      <c r="E6" s="14" t="e">
        <v>#N/A</v>
      </c>
      <c r="F6" s="15"/>
      <c r="G6" s="15" t="e">
        <f ca="1">+C6-D6</f>
        <v>#N/A</v>
      </c>
      <c r="H6" s="15" t="e">
        <f ca="1">+C6-E6</f>
        <v>#N/A</v>
      </c>
      <c r="I6" s="16">
        <f ca="1">IFERROR(+G6/D6,0)</f>
        <v>0</v>
      </c>
      <c r="J6" s="17">
        <f ca="1">IFERROR(+H6/E6,0)</f>
        <v>0</v>
      </c>
      <c r="K6" s="18"/>
      <c r="L6" s="19"/>
    </row>
    <row r="7" spans="1:14" x14ac:dyDescent="0.55000000000000004">
      <c r="A7" s="44" t="s">
        <v>10</v>
      </c>
      <c r="B7" s="13" t="s">
        <v>11</v>
      </c>
      <c r="C7" s="14">
        <f ca="1">SUMIF(IS!$P$7:$AA$7,"YTD",(INDEX(IS!$P$11:$AA$77,MATCH('YTD Summary'!A7,IS!$A$11:$A$77,0)*MATCH('YTD Summary'!$C$5,IS!$P$8:$AA$8,0),MATCH('YTD Summary'!$B$1,IS!$P$9:$AA$9))))</f>
        <v>15862500</v>
      </c>
      <c r="D7" s="14" t="e">
        <v>#N/A</v>
      </c>
      <c r="E7" s="14" t="e">
        <v>#N/A</v>
      </c>
      <c r="F7" s="15"/>
      <c r="G7" s="15" t="e">
        <f ca="1">+C7-D7</f>
        <v>#N/A</v>
      </c>
      <c r="H7" s="15" t="e">
        <f t="shared" ref="H7:H11" ca="1" si="0">+C7-E7</f>
        <v>#N/A</v>
      </c>
      <c r="I7" s="16">
        <f t="shared" ref="I7:J11" ca="1" si="1">IFERROR(+G7/D7,0)</f>
        <v>0</v>
      </c>
      <c r="J7" s="17">
        <f t="shared" ca="1" si="1"/>
        <v>0</v>
      </c>
      <c r="K7" s="3"/>
    </row>
    <row r="8" spans="1:14" x14ac:dyDescent="0.55000000000000004">
      <c r="A8" s="44" t="s">
        <v>12</v>
      </c>
      <c r="B8" s="13" t="s">
        <v>13</v>
      </c>
      <c r="C8" s="14">
        <f ca="1">SUMIF(IS!$P$7:$AA$7,"YTD",(INDEX(IS!$P$11:$AA$77,MATCH('YTD Summary'!A8,IS!$A$11:$A$77,0)*MATCH('YTD Summary'!$C$5,IS!$P$8:$AA$8,0),MATCH('YTD Summary'!$B$1,IS!$P$9:$AA$9))))</f>
        <v>1540597.5</v>
      </c>
      <c r="D8" s="14" t="e">
        <v>#N/A</v>
      </c>
      <c r="E8" s="14" t="e">
        <v>#N/A</v>
      </c>
      <c r="F8" s="15"/>
      <c r="G8" s="15" t="e">
        <f t="shared" ref="G8:G11" ca="1" si="2">+C7-D7</f>
        <v>#N/A</v>
      </c>
      <c r="H8" s="15" t="e">
        <f t="shared" ca="1" si="0"/>
        <v>#N/A</v>
      </c>
      <c r="I8" s="16">
        <f t="shared" ca="1" si="1"/>
        <v>0</v>
      </c>
      <c r="J8" s="17">
        <f t="shared" ca="1" si="1"/>
        <v>0</v>
      </c>
      <c r="K8" s="2"/>
      <c r="N8" s="20"/>
    </row>
    <row r="9" spans="1:14" x14ac:dyDescent="0.55000000000000004">
      <c r="A9" s="44" t="s">
        <v>14</v>
      </c>
      <c r="B9" s="13" t="s">
        <v>15</v>
      </c>
      <c r="C9" s="14">
        <f ca="1">SUMIF(IS!$P$7:$AA$7,"YTD",(INDEX(IS!$P$11:$AA$77,MATCH('YTD Summary'!A9,IS!$A$11:$A$77,0)*MATCH('YTD Summary'!$C$5,IS!$P$8:$AA$8,0),MATCH('YTD Summary'!$B$1,IS!$P$9:$AA$9))))</f>
        <v>1262874.6950000003</v>
      </c>
      <c r="D9" s="14" t="e">
        <v>#N/A</v>
      </c>
      <c r="E9" s="14" t="e">
        <v>#N/A</v>
      </c>
      <c r="F9" s="15"/>
      <c r="G9" s="15" t="e">
        <f t="shared" ca="1" si="2"/>
        <v>#N/A</v>
      </c>
      <c r="H9" s="15" t="e">
        <f t="shared" ca="1" si="0"/>
        <v>#N/A</v>
      </c>
      <c r="I9" s="16">
        <f t="shared" ca="1" si="1"/>
        <v>0</v>
      </c>
      <c r="J9" s="17">
        <f t="shared" ca="1" si="1"/>
        <v>0</v>
      </c>
      <c r="K9" s="3"/>
    </row>
    <row r="10" spans="1:14" x14ac:dyDescent="0.55000000000000004">
      <c r="A10" s="44" t="s">
        <v>16</v>
      </c>
      <c r="B10" s="13" t="s">
        <v>16</v>
      </c>
      <c r="C10" s="14">
        <f ca="1">SUMIF(IS!$P$7:$AA$7,"YTD",(INDEX(IS!$P$11:$AA$77,MATCH('YTD Summary'!A10,IS!$A$11:$A$77,0)*MATCH('YTD Summary'!$C$5,IS!$P$8:$AA$8,0),MATCH('YTD Summary'!$B$1,IS!$P$9:$AA$9))))</f>
        <v>15249999.999999998</v>
      </c>
      <c r="D10" s="14" t="e">
        <v>#N/A</v>
      </c>
      <c r="E10" s="14" t="e">
        <v>#N/A</v>
      </c>
      <c r="F10" s="15"/>
      <c r="G10" s="15" t="e">
        <f t="shared" ca="1" si="2"/>
        <v>#N/A</v>
      </c>
      <c r="H10" s="15" t="e">
        <f t="shared" ca="1" si="0"/>
        <v>#N/A</v>
      </c>
      <c r="I10" s="16">
        <f t="shared" ca="1" si="1"/>
        <v>0</v>
      </c>
      <c r="J10" s="17">
        <f t="shared" ca="1" si="1"/>
        <v>0</v>
      </c>
      <c r="K10" s="3"/>
    </row>
    <row r="11" spans="1:14" ht="14.7" thickBot="1" x14ac:dyDescent="0.6">
      <c r="A11" s="44" t="s">
        <v>17</v>
      </c>
      <c r="B11" s="21" t="s">
        <v>18</v>
      </c>
      <c r="C11" s="22">
        <f ca="1">SUMIF(IS!$P$7:$AA$7,"YTD",(INDEX(IS!$P$11:$AA$77,MATCH('YTD Summary'!A11,IS!$A$11:$A$77,0)*MATCH('YTD Summary'!$C$5,IS!$P$8:$AA$8,0),MATCH('YTD Summary'!$B$1,IS!$P$9:$AA$9))))</f>
        <v>40378733.955000006</v>
      </c>
      <c r="D11" s="23" t="e">
        <v>#N/A</v>
      </c>
      <c r="E11" s="23" t="e">
        <v>#N/A</v>
      </c>
      <c r="F11" s="24"/>
      <c r="G11" s="24" t="e">
        <f t="shared" ca="1" si="2"/>
        <v>#N/A</v>
      </c>
      <c r="H11" s="24" t="e">
        <f t="shared" ca="1" si="0"/>
        <v>#N/A</v>
      </c>
      <c r="I11" s="25">
        <f t="shared" ca="1" si="1"/>
        <v>0</v>
      </c>
      <c r="J11" s="26">
        <f t="shared" ca="1" si="1"/>
        <v>0</v>
      </c>
      <c r="K11" s="3"/>
    </row>
    <row r="12" spans="1:14" x14ac:dyDescent="0.55000000000000004">
      <c r="A12" s="44"/>
      <c r="B12" s="27"/>
      <c r="C12" s="15"/>
      <c r="D12" s="15"/>
      <c r="E12" s="15"/>
      <c r="F12" s="15"/>
      <c r="G12" s="15"/>
      <c r="H12" s="15"/>
      <c r="I12" s="16"/>
      <c r="J12" s="17"/>
      <c r="K12" s="3"/>
    </row>
    <row r="13" spans="1:14" ht="14.7" thickBot="1" x14ac:dyDescent="0.6">
      <c r="A13" s="44" t="s">
        <v>19</v>
      </c>
      <c r="B13" s="21" t="s">
        <v>20</v>
      </c>
      <c r="C13" s="28" t="e">
        <f>INDEX(IS!$BN$11:$BN$77,MATCH('YTD Summary'!A13,IS!$A$11:$A$77,0)*MATCH('YTD Summary'!$C$5,IS!$BN$8:$BN$8,0),MATCH('YTD Summary'!$B$1,IS!$BN$9:$BN$9))</f>
        <v>#N/A</v>
      </c>
      <c r="D13" s="29" t="e">
        <v>#N/A</v>
      </c>
      <c r="E13" s="29" t="e">
        <v>#N/A</v>
      </c>
      <c r="F13" s="30"/>
      <c r="G13" s="30" t="e">
        <f>+D13-C13</f>
        <v>#N/A</v>
      </c>
      <c r="H13" s="30" t="e">
        <f>+E13-C13</f>
        <v>#N/A</v>
      </c>
      <c r="I13" s="31">
        <f>IFERROR(+G13/D13,0)</f>
        <v>0</v>
      </c>
      <c r="J13" s="32">
        <f>IFERROR(+H13/E13,0)</f>
        <v>0</v>
      </c>
      <c r="K13" s="3"/>
    </row>
    <row r="14" spans="1:14" ht="14.7" thickTop="1" x14ac:dyDescent="0.55000000000000004">
      <c r="A14" s="44"/>
      <c r="B14" s="27"/>
      <c r="C14" s="15"/>
      <c r="D14" s="15"/>
      <c r="E14" s="15"/>
      <c r="F14" s="15"/>
      <c r="G14" s="15"/>
      <c r="H14" s="15"/>
      <c r="I14" s="16"/>
      <c r="J14" s="17"/>
      <c r="K14" s="3"/>
    </row>
    <row r="15" spans="1:14" ht="14.7" thickBot="1" x14ac:dyDescent="0.6">
      <c r="A15" s="44" t="s">
        <v>21</v>
      </c>
      <c r="B15" s="21" t="s">
        <v>21</v>
      </c>
      <c r="C15" s="28" t="e">
        <f>INDEX(IS!$BN$11:$BN$77,MATCH('YTD Summary'!A15,IS!$A$11:$A$77,0)*MATCH('YTD Summary'!$C$5,IS!$BN$8:$BN$8,0),MATCH('YTD Summary'!$B$1,IS!$BN$9:$BN$9))</f>
        <v>#N/A</v>
      </c>
      <c r="D15" s="29" t="e">
        <v>#N/A</v>
      </c>
      <c r="E15" s="29" t="e">
        <v>#N/A</v>
      </c>
      <c r="F15" s="30"/>
      <c r="G15" s="30" t="e">
        <f>IF(AND(D15&lt;0,$C15&lt;0),$C15-D15,IF(D15&lt;0,-D15+$C15,$C15-D15))</f>
        <v>#N/A</v>
      </c>
      <c r="H15" s="30" t="e">
        <f t="shared" ref="H15" si="3">+C15-E15</f>
        <v>#N/A</v>
      </c>
      <c r="I15" s="31">
        <f>IFERROR(+G15/D15,0)</f>
        <v>0</v>
      </c>
      <c r="J15" s="32">
        <f>IFERROR(+H15/E15,0)</f>
        <v>0</v>
      </c>
      <c r="K15" s="3"/>
    </row>
    <row r="16" spans="1:14" ht="14.7" thickTop="1" x14ac:dyDescent="0.55000000000000004">
      <c r="A16" s="44"/>
      <c r="B16" s="27"/>
      <c r="C16" s="15"/>
      <c r="D16" s="15"/>
      <c r="E16" s="15"/>
      <c r="F16" s="15"/>
      <c r="G16" s="15"/>
      <c r="H16" s="15"/>
      <c r="I16" s="16"/>
      <c r="J16" s="17"/>
      <c r="K16" s="3"/>
    </row>
    <row r="17" spans="1:11" x14ac:dyDescent="0.55000000000000004">
      <c r="A17" s="44" t="s">
        <v>22</v>
      </c>
      <c r="B17" s="13" t="s">
        <v>22</v>
      </c>
      <c r="C17" s="14" t="e">
        <f>INDEX(IS!$BN$11:$BN$77,MATCH('YTD Summary'!A17,IS!$A$11:$A$77,0)*MATCH('YTD Summary'!$C$5,IS!$BN$8:$BN$8,0),MATCH('YTD Summary'!$B$1,IS!$BN$9:$BN$9))</f>
        <v>#N/A</v>
      </c>
      <c r="D17" s="14" t="e">
        <v>#N/A</v>
      </c>
      <c r="E17" s="14" t="e">
        <v>#N/A</v>
      </c>
      <c r="F17" s="15"/>
      <c r="G17" s="15" t="e">
        <f>+D17-C17</f>
        <v>#N/A</v>
      </c>
      <c r="H17" s="15" t="e">
        <f>+E17-C17</f>
        <v>#N/A</v>
      </c>
      <c r="I17" s="16">
        <f t="shared" ref="I17:J27" si="4">IFERROR(+G17/D17,0)</f>
        <v>0</v>
      </c>
      <c r="J17" s="17">
        <f t="shared" si="4"/>
        <v>0</v>
      </c>
      <c r="K17" s="3"/>
    </row>
    <row r="18" spans="1:11" x14ac:dyDescent="0.55000000000000004">
      <c r="A18" s="44" t="s">
        <v>23</v>
      </c>
      <c r="B18" s="13" t="s">
        <v>23</v>
      </c>
      <c r="C18" s="14" t="e">
        <f>INDEX(IS!$BN$11:$BN$77,MATCH('YTD Summary'!A18,IS!$A$11:$A$77,0)*MATCH('YTD Summary'!$C$5,IS!$BN$8:$BN$8,0),MATCH('YTD Summary'!$B$1,IS!$BN$9:$BN$9))</f>
        <v>#N/A</v>
      </c>
      <c r="D18" s="14" t="e">
        <v>#N/A</v>
      </c>
      <c r="E18" s="14" t="e">
        <v>#N/A</v>
      </c>
      <c r="F18" s="15"/>
      <c r="G18" s="15" t="e">
        <f t="shared" ref="G18:G27" si="5">+D18-C18</f>
        <v>#N/A</v>
      </c>
      <c r="H18" s="15" t="e">
        <f t="shared" ref="H18:H26" si="6">+E18-C18</f>
        <v>#N/A</v>
      </c>
      <c r="I18" s="16">
        <f t="shared" si="4"/>
        <v>0</v>
      </c>
      <c r="J18" s="17">
        <f t="shared" si="4"/>
        <v>0</v>
      </c>
      <c r="K18" s="3"/>
    </row>
    <row r="19" spans="1:11" x14ac:dyDescent="0.55000000000000004">
      <c r="A19" s="44" t="s">
        <v>24</v>
      </c>
      <c r="B19" s="13" t="s">
        <v>25</v>
      </c>
      <c r="C19" s="14" t="e">
        <f>INDEX(IS!$BN$11:$BN$77,MATCH('YTD Summary'!A19,IS!$A$11:$A$77,0)*MATCH('YTD Summary'!$C$5,IS!$BN$8:$BN$8,0),MATCH('YTD Summary'!$B$1,IS!$BN$9:$BN$9))</f>
        <v>#N/A</v>
      </c>
      <c r="D19" s="14" t="e">
        <v>#N/A</v>
      </c>
      <c r="E19" s="14" t="e">
        <v>#N/A</v>
      </c>
      <c r="F19" s="15"/>
      <c r="G19" s="15" t="e">
        <f t="shared" si="5"/>
        <v>#N/A</v>
      </c>
      <c r="H19" s="15" t="e">
        <f t="shared" si="6"/>
        <v>#N/A</v>
      </c>
      <c r="I19" s="16">
        <f t="shared" si="4"/>
        <v>0</v>
      </c>
      <c r="J19" s="17">
        <f t="shared" si="4"/>
        <v>0</v>
      </c>
      <c r="K19" s="3"/>
    </row>
    <row r="20" spans="1:11" x14ac:dyDescent="0.55000000000000004">
      <c r="A20" s="44" t="s">
        <v>26</v>
      </c>
      <c r="B20" s="13" t="s">
        <v>26</v>
      </c>
      <c r="C20" s="14" t="e">
        <f>INDEX(IS!$BN$11:$BN$77,MATCH('YTD Summary'!A20,IS!$A$11:$A$77,0)*MATCH('YTD Summary'!$C$5,IS!$BN$8:$BN$8,0),MATCH('YTD Summary'!$B$1,IS!$BN$9:$BN$9))</f>
        <v>#N/A</v>
      </c>
      <c r="D20" s="14" t="e">
        <v>#N/A</v>
      </c>
      <c r="E20" s="14" t="e">
        <v>#N/A</v>
      </c>
      <c r="F20" s="15"/>
      <c r="G20" s="15" t="e">
        <f t="shared" si="5"/>
        <v>#N/A</v>
      </c>
      <c r="H20" s="15" t="e">
        <f t="shared" si="6"/>
        <v>#N/A</v>
      </c>
      <c r="I20" s="16">
        <f t="shared" si="4"/>
        <v>0</v>
      </c>
      <c r="J20" s="17">
        <f t="shared" si="4"/>
        <v>0</v>
      </c>
      <c r="K20" s="3"/>
    </row>
    <row r="21" spans="1:11" x14ac:dyDescent="0.55000000000000004">
      <c r="A21" s="44" t="s">
        <v>27</v>
      </c>
      <c r="B21" s="13" t="s">
        <v>27</v>
      </c>
      <c r="C21" s="14" t="e">
        <f>INDEX(IS!$BN$11:$BN$77,MATCH('YTD Summary'!A21,IS!$A$11:$A$77,0)*MATCH('YTD Summary'!$C$5,IS!$BN$8:$BN$8,0),MATCH('YTD Summary'!$B$1,IS!$BN$9:$BN$9))</f>
        <v>#N/A</v>
      </c>
      <c r="D21" s="14" t="e">
        <v>#N/A</v>
      </c>
      <c r="E21" s="14" t="e">
        <v>#N/A</v>
      </c>
      <c r="F21" s="15"/>
      <c r="G21" s="15" t="e">
        <f t="shared" si="5"/>
        <v>#N/A</v>
      </c>
      <c r="H21" s="15" t="e">
        <f t="shared" si="6"/>
        <v>#N/A</v>
      </c>
      <c r="I21" s="16">
        <f t="shared" si="4"/>
        <v>0</v>
      </c>
      <c r="J21" s="17">
        <f t="shared" si="4"/>
        <v>0</v>
      </c>
      <c r="K21" s="3"/>
    </row>
    <row r="22" spans="1:11" x14ac:dyDescent="0.55000000000000004">
      <c r="A22" s="44" t="s">
        <v>28</v>
      </c>
      <c r="B22" s="13" t="s">
        <v>28</v>
      </c>
      <c r="C22" s="14" t="e">
        <f>INDEX(IS!$BN$11:$BN$77,MATCH('YTD Summary'!A22,IS!$A$11:$A$77,0)*MATCH('YTD Summary'!$C$5,IS!$BN$8:$BN$8,0),MATCH('YTD Summary'!$B$1,IS!$BN$9:$BN$9))</f>
        <v>#N/A</v>
      </c>
      <c r="D22" s="14" t="e">
        <v>#N/A</v>
      </c>
      <c r="E22" s="14" t="e">
        <v>#N/A</v>
      </c>
      <c r="F22" s="15"/>
      <c r="G22" s="15" t="e">
        <f t="shared" si="5"/>
        <v>#N/A</v>
      </c>
      <c r="H22" s="15" t="e">
        <f t="shared" si="6"/>
        <v>#N/A</v>
      </c>
      <c r="I22" s="16">
        <f t="shared" si="4"/>
        <v>0</v>
      </c>
      <c r="J22" s="17">
        <f t="shared" si="4"/>
        <v>0</v>
      </c>
      <c r="K22" s="3"/>
    </row>
    <row r="23" spans="1:11" x14ac:dyDescent="0.55000000000000004">
      <c r="A23" s="44" t="s">
        <v>29</v>
      </c>
      <c r="B23" s="13" t="s">
        <v>29</v>
      </c>
      <c r="C23" s="14" t="e">
        <f>INDEX(IS!$BN$11:$BN$77,MATCH('YTD Summary'!A23,IS!$A$11:$A$77,0)*MATCH('YTD Summary'!$C$5,IS!$BN$8:$BN$8,0),MATCH('YTD Summary'!$B$1,IS!$BN$9:$BN$9))</f>
        <v>#N/A</v>
      </c>
      <c r="D23" s="14" t="e">
        <v>#N/A</v>
      </c>
      <c r="E23" s="14" t="e">
        <v>#N/A</v>
      </c>
      <c r="F23" s="15"/>
      <c r="G23" s="15" t="e">
        <f t="shared" si="5"/>
        <v>#N/A</v>
      </c>
      <c r="H23" s="15" t="e">
        <f t="shared" si="6"/>
        <v>#N/A</v>
      </c>
      <c r="I23" s="16">
        <f t="shared" si="4"/>
        <v>0</v>
      </c>
      <c r="J23" s="17">
        <f t="shared" si="4"/>
        <v>0</v>
      </c>
      <c r="K23" s="3"/>
    </row>
    <row r="24" spans="1:11" x14ac:dyDescent="0.55000000000000004">
      <c r="A24" s="44" t="s">
        <v>30</v>
      </c>
      <c r="B24" s="13" t="s">
        <v>30</v>
      </c>
      <c r="C24" s="14" t="e">
        <f>INDEX(IS!$BN$11:$BN$77,MATCH('YTD Summary'!A24,IS!$A$11:$A$77,0)*MATCH('YTD Summary'!$C$5,IS!$BN$8:$BN$8,0),MATCH('YTD Summary'!$B$1,IS!$BN$9:$BN$9))</f>
        <v>#N/A</v>
      </c>
      <c r="D24" s="14" t="e">
        <v>#N/A</v>
      </c>
      <c r="E24" s="14" t="e">
        <v>#N/A</v>
      </c>
      <c r="F24" s="15"/>
      <c r="G24" s="15" t="e">
        <f t="shared" si="5"/>
        <v>#N/A</v>
      </c>
      <c r="H24" s="15" t="e">
        <f t="shared" si="6"/>
        <v>#N/A</v>
      </c>
      <c r="I24" s="16">
        <f t="shared" si="4"/>
        <v>0</v>
      </c>
      <c r="J24" s="17">
        <f t="shared" si="4"/>
        <v>0</v>
      </c>
      <c r="K24" s="3"/>
    </row>
    <row r="25" spans="1:11" x14ac:dyDescent="0.55000000000000004">
      <c r="A25" s="44" t="s">
        <v>31</v>
      </c>
      <c r="B25" s="13" t="s">
        <v>31</v>
      </c>
      <c r="C25" s="14" t="e">
        <f>INDEX(IS!$BN$11:$BN$77,MATCH('YTD Summary'!A25,IS!$A$11:$A$77,0)*MATCH('YTD Summary'!$C$5,IS!$BN$8:$BN$8,0),MATCH('YTD Summary'!$B$1,IS!$BN$9:$BN$9))</f>
        <v>#N/A</v>
      </c>
      <c r="D25" s="14" t="e">
        <v>#N/A</v>
      </c>
      <c r="E25" s="14" t="e">
        <v>#N/A</v>
      </c>
      <c r="F25" s="15"/>
      <c r="G25" s="15" t="e">
        <f t="shared" si="5"/>
        <v>#N/A</v>
      </c>
      <c r="H25" s="15" t="e">
        <f t="shared" si="6"/>
        <v>#N/A</v>
      </c>
      <c r="I25" s="16">
        <f t="shared" si="4"/>
        <v>0</v>
      </c>
      <c r="J25" s="17">
        <f t="shared" si="4"/>
        <v>0</v>
      </c>
      <c r="K25" s="3"/>
    </row>
    <row r="26" spans="1:11" x14ac:dyDescent="0.55000000000000004">
      <c r="A26" s="44" t="s">
        <v>32</v>
      </c>
      <c r="B26" s="13" t="s">
        <v>32</v>
      </c>
      <c r="C26" s="14" t="e">
        <f>INDEX(IS!$BN$11:$BN$77,MATCH('YTD Summary'!A26,IS!$A$11:$A$77,0)*MATCH('YTD Summary'!$C$5,IS!$BN$8:$BN$8,0),MATCH('YTD Summary'!$B$1,IS!$BN$9:$BN$9))</f>
        <v>#N/A</v>
      </c>
      <c r="D26" s="14" t="e">
        <v>#N/A</v>
      </c>
      <c r="E26" s="14" t="e">
        <v>#N/A</v>
      </c>
      <c r="F26" s="15"/>
      <c r="G26" s="15" t="e">
        <f t="shared" si="5"/>
        <v>#N/A</v>
      </c>
      <c r="H26" s="15" t="e">
        <f t="shared" si="6"/>
        <v>#N/A</v>
      </c>
      <c r="I26" s="16">
        <f t="shared" si="4"/>
        <v>0</v>
      </c>
      <c r="J26" s="17">
        <f t="shared" si="4"/>
        <v>0</v>
      </c>
      <c r="K26" s="3"/>
    </row>
    <row r="27" spans="1:11" ht="14.7" thickBot="1" x14ac:dyDescent="0.6">
      <c r="A27" s="44" t="s">
        <v>33</v>
      </c>
      <c r="B27" s="21" t="s">
        <v>33</v>
      </c>
      <c r="C27" s="28" t="e">
        <f>INDEX(IS!$BN$11:$BN$77,MATCH('YTD Summary'!A27,IS!$A$11:$A$77,0)*MATCH('YTD Summary'!$C$5,IS!$BN$8:$BN$8,0),MATCH('YTD Summary'!$B$1,IS!$BN$9:$BN$9))</f>
        <v>#N/A</v>
      </c>
      <c r="D27" s="29" t="e">
        <v>#N/A</v>
      </c>
      <c r="E27" s="29" t="e">
        <v>#N/A</v>
      </c>
      <c r="F27" s="30"/>
      <c r="G27" s="30" t="e">
        <f t="shared" si="5"/>
        <v>#N/A</v>
      </c>
      <c r="H27" s="30" t="e">
        <f>+E27-C27</f>
        <v>#N/A</v>
      </c>
      <c r="I27" s="31">
        <f t="shared" si="4"/>
        <v>0</v>
      </c>
      <c r="J27" s="32">
        <f t="shared" si="4"/>
        <v>0</v>
      </c>
      <c r="K27" s="3"/>
    </row>
    <row r="28" spans="1:11" ht="14.7" thickTop="1" x14ac:dyDescent="0.55000000000000004">
      <c r="A28" s="44"/>
      <c r="B28" s="27"/>
      <c r="C28" s="15"/>
      <c r="D28" s="15"/>
      <c r="E28" s="15"/>
      <c r="F28" s="15"/>
      <c r="G28" s="15"/>
      <c r="H28" s="15"/>
      <c r="I28" s="16"/>
      <c r="J28" s="17"/>
      <c r="K28" s="3"/>
    </row>
    <row r="29" spans="1:11" x14ac:dyDescent="0.55000000000000004">
      <c r="A29" s="44" t="s">
        <v>34</v>
      </c>
      <c r="B29" s="21" t="s">
        <v>34</v>
      </c>
      <c r="C29" s="33" t="e">
        <f>INDEX(IS!$BN$11:$BN$77,MATCH('YTD Summary'!A29,IS!$A$11:$A$77,0)*MATCH('YTD Summary'!$C$5,IS!$BN$8:$BN$8,0),MATCH('YTD Summary'!$B$1,IS!$BN$9:$BN$9))</f>
        <v>#N/A</v>
      </c>
      <c r="D29" s="34" t="e">
        <v>#N/A</v>
      </c>
      <c r="E29" s="34" t="e">
        <v>#N/A</v>
      </c>
      <c r="F29" s="35"/>
      <c r="G29" s="35" t="e">
        <f>+C29-D29</f>
        <v>#N/A</v>
      </c>
      <c r="H29" s="35" t="e">
        <f>+C29-E29</f>
        <v>#N/A</v>
      </c>
      <c r="I29" s="36">
        <f>IFERROR(+G29/D29,0)</f>
        <v>0</v>
      </c>
      <c r="J29" s="37">
        <f>IFERROR(+H29/E29,0)</f>
        <v>0</v>
      </c>
      <c r="K29" s="3"/>
    </row>
    <row r="30" spans="1:11" x14ac:dyDescent="0.55000000000000004">
      <c r="A30" s="44"/>
      <c r="B30" s="27"/>
      <c r="C30" s="15"/>
      <c r="D30" s="15"/>
      <c r="E30" s="15"/>
      <c r="F30" s="15"/>
      <c r="G30" s="15"/>
      <c r="H30" s="15"/>
      <c r="I30" s="16"/>
      <c r="J30" s="17"/>
      <c r="K30" s="3"/>
    </row>
    <row r="31" spans="1:11" x14ac:dyDescent="0.55000000000000004">
      <c r="A31" s="44" t="s">
        <v>35</v>
      </c>
      <c r="B31" s="21" t="s">
        <v>35</v>
      </c>
      <c r="C31" s="33" t="e">
        <f>INDEX(IS!$BN$11:$BN$77,MATCH('YTD Summary'!A31,IS!$A$11:$A$77,0)*MATCH('YTD Summary'!$C$5,IS!$BN$8:$BN$8,0),MATCH('YTD Summary'!$B$1,IS!$BN$9:$BN$9))</f>
        <v>#N/A</v>
      </c>
      <c r="D31" s="34" t="e">
        <v>#N/A</v>
      </c>
      <c r="E31" s="34" t="e">
        <v>#N/A</v>
      </c>
      <c r="F31" s="35"/>
      <c r="G31" s="35" t="e">
        <f>+C31-D31</f>
        <v>#N/A</v>
      </c>
      <c r="H31" s="35" t="e">
        <f>+C31-E31</f>
        <v>#N/A</v>
      </c>
      <c r="I31" s="36">
        <f>IFERROR(+G31/D31,0)</f>
        <v>0</v>
      </c>
      <c r="J31" s="37">
        <f>IFERROR(+H31/E31,0)</f>
        <v>0</v>
      </c>
      <c r="K31" s="3"/>
    </row>
    <row r="32" spans="1:11" x14ac:dyDescent="0.55000000000000004">
      <c r="A32" s="44"/>
      <c r="B32" s="27"/>
      <c r="C32" s="15"/>
      <c r="D32" s="15"/>
      <c r="E32" s="15"/>
      <c r="F32" s="15"/>
      <c r="G32" s="15"/>
      <c r="H32" s="15"/>
      <c r="I32" s="16"/>
      <c r="J32" s="17"/>
      <c r="K32" s="3"/>
    </row>
    <row r="33" spans="1:11" x14ac:dyDescent="0.55000000000000004">
      <c r="A33" s="44" t="s">
        <v>36</v>
      </c>
      <c r="B33" s="21" t="s">
        <v>36</v>
      </c>
      <c r="C33" s="33" t="e">
        <f>INDEX(IS!$BN$11:$BN$77,MATCH('YTD Summary'!A33,IS!$A$11:$A$77,0)*MATCH('YTD Summary'!$C$5,IS!$BN$8:$BN$8,0),MATCH('YTD Summary'!$B$1,IS!$BN$9:$BN$9))</f>
        <v>#N/A</v>
      </c>
      <c r="D33" s="34" t="e">
        <v>#N/A</v>
      </c>
      <c r="E33" s="34" t="e">
        <v>#N/A</v>
      </c>
      <c r="F33" s="35"/>
      <c r="G33" s="35" t="e">
        <f>+C33-D33</f>
        <v>#N/A</v>
      </c>
      <c r="H33" s="35" t="e">
        <f>+C33-E33</f>
        <v>#N/A</v>
      </c>
      <c r="I33" s="36">
        <f>IFERROR(+G33/D33,0)</f>
        <v>0</v>
      </c>
      <c r="J33" s="37">
        <f>IFERROR(+H33/E33,0)</f>
        <v>0</v>
      </c>
      <c r="K33" s="3"/>
    </row>
    <row r="34" spans="1:11" x14ac:dyDescent="0.55000000000000004">
      <c r="A34" s="44"/>
      <c r="B34" s="27"/>
      <c r="C34" s="15"/>
      <c r="D34" s="15"/>
      <c r="E34" s="15"/>
      <c r="F34" s="15"/>
      <c r="G34" s="15"/>
      <c r="H34" s="15"/>
      <c r="I34" s="16"/>
      <c r="J34" s="17"/>
      <c r="K34" s="3"/>
    </row>
    <row r="35" spans="1:11" x14ac:dyDescent="0.55000000000000004">
      <c r="A35" s="44" t="s">
        <v>37</v>
      </c>
      <c r="B35" s="21" t="s">
        <v>37</v>
      </c>
      <c r="C35" s="33" t="e">
        <f>INDEX(IS!$BN$11:$BN$77,MATCH('YTD Summary'!A35,IS!$A$11:$A$77,0)*MATCH('YTD Summary'!$C$5,IS!$BN$8:$BN$8,0),MATCH('YTD Summary'!$B$1,IS!$BN$9:$BN$9))</f>
        <v>#N/A</v>
      </c>
      <c r="D35" s="34" t="e">
        <v>#N/A</v>
      </c>
      <c r="E35" s="34" t="e">
        <v>#N/A</v>
      </c>
      <c r="F35" s="35"/>
      <c r="G35" s="35" t="e">
        <f>+C35-D35</f>
        <v>#N/A</v>
      </c>
      <c r="H35" s="35" t="e">
        <f>+C35-E35</f>
        <v>#N/A</v>
      </c>
      <c r="I35" s="36">
        <f>IFERROR(+G35/D35,0)</f>
        <v>0</v>
      </c>
      <c r="J35" s="37">
        <f>IFERROR(+H35/E35,0)</f>
        <v>0</v>
      </c>
      <c r="K35" s="3"/>
    </row>
    <row r="36" spans="1:11" x14ac:dyDescent="0.55000000000000004">
      <c r="A36" s="44"/>
      <c r="B36" s="27"/>
      <c r="C36" s="15"/>
      <c r="D36" s="15"/>
      <c r="E36" s="15"/>
      <c r="F36" s="15"/>
      <c r="G36" s="15"/>
      <c r="H36" s="15"/>
      <c r="I36" s="16"/>
      <c r="J36" s="17"/>
      <c r="K36" s="3"/>
    </row>
    <row r="37" spans="1:11" ht="14.7" thickBot="1" x14ac:dyDescent="0.6">
      <c r="A37" s="44" t="s">
        <v>38</v>
      </c>
      <c r="B37" s="21" t="s">
        <v>38</v>
      </c>
      <c r="C37" s="22" t="e">
        <f>INDEX(IS!$BN$11:$BN$77,MATCH('YTD Summary'!A37,IS!$A$11:$A$77,0)*MATCH('YTD Summary'!$C$5,IS!$BN$8:$BN$8,0),MATCH('YTD Summary'!$B$1,IS!$BN$9:$BN$9))</f>
        <v>#N/A</v>
      </c>
      <c r="D37" s="23" t="e">
        <v>#N/A</v>
      </c>
      <c r="E37" s="23" t="e">
        <v>#N/A</v>
      </c>
      <c r="F37" s="24"/>
      <c r="G37" s="24" t="e">
        <f>+C37-D37</f>
        <v>#N/A</v>
      </c>
      <c r="H37" s="24" t="e">
        <f>+C37-E37</f>
        <v>#N/A</v>
      </c>
      <c r="I37" s="25">
        <f>IFERROR(+G37/D37,0)</f>
        <v>0</v>
      </c>
      <c r="J37" s="26">
        <f>IFERROR(+H37/E37,0)</f>
        <v>0</v>
      </c>
      <c r="K37" s="3"/>
    </row>
    <row r="38" spans="1:11" ht="14.7" thickBot="1" x14ac:dyDescent="0.6">
      <c r="A38" s="44"/>
      <c r="B38" s="38"/>
      <c r="C38" s="39"/>
      <c r="D38" s="39"/>
      <c r="E38" s="39"/>
      <c r="F38" s="39"/>
      <c r="G38" s="39"/>
      <c r="H38" s="39"/>
      <c r="I38" s="40"/>
      <c r="J38" s="41"/>
      <c r="K38" s="3"/>
    </row>
    <row r="39" spans="1:11" x14ac:dyDescent="0.55000000000000004">
      <c r="A39" s="44"/>
      <c r="B39" s="3"/>
      <c r="C39" s="3"/>
      <c r="D39" s="3"/>
      <c r="E39" s="3"/>
      <c r="F39" s="3"/>
      <c r="G39" s="3"/>
      <c r="H39" s="3"/>
      <c r="I39" s="42"/>
      <c r="J39" s="42"/>
      <c r="K39" s="3"/>
    </row>
    <row r="40" spans="1:11" x14ac:dyDescent="0.55000000000000004">
      <c r="A40" s="44"/>
      <c r="B40" s="3"/>
      <c r="C40" s="3"/>
      <c r="D40" s="3"/>
      <c r="E40" s="3"/>
      <c r="F40" s="3"/>
      <c r="G40" s="3"/>
      <c r="H40" s="3"/>
      <c r="I40" s="42"/>
      <c r="J40" s="42"/>
      <c r="K40" s="3"/>
    </row>
    <row r="41" spans="1:11" x14ac:dyDescent="0.55000000000000004">
      <c r="A41" s="44"/>
      <c r="B41" s="3"/>
      <c r="C41" s="3"/>
      <c r="D41" s="3"/>
      <c r="E41" s="3"/>
      <c r="F41" s="3"/>
      <c r="G41" s="3"/>
      <c r="H41" s="3"/>
      <c r="I41" s="42"/>
      <c r="J41" s="42"/>
      <c r="K41" s="3"/>
    </row>
    <row r="42" spans="1:11" x14ac:dyDescent="0.55000000000000004">
      <c r="A42" s="44"/>
      <c r="B42" s="3"/>
      <c r="C42" s="3"/>
      <c r="D42" s="3"/>
      <c r="E42" s="3"/>
      <c r="F42" s="3"/>
      <c r="G42" s="3"/>
      <c r="H42" s="3"/>
      <c r="I42" s="42"/>
      <c r="J42" s="42"/>
      <c r="K42" s="3"/>
    </row>
    <row r="43" spans="1:11" x14ac:dyDescent="0.55000000000000004">
      <c r="A43" s="44"/>
      <c r="B43" s="3"/>
      <c r="C43" s="3"/>
      <c r="D43" s="3"/>
      <c r="E43" s="3"/>
      <c r="F43" s="3"/>
      <c r="G43" s="3"/>
      <c r="H43" s="3"/>
      <c r="I43" s="42"/>
      <c r="J43" s="3"/>
      <c r="K43" s="3"/>
    </row>
    <row r="44" spans="1:11" x14ac:dyDescent="0.55000000000000004">
      <c r="A44" s="44"/>
      <c r="B44" s="3"/>
      <c r="C44" s="3"/>
      <c r="D44" s="3"/>
      <c r="E44" s="3"/>
      <c r="F44" s="3"/>
      <c r="G44" s="3"/>
      <c r="H44" s="3"/>
      <c r="I44" s="42"/>
      <c r="J44" s="3"/>
      <c r="K44" s="3"/>
    </row>
    <row r="45" spans="1:11" x14ac:dyDescent="0.55000000000000004">
      <c r="I45" s="43"/>
    </row>
  </sheetData>
  <mergeCells count="2">
    <mergeCell ref="B3:J3"/>
    <mergeCell ref="B4:J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73DFB-A238-4102-9675-2B166232E4AA}">
  <dimension ref="A1:E71"/>
  <sheetViews>
    <sheetView workbookViewId="0">
      <selection activeCell="C1" sqref="C1"/>
    </sheetView>
  </sheetViews>
  <sheetFormatPr defaultRowHeight="14.4" x14ac:dyDescent="0.55000000000000004"/>
  <cols>
    <col min="1" max="2" width="34.41796875" style="51" customWidth="1"/>
    <col min="3" max="3" width="18.3125" customWidth="1"/>
  </cols>
  <sheetData>
    <row r="1" spans="1:5" x14ac:dyDescent="0.55000000000000004">
      <c r="A1" s="44"/>
      <c r="B1" s="44"/>
      <c r="C1" s="1">
        <v>44196</v>
      </c>
    </row>
    <row r="2" spans="1:5" ht="14.7" thickBot="1" x14ac:dyDescent="0.6">
      <c r="A2" s="44"/>
      <c r="B2" s="44"/>
      <c r="C2" s="3"/>
    </row>
    <row r="3" spans="1:5" x14ac:dyDescent="0.55000000000000004">
      <c r="A3" s="44"/>
      <c r="B3" s="4" t="s">
        <v>39</v>
      </c>
      <c r="C3" s="5"/>
    </row>
    <row r="4" spans="1:5" ht="14.7" thickBot="1" x14ac:dyDescent="0.6">
      <c r="A4" s="44"/>
      <c r="B4" s="7" t="s">
        <v>40</v>
      </c>
      <c r="C4" s="8"/>
    </row>
    <row r="5" spans="1:5" x14ac:dyDescent="0.55000000000000004">
      <c r="A5" s="44" t="s">
        <v>41</v>
      </c>
      <c r="B5" s="45" t="s">
        <v>41</v>
      </c>
      <c r="C5" s="46">
        <f>INDEX(BS!$A$8:$AX$70,MATCH('Balance Sheet'!A5,BS!$A$8:$A$70),MATCH('Balance Sheet'!$C$1,BS!$A$7:$AX$7))</f>
        <v>1064004.99</v>
      </c>
      <c r="D5" s="3"/>
      <c r="E5" s="3"/>
    </row>
    <row r="6" spans="1:5" x14ac:dyDescent="0.55000000000000004">
      <c r="A6" s="44" t="s">
        <v>42</v>
      </c>
      <c r="B6" s="45" t="s">
        <v>42</v>
      </c>
      <c r="C6" s="46">
        <f>INDEX(BS!$A$8:$AX$70,MATCH('Balance Sheet'!A6,BS!$A$8:$A$70),MATCH('Balance Sheet'!$C$1,BS!$A$7:$AX$7))</f>
        <v>27087588.765018445</v>
      </c>
      <c r="D6" s="3"/>
      <c r="E6" s="3"/>
    </row>
    <row r="7" spans="1:5" x14ac:dyDescent="0.55000000000000004">
      <c r="A7" s="44" t="s">
        <v>43</v>
      </c>
      <c r="B7" s="45" t="s">
        <v>43</v>
      </c>
      <c r="C7" s="46">
        <f>INDEX(BS!$A$8:$AX$70,MATCH('Balance Sheet'!A7,BS!$A$8:$A$70),MATCH('Balance Sheet'!$C$1,BS!$A$7:$AX$7))</f>
        <v>1065749.05</v>
      </c>
      <c r="D7" s="3"/>
      <c r="E7" s="3"/>
    </row>
    <row r="8" spans="1:5" x14ac:dyDescent="0.55000000000000004">
      <c r="A8" s="44" t="s">
        <v>44</v>
      </c>
      <c r="B8" s="45" t="s">
        <v>44</v>
      </c>
      <c r="C8" s="46">
        <f>INDEX(BS!$A$8:$AX$70,MATCH('Balance Sheet'!A8,BS!$A$8:$A$70),MATCH('Balance Sheet'!$C$1,BS!$A$7:$AX$7))</f>
        <v>-1253269</v>
      </c>
      <c r="D8" s="3"/>
      <c r="E8" s="3"/>
    </row>
    <row r="9" spans="1:5" x14ac:dyDescent="0.55000000000000004">
      <c r="A9" s="44" t="s">
        <v>45</v>
      </c>
      <c r="B9" s="45" t="s">
        <v>45</v>
      </c>
      <c r="C9" s="46">
        <f>INDEX(BS!$A$8:$AX$70,MATCH('Balance Sheet'!A9,BS!$A$8:$A$70),MATCH('Balance Sheet'!$C$1,BS!$A$7:$AX$7))</f>
        <v>-1253269</v>
      </c>
      <c r="D9" s="3"/>
      <c r="E9" s="3"/>
    </row>
    <row r="10" spans="1:5" x14ac:dyDescent="0.55000000000000004">
      <c r="A10" s="44" t="s">
        <v>46</v>
      </c>
      <c r="B10" s="45" t="s">
        <v>46</v>
      </c>
      <c r="C10" s="46">
        <f>INDEX(BS!$A$8:$AX$70,MATCH('Balance Sheet'!A10,BS!$A$8:$A$70),MATCH('Balance Sheet'!$C$1,BS!$A$7:$AX$7))</f>
        <v>338198.57999999996</v>
      </c>
      <c r="D10" s="3"/>
      <c r="E10" s="3"/>
    </row>
    <row r="11" spans="1:5" x14ac:dyDescent="0.55000000000000004">
      <c r="A11" s="44" t="s">
        <v>47</v>
      </c>
      <c r="B11" s="45" t="s">
        <v>47</v>
      </c>
      <c r="C11" s="46">
        <f>INDEX(BS!$A$8:$AX$70,MATCH('Balance Sheet'!A11,BS!$A$8:$A$70),MATCH('Balance Sheet'!$C$1,BS!$A$7:$AX$7))</f>
        <v>-1253269</v>
      </c>
      <c r="D11" s="3"/>
      <c r="E11" s="3"/>
    </row>
    <row r="12" spans="1:5" x14ac:dyDescent="0.55000000000000004">
      <c r="A12" s="44" t="s">
        <v>48</v>
      </c>
      <c r="B12" s="47" t="s">
        <v>48</v>
      </c>
      <c r="C12" s="46">
        <f>INDEX(BS!$A$8:$AX$70,MATCH('Balance Sheet'!A12,BS!$A$8:$A$70),MATCH('Balance Sheet'!$C$1,BS!$A$7:$AX$7))</f>
        <v>-16657882.468306292</v>
      </c>
      <c r="D12" s="3"/>
      <c r="E12" s="3"/>
    </row>
    <row r="13" spans="1:5" x14ac:dyDescent="0.55000000000000004">
      <c r="A13" s="44"/>
      <c r="B13" s="45"/>
      <c r="C13" s="48"/>
      <c r="D13" s="3"/>
      <c r="E13" s="3"/>
    </row>
    <row r="14" spans="1:5" x14ac:dyDescent="0.55000000000000004">
      <c r="A14" s="44" t="s">
        <v>49</v>
      </c>
      <c r="B14" s="45" t="s">
        <v>49</v>
      </c>
      <c r="C14" s="46">
        <f>INDEX(BS!$AM$9:$AX$70,MATCH('Balance Sheet'!A14,BS!$A:$A,0),MATCH('Balance Sheet'!$C$1,BS!$AM$7:$AX$7,0))</f>
        <v>-576852.03888888902</v>
      </c>
      <c r="D14" s="3"/>
      <c r="E14" s="3"/>
    </row>
    <row r="15" spans="1:5" x14ac:dyDescent="0.55000000000000004">
      <c r="A15" s="44" t="s">
        <v>50</v>
      </c>
      <c r="B15" s="45" t="s">
        <v>50</v>
      </c>
      <c r="C15" s="46">
        <f>INDEX(BS!$AM$9:$AX$70,MATCH('Balance Sheet'!A15,BS!$A:$A,0),MATCH('Balance Sheet'!$C$1,BS!$AM$7:$AX$7,0))</f>
        <v>1140462.321111111</v>
      </c>
      <c r="D15" s="3"/>
      <c r="E15" s="3"/>
    </row>
    <row r="16" spans="1:5" x14ac:dyDescent="0.55000000000000004">
      <c r="A16" s="44" t="s">
        <v>51</v>
      </c>
      <c r="B16" s="45" t="s">
        <v>51</v>
      </c>
      <c r="C16" s="46">
        <f>INDEX(BS!$AM$9:$AX$70,MATCH('Balance Sheet'!A16,BS!$A:$A,0),MATCH('Balance Sheet'!$C$1,BS!$AM$7:$AX$7,0))</f>
        <v>0</v>
      </c>
      <c r="D16" s="3"/>
      <c r="E16" s="3"/>
    </row>
    <row r="17" spans="1:5" x14ac:dyDescent="0.55000000000000004">
      <c r="A17" s="44" t="s">
        <v>52</v>
      </c>
      <c r="B17" s="45" t="s">
        <v>52</v>
      </c>
      <c r="C17" s="46">
        <f>INDEX(BS!$AM$9:$AX$70,MATCH('Balance Sheet'!A17,BS!$A:$A,0),MATCH('Balance Sheet'!$C$1,BS!$AM$7:$AX$7,0))</f>
        <v>0</v>
      </c>
      <c r="D17" s="3"/>
      <c r="E17" s="3"/>
    </row>
    <row r="18" spans="1:5" x14ac:dyDescent="0.55000000000000004">
      <c r="A18" s="44" t="s">
        <v>53</v>
      </c>
      <c r="B18" s="45" t="s">
        <v>53</v>
      </c>
      <c r="C18" s="46">
        <f>INDEX(BS!$AM$9:$AX$70,MATCH('Balance Sheet'!A18,BS!$A:$A,0),MATCH('Balance Sheet'!$C$1,BS!$AM$7:$AX$7,0))</f>
        <v>321267.5</v>
      </c>
      <c r="D18" s="3"/>
      <c r="E18" s="3"/>
    </row>
    <row r="19" spans="1:5" x14ac:dyDescent="0.55000000000000004">
      <c r="A19" s="44" t="s">
        <v>54</v>
      </c>
      <c r="B19" s="45" t="s">
        <v>54</v>
      </c>
      <c r="C19" s="46">
        <f>INDEX(BS!$AM$9:$AX$70,MATCH('Balance Sheet'!A19,BS!$A:$A,0),MATCH('Balance Sheet'!$C$1,BS!$AM$7:$AX$7,0))</f>
        <v>668461.12</v>
      </c>
      <c r="D19" s="3"/>
      <c r="E19" s="3"/>
    </row>
    <row r="20" spans="1:5" x14ac:dyDescent="0.55000000000000004">
      <c r="A20" s="44" t="s">
        <v>55</v>
      </c>
      <c r="B20" s="45" t="s">
        <v>55</v>
      </c>
      <c r="C20" s="46">
        <f>INDEX(BS!$AM$9:$AX$70,MATCH('Balance Sheet'!A20,BS!$A:$A,0),MATCH('Balance Sheet'!$C$1,BS!$AM$7:$AX$7,0))</f>
        <v>0</v>
      </c>
      <c r="D20" s="3"/>
      <c r="E20" s="3"/>
    </row>
    <row r="21" spans="1:5" x14ac:dyDescent="0.55000000000000004">
      <c r="A21" s="44" t="s">
        <v>56</v>
      </c>
      <c r="B21" s="45" t="s">
        <v>56</v>
      </c>
      <c r="C21" s="46">
        <f>INDEX(BS!$AM$9:$AX$70,MATCH('Balance Sheet'!A21,BS!$A:$A,0),MATCH('Balance Sheet'!$C$1,BS!$AM$7:$AX$7,0))</f>
        <v>0</v>
      </c>
      <c r="D21" s="3"/>
      <c r="E21" s="3"/>
    </row>
    <row r="22" spans="1:5" x14ac:dyDescent="0.55000000000000004">
      <c r="A22" s="44" t="s">
        <v>57</v>
      </c>
      <c r="B22" s="45" t="s">
        <v>57</v>
      </c>
      <c r="C22" s="46" t="e">
        <f>INDEX(BS!$AM$9:$AX$70,MATCH('Balance Sheet'!A22,BS!$A:$A,0),MATCH('Balance Sheet'!$C$1,BS!$AM$7:$AX$7,0))</f>
        <v>#N/A</v>
      </c>
      <c r="D22" s="3"/>
      <c r="E22" s="3"/>
    </row>
    <row r="23" spans="1:5" x14ac:dyDescent="0.55000000000000004">
      <c r="A23" s="44" t="s">
        <v>58</v>
      </c>
      <c r="B23" s="47" t="s">
        <v>58</v>
      </c>
      <c r="C23" s="46">
        <f>INDEX(BS!$AM$9:$AX$70,MATCH('Balance Sheet'!A23,BS!$A:$A,0),MATCH('Balance Sheet'!$C$1,BS!$AM$7:$AX$7,0))</f>
        <v>1253269</v>
      </c>
      <c r="D23" s="3"/>
      <c r="E23" s="3"/>
    </row>
    <row r="24" spans="1:5" x14ac:dyDescent="0.55000000000000004">
      <c r="A24" s="44"/>
      <c r="B24" s="45"/>
      <c r="C24" s="48"/>
      <c r="D24" s="3"/>
      <c r="E24" s="3"/>
    </row>
    <row r="25" spans="1:5" x14ac:dyDescent="0.55000000000000004">
      <c r="A25" s="44" t="s">
        <v>59</v>
      </c>
      <c r="B25" s="45" t="s">
        <v>59</v>
      </c>
      <c r="C25" s="48">
        <f>INDEX(BS!$AM$9:$AX$70,MATCH('Balance Sheet'!A25,BS!$A:$A,0),MATCH('Balance Sheet'!$C$1,BS!$AM$7:$AX$7,0))</f>
        <v>546678.58000000007</v>
      </c>
      <c r="D25" s="3"/>
      <c r="E25" s="3"/>
    </row>
    <row r="26" spans="1:5" x14ac:dyDescent="0.55000000000000004">
      <c r="A26" s="44" t="s">
        <v>60</v>
      </c>
      <c r="B26" s="45" t="s">
        <v>60</v>
      </c>
      <c r="C26" s="48">
        <f>INDEX(BS!$AM$9:$AX$70,MATCH('Balance Sheet'!A26,BS!$A:$A,0),MATCH('Balance Sheet'!$C$1,BS!$AM$7:$AX$7,0))</f>
        <v>0</v>
      </c>
      <c r="D26" s="3"/>
      <c r="E26" s="3"/>
    </row>
    <row r="27" spans="1:5" x14ac:dyDescent="0.55000000000000004">
      <c r="A27" s="44" t="s">
        <v>61</v>
      </c>
      <c r="B27" s="45" t="s">
        <v>61</v>
      </c>
      <c r="C27" s="48">
        <f>INDEX(BS!$AM$9:$AX$70,MATCH('Balance Sheet'!A27,BS!$A:$A,0),MATCH('Balance Sheet'!$C$1,BS!$AM$7:$AX$7,0))</f>
        <v>16805130.545839958</v>
      </c>
      <c r="D27" s="3"/>
      <c r="E27" s="3"/>
    </row>
    <row r="28" spans="1:5" x14ac:dyDescent="0.55000000000000004">
      <c r="A28" s="44" t="s">
        <v>62</v>
      </c>
      <c r="B28" s="45" t="s">
        <v>62</v>
      </c>
      <c r="C28" s="48">
        <f>INDEX(BS!$AM$9:$AX$70,MATCH('Balance Sheet'!A28,BS!$A:$A,0),MATCH('Balance Sheet'!$C$1,BS!$AM$7:$AX$7,0))</f>
        <v>0</v>
      </c>
      <c r="D28" s="3"/>
      <c r="E28" s="3"/>
    </row>
    <row r="29" spans="1:5" x14ac:dyDescent="0.55000000000000004">
      <c r="A29" s="44" t="s">
        <v>63</v>
      </c>
      <c r="B29" s="45" t="s">
        <v>63</v>
      </c>
      <c r="C29" s="48">
        <f>INDEX(BS!$AM$9:$AX$70,MATCH('Balance Sheet'!A29,BS!$A:$A,0),MATCH('Balance Sheet'!$C$1,BS!$AM$7:$AX$7,0))</f>
        <v>0</v>
      </c>
      <c r="D29" s="3"/>
      <c r="E29" s="3"/>
    </row>
    <row r="30" spans="1:5" x14ac:dyDescent="0.55000000000000004">
      <c r="A30" s="44" t="s">
        <v>64</v>
      </c>
      <c r="B30" s="45" t="s">
        <v>64</v>
      </c>
      <c r="C30" s="48">
        <f>INDEX(BS!$AM$9:$AX$70,MATCH('Balance Sheet'!A30,BS!$A:$A,0),MATCH('Balance Sheet'!$C$1,BS!$AM$7:$AX$7,0))</f>
        <v>0</v>
      </c>
      <c r="D30" s="3"/>
      <c r="E30" s="3"/>
    </row>
    <row r="31" spans="1:5" x14ac:dyDescent="0.55000000000000004">
      <c r="A31" s="44" t="s">
        <v>65</v>
      </c>
      <c r="B31" s="45" t="s">
        <v>65</v>
      </c>
      <c r="C31" s="48">
        <f>INDEX(BS!$AM$9:$AX$70,MATCH('Balance Sheet'!A31,BS!$A:$A,0),MATCH('Balance Sheet'!$C$1,BS!$AM$7:$AX$7,0))</f>
        <v>1626675.99</v>
      </c>
      <c r="D31" s="3"/>
      <c r="E31" s="3"/>
    </row>
    <row r="32" spans="1:5" x14ac:dyDescent="0.55000000000000004">
      <c r="A32" s="44" t="s">
        <v>66</v>
      </c>
      <c r="B32" s="45" t="s">
        <v>66</v>
      </c>
      <c r="C32" s="48">
        <f>INDEX(BS!$AM$9:$AX$70,MATCH('Balance Sheet'!A32,BS!$A:$A,0),MATCH('Balance Sheet'!$C$1,BS!$AM$7:$AX$7,0))</f>
        <v>-20751.903333334216</v>
      </c>
      <c r="D32" s="3"/>
      <c r="E32" s="3"/>
    </row>
    <row r="33" spans="1:5" x14ac:dyDescent="0.55000000000000004">
      <c r="A33" s="44" t="s">
        <v>67</v>
      </c>
      <c r="B33" s="49" t="s">
        <v>67</v>
      </c>
      <c r="C33" s="48">
        <f>INDEX(BS!$AM$9:$AX$70,MATCH('Balance Sheet'!A33,BS!$A:$A,0),MATCH('Balance Sheet'!$C$1,BS!$AM$7:$AX$7,0))</f>
        <v>8897508.6075324733</v>
      </c>
      <c r="D33" s="3"/>
      <c r="E33" s="3"/>
    </row>
    <row r="34" spans="1:5" x14ac:dyDescent="0.55000000000000004">
      <c r="A34" s="44"/>
      <c r="B34" s="45"/>
      <c r="C34" s="48"/>
      <c r="D34" s="3"/>
      <c r="E34" s="3"/>
    </row>
    <row r="35" spans="1:5" x14ac:dyDescent="0.55000000000000004">
      <c r="A35" s="44" t="s">
        <v>68</v>
      </c>
      <c r="B35" s="49" t="s">
        <v>68</v>
      </c>
      <c r="C35" s="48">
        <f>INDEX(BS!$AM$9:$AX$70,MATCH('Balance Sheet'!A35,BS!$A:$A,0),MATCH('Balance Sheet'!$C$1,BS!$AM$7:$AX$7,0))</f>
        <v>34773.160000000003</v>
      </c>
      <c r="D35" s="3"/>
      <c r="E35" s="3"/>
    </row>
    <row r="36" spans="1:5" x14ac:dyDescent="0.55000000000000004">
      <c r="A36" s="44"/>
      <c r="B36" s="45"/>
      <c r="C36" s="48"/>
      <c r="D36" s="3"/>
      <c r="E36" s="3"/>
    </row>
    <row r="37" spans="1:5" x14ac:dyDescent="0.55000000000000004">
      <c r="A37" s="44" t="s">
        <v>69</v>
      </c>
      <c r="B37" s="45" t="s">
        <v>69</v>
      </c>
      <c r="C37" s="48">
        <f>INDEX(BS!$AM$9:$AX$70,MATCH('Balance Sheet'!A37,BS!$A:$A,0),MATCH('Balance Sheet'!$C$1,BS!$AM$7:$AX$7,0))</f>
        <v>0</v>
      </c>
      <c r="D37" s="3"/>
      <c r="E37" s="3"/>
    </row>
    <row r="38" spans="1:5" x14ac:dyDescent="0.55000000000000004">
      <c r="A38" s="44" t="s">
        <v>70</v>
      </c>
      <c r="B38" s="45" t="s">
        <v>70</v>
      </c>
      <c r="C38" s="48">
        <f>INDEX(BS!$AM$9:$AX$70,MATCH('Balance Sheet'!A38,BS!$A:$A,0),MATCH('Balance Sheet'!$C$1,BS!$AM$7:$AX$7,0))</f>
        <v>0</v>
      </c>
      <c r="D38" s="3"/>
      <c r="E38" s="3"/>
    </row>
    <row r="39" spans="1:5" x14ac:dyDescent="0.55000000000000004">
      <c r="A39" s="44" t="s">
        <v>71</v>
      </c>
      <c r="B39" s="45" t="s">
        <v>72</v>
      </c>
      <c r="C39" s="48">
        <f>INDEX(BS!$AM$9:$AX$70,MATCH('Balance Sheet'!A39,BS!$A:$A,0),MATCH('Balance Sheet'!$C$1,BS!$AM$7:$AX$7,0))</f>
        <v>10355006.024199139</v>
      </c>
      <c r="D39" s="3"/>
      <c r="E39" s="3"/>
    </row>
    <row r="40" spans="1:5" x14ac:dyDescent="0.55000000000000004">
      <c r="A40" s="44" t="s">
        <v>73</v>
      </c>
      <c r="B40" s="45" t="s">
        <v>74</v>
      </c>
      <c r="C40" s="48">
        <f>INDEX(BS!$AM$9:$AX$70,MATCH('Balance Sheet'!A40,BS!$A:$A,0),MATCH('Balance Sheet'!$C$1,BS!$AM$7:$AX$7,0))</f>
        <v>0</v>
      </c>
      <c r="D40" s="3"/>
      <c r="E40" s="3"/>
    </row>
    <row r="41" spans="1:5" x14ac:dyDescent="0.55000000000000004">
      <c r="A41" s="44" t="s">
        <v>75</v>
      </c>
      <c r="B41" s="45" t="s">
        <v>76</v>
      </c>
      <c r="C41" s="48">
        <f>INDEX(BS!$AM$9:$AX$70,MATCH('Balance Sheet'!A41,BS!$A:$A,0),MATCH('Balance Sheet'!$C$1,BS!$AM$7:$AX$7,0))</f>
        <v>0</v>
      </c>
      <c r="D41" s="3"/>
      <c r="E41" s="3"/>
    </row>
    <row r="42" spans="1:5" x14ac:dyDescent="0.55000000000000004">
      <c r="A42" s="44" t="s">
        <v>77</v>
      </c>
      <c r="B42" s="45" t="s">
        <v>78</v>
      </c>
      <c r="C42" s="48">
        <f>INDEX(BS!$AM$9:$AX$70,MATCH('Balance Sheet'!A42,BS!$A:$A,0),MATCH('Balance Sheet'!$C$1,BS!$AM$7:$AX$7,0))</f>
        <v>243245.77052631578</v>
      </c>
      <c r="D42" s="3"/>
      <c r="E42" s="3"/>
    </row>
    <row r="43" spans="1:5" x14ac:dyDescent="0.55000000000000004">
      <c r="A43" s="44" t="s">
        <v>79</v>
      </c>
      <c r="B43" s="45" t="s">
        <v>80</v>
      </c>
      <c r="C43" s="48">
        <f>INDEX(BS!$AM$9:$AX$70,MATCH('Balance Sheet'!A43,BS!$A:$A,0),MATCH('Balance Sheet'!$C$1,BS!$AM$7:$AX$7,0))</f>
        <v>0</v>
      </c>
      <c r="D43" s="3"/>
      <c r="E43" s="3"/>
    </row>
    <row r="44" spans="1:5" x14ac:dyDescent="0.55000000000000004">
      <c r="A44" s="44" t="s">
        <v>81</v>
      </c>
      <c r="B44" s="45" t="s">
        <v>81</v>
      </c>
      <c r="C44" s="48">
        <f>INDEX(BS!$AM$9:$AX$70,MATCH('Balance Sheet'!A44,BS!$A:$A,0),MATCH('Balance Sheet'!$C$1,BS!$AM$7:$AX$7,0))</f>
        <v>0</v>
      </c>
      <c r="D44" s="3"/>
      <c r="E44" s="3"/>
    </row>
    <row r="45" spans="1:5" x14ac:dyDescent="0.55000000000000004">
      <c r="A45" s="44" t="s">
        <v>82</v>
      </c>
      <c r="B45" s="45" t="s">
        <v>82</v>
      </c>
      <c r="C45" s="48">
        <f>INDEX(BS!$AM$9:$AX$70,MATCH('Balance Sheet'!A45,BS!$A:$A,0),MATCH('Balance Sheet'!$C$1,BS!$AM$7:$AX$7,0))</f>
        <v>243245.77052631578</v>
      </c>
      <c r="D45" s="3"/>
      <c r="E45" s="3"/>
    </row>
    <row r="46" spans="1:5" x14ac:dyDescent="0.55000000000000004">
      <c r="A46" s="44" t="s">
        <v>83</v>
      </c>
      <c r="B46" s="45" t="s">
        <v>83</v>
      </c>
      <c r="C46" s="48">
        <f>INDEX(BS!$AM$9:$AX$70,MATCH('Balance Sheet'!A46,BS!$A:$A,0),MATCH('Balance Sheet'!$C$1,BS!$AM$7:$AX$7,0))</f>
        <v>10598251.794725455</v>
      </c>
      <c r="D46" s="3"/>
      <c r="E46" s="3"/>
    </row>
    <row r="47" spans="1:5" x14ac:dyDescent="0.55000000000000004">
      <c r="A47" s="44" t="s">
        <v>84</v>
      </c>
      <c r="B47" s="49" t="s">
        <v>84</v>
      </c>
      <c r="C47" s="48">
        <f>INDEX(BS!$AM$9:$AX$70,MATCH('Balance Sheet'!A47,BS!$A:$A,0),MATCH('Balance Sheet'!$C$1,BS!$AM$7:$AX$7,0))</f>
        <v>0</v>
      </c>
      <c r="D47" s="3"/>
      <c r="E47" s="3"/>
    </row>
    <row r="48" spans="1:5" x14ac:dyDescent="0.55000000000000004">
      <c r="A48" s="44"/>
      <c r="B48" s="45"/>
      <c r="C48" s="48"/>
      <c r="D48" s="3"/>
      <c r="E48" s="3"/>
    </row>
    <row r="49" spans="1:5" x14ac:dyDescent="0.55000000000000004">
      <c r="A49" s="44" t="s">
        <v>85</v>
      </c>
      <c r="B49" s="45" t="s">
        <v>85</v>
      </c>
      <c r="C49" s="48">
        <f>INDEX(BS!$AM$9:$AX$70,MATCH('Balance Sheet'!A49,BS!$A:$A,0),MATCH('Balance Sheet'!$C$1,BS!$AM$7:$AX$7,0))</f>
        <v>1058.21</v>
      </c>
      <c r="D49" s="3"/>
      <c r="E49" s="3"/>
    </row>
    <row r="50" spans="1:5" x14ac:dyDescent="0.55000000000000004">
      <c r="A50" s="44" t="s">
        <v>86</v>
      </c>
      <c r="B50" s="45" t="s">
        <v>86</v>
      </c>
      <c r="C50" s="48">
        <f>INDEX(BS!$AM$9:$AX$70,MATCH('Balance Sheet'!A50,BS!$A:$A,0),MATCH('Balance Sheet'!$C$1,BS!$AM$7:$AX$7,0))</f>
        <v>1094.1600000000001</v>
      </c>
      <c r="D50" s="3"/>
      <c r="E50" s="3"/>
    </row>
    <row r="51" spans="1:5" x14ac:dyDescent="0.55000000000000004">
      <c r="A51" s="44" t="s">
        <v>87</v>
      </c>
      <c r="B51" s="45" t="s">
        <v>87</v>
      </c>
      <c r="C51" s="48">
        <f>INDEX(BS!$AM$9:$AX$70,MATCH('Balance Sheet'!A51,BS!$A:$A,0),MATCH('Balance Sheet'!$C$1,BS!$AM$7:$AX$7,0))</f>
        <v>52691005.409999996</v>
      </c>
      <c r="D51" s="3"/>
      <c r="E51" s="3"/>
    </row>
    <row r="52" spans="1:5" x14ac:dyDescent="0.55000000000000004">
      <c r="A52" s="44" t="s">
        <v>88</v>
      </c>
      <c r="B52" s="45" t="s">
        <v>88</v>
      </c>
      <c r="C52" s="48">
        <f>INDEX(BS!$AM$9:$AX$70,MATCH('Balance Sheet'!A52,BS!$A:$A,0),MATCH('Balance Sheet'!$C$1,BS!$AM$7:$AX$7,0))</f>
        <v>-19056860.941400718</v>
      </c>
      <c r="D52" s="3"/>
      <c r="E52" s="3"/>
    </row>
    <row r="53" spans="1:5" x14ac:dyDescent="0.55000000000000004">
      <c r="A53" s="44" t="s">
        <v>89</v>
      </c>
      <c r="B53" s="45" t="s">
        <v>89</v>
      </c>
      <c r="C53" s="48">
        <f>INDEX(BS!$AM$9:$AX$70,MATCH('Balance Sheet'!A53,BS!$A:$A,0),MATCH('Balance Sheet'!$C$1,BS!$AM$7:$AX$7,0))</f>
        <v>-489077.4</v>
      </c>
      <c r="D53" s="3"/>
      <c r="E53" s="3"/>
    </row>
    <row r="54" spans="1:5" x14ac:dyDescent="0.55000000000000004">
      <c r="A54" s="44" t="s">
        <v>90</v>
      </c>
      <c r="B54" s="49" t="s">
        <v>90</v>
      </c>
      <c r="C54" s="48">
        <f>INDEX(BS!$AM$9:$AX$70,MATCH('Balance Sheet'!A54,BS!$A:$A,0),MATCH('Balance Sheet'!$C$1,BS!$AM$7:$AX$7,0))</f>
        <v>-16657882.468306292</v>
      </c>
      <c r="D54" s="3"/>
      <c r="E54" s="3"/>
    </row>
    <row r="55" spans="1:5" x14ac:dyDescent="0.55000000000000004">
      <c r="A55" s="44"/>
      <c r="B55" s="45"/>
      <c r="C55" s="48"/>
      <c r="D55" s="3"/>
      <c r="E55" s="3"/>
    </row>
    <row r="56" spans="1:5" x14ac:dyDescent="0.55000000000000004">
      <c r="A56" s="44" t="s">
        <v>91</v>
      </c>
      <c r="B56" s="45" t="s">
        <v>91</v>
      </c>
      <c r="C56" s="48">
        <f>INDEX(BS!$AM$9:$AX$70,MATCH('Balance Sheet'!A56,BS!$A:$A,0),MATCH('Balance Sheet'!$C$1,BS!$AM$7:$AX$7,0))</f>
        <v>0</v>
      </c>
      <c r="D56" s="3"/>
      <c r="E56" s="3"/>
    </row>
    <row r="57" spans="1:5" x14ac:dyDescent="0.55000000000000004">
      <c r="A57" s="44" t="s">
        <v>92</v>
      </c>
      <c r="B57" s="45" t="s">
        <v>92</v>
      </c>
      <c r="C57" s="48">
        <f>INDEX(BS!$AM$9:$AX$70,MATCH('Balance Sheet'!A57,BS!$A:$A,0),MATCH('Balance Sheet'!$C$1,BS!$AM$7:$AX$7,0))</f>
        <v>27087588.765018445</v>
      </c>
      <c r="D57" s="3"/>
      <c r="E57" s="3"/>
    </row>
    <row r="58" spans="1:5" x14ac:dyDescent="0.55000000000000004">
      <c r="A58" s="44" t="s">
        <v>93</v>
      </c>
      <c r="B58" s="45" t="s">
        <v>93</v>
      </c>
      <c r="C58" s="48" t="e">
        <f>INDEX(BS!$AM$9:$AX$70,MATCH('Balance Sheet'!A58,BS!$A:$A,0),MATCH('Balance Sheet'!$C$1,BS!$AM$7:$AX$7,0))</f>
        <v>#REF!</v>
      </c>
      <c r="D58" s="3"/>
      <c r="E58" s="3"/>
    </row>
    <row r="59" spans="1:5" x14ac:dyDescent="0.55000000000000004">
      <c r="A59" s="44" t="s">
        <v>94</v>
      </c>
      <c r="B59" s="45" t="s">
        <v>94</v>
      </c>
      <c r="C59" s="48" t="e">
        <f>INDEX(BS!$AM$9:$AX$70,MATCH('Balance Sheet'!A59,BS!$A:$A,0),MATCH('Balance Sheet'!$C$1,BS!$AM$7:$AX$7,0))</f>
        <v>#REF!</v>
      </c>
      <c r="D59" s="3"/>
      <c r="E59" s="3"/>
    </row>
    <row r="60" spans="1:5" x14ac:dyDescent="0.55000000000000004">
      <c r="A60" s="44" t="s">
        <v>95</v>
      </c>
      <c r="B60" s="45" t="s">
        <v>95</v>
      </c>
      <c r="C60" s="48" t="e">
        <f>INDEX(BS!$AM$9:$AX$70,MATCH('Balance Sheet'!A60,BS!$A:$A,0),MATCH('Balance Sheet'!$C$1,BS!$AM$7:$AX$7,0))</f>
        <v>#REF!</v>
      </c>
      <c r="D60" s="3"/>
      <c r="E60" s="3"/>
    </row>
    <row r="61" spans="1:5" x14ac:dyDescent="0.55000000000000004">
      <c r="A61" s="44" t="s">
        <v>96</v>
      </c>
      <c r="B61" s="45" t="s">
        <v>96</v>
      </c>
      <c r="C61" s="48" t="e">
        <f>INDEX(BS!$AM$9:$AX$70,MATCH('Balance Sheet'!A61,BS!$A:$A,0),MATCH('Balance Sheet'!$C$1,BS!$AM$7:$AX$7,0))</f>
        <v>#REF!</v>
      </c>
      <c r="D61" s="3"/>
      <c r="E61" s="3"/>
    </row>
    <row r="62" spans="1:5" x14ac:dyDescent="0.55000000000000004">
      <c r="A62" s="44" t="s">
        <v>38</v>
      </c>
      <c r="B62" s="45" t="s">
        <v>38</v>
      </c>
      <c r="C62" s="48" t="e">
        <f>INDEX(BS!$AM$9:$AX$70,MATCH('Balance Sheet'!A62,BS!$A:$A,0),MATCH('Balance Sheet'!$C$1,BS!$AM$7:$AX$7,0))</f>
        <v>#REF!</v>
      </c>
      <c r="D62" s="3"/>
      <c r="E62" s="3"/>
    </row>
    <row r="63" spans="1:5" x14ac:dyDescent="0.55000000000000004">
      <c r="A63" s="44" t="s">
        <v>97</v>
      </c>
      <c r="B63" s="49" t="s">
        <v>97</v>
      </c>
      <c r="C63" s="48" t="e">
        <f>INDEX(BS!$AM$9:$AX$70,MATCH('Balance Sheet'!A63,BS!$A:$A,0),MATCH('Balance Sheet'!$C$1,BS!$AM$7:$AX$7,0))</f>
        <v>#REF!</v>
      </c>
      <c r="D63" s="3"/>
      <c r="E63" s="3"/>
    </row>
    <row r="64" spans="1:5" x14ac:dyDescent="0.55000000000000004">
      <c r="A64" s="44"/>
      <c r="B64" s="45"/>
      <c r="C64" s="48"/>
      <c r="D64" s="3"/>
      <c r="E64" s="3"/>
    </row>
    <row r="65" spans="1:5" x14ac:dyDescent="0.55000000000000004">
      <c r="A65" s="44" t="s">
        <v>98</v>
      </c>
      <c r="B65" s="50" t="s">
        <v>98</v>
      </c>
      <c r="C65" s="48" t="e">
        <f>INDEX(BS!$AM$9:$AX$70,MATCH('Balance Sheet'!A65,BS!$A:$A,0),MATCH('Balance Sheet'!$C$1,BS!$AM$7:$AX$7,0))</f>
        <v>#REF!</v>
      </c>
      <c r="D65" s="3"/>
      <c r="E65" s="3"/>
    </row>
    <row r="66" spans="1:5" x14ac:dyDescent="0.55000000000000004">
      <c r="A66" s="44"/>
      <c r="B66" s="44"/>
      <c r="C66" s="3"/>
      <c r="D66" s="3"/>
      <c r="E66" s="3"/>
    </row>
    <row r="67" spans="1:5" x14ac:dyDescent="0.55000000000000004">
      <c r="A67" s="44"/>
      <c r="B67" s="44"/>
      <c r="C67" s="3"/>
      <c r="D67" s="3"/>
      <c r="E67" s="3"/>
    </row>
    <row r="68" spans="1:5" x14ac:dyDescent="0.55000000000000004">
      <c r="A68" s="44"/>
      <c r="B68" s="44"/>
      <c r="C68" s="3"/>
      <c r="D68" s="3"/>
      <c r="E68" s="3"/>
    </row>
    <row r="69" spans="1:5" x14ac:dyDescent="0.55000000000000004">
      <c r="A69" s="44"/>
      <c r="B69" s="44"/>
      <c r="C69" s="3"/>
      <c r="D69" s="3"/>
      <c r="E69" s="3"/>
    </row>
    <row r="70" spans="1:5" x14ac:dyDescent="0.55000000000000004">
      <c r="A70" s="44"/>
      <c r="B70" s="44"/>
      <c r="C70" s="3"/>
      <c r="D70" s="3"/>
      <c r="E70" s="3"/>
    </row>
    <row r="71" spans="1:5" x14ac:dyDescent="0.55000000000000004">
      <c r="A71" s="44"/>
      <c r="B71" s="44"/>
      <c r="C71" s="3"/>
      <c r="D71" s="3"/>
      <c r="E71" s="3"/>
    </row>
  </sheetData>
  <mergeCells count="2">
    <mergeCell ref="B3:C3"/>
    <mergeCell ref="B4: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1ACA7-0E9F-44FB-9A01-B8C88282626A}">
  <sheetPr>
    <tabColor rgb="FFFFFF00"/>
  </sheetPr>
  <dimension ref="A7:CP721"/>
  <sheetViews>
    <sheetView tabSelected="1" zoomScale="106" zoomScaleNormal="106" workbookViewId="0">
      <pane xSplit="1" ySplit="9" topLeftCell="Q10" activePane="bottomRight" state="frozen"/>
      <selection activeCell="C6" sqref="C6"/>
      <selection pane="topRight" activeCell="C6" sqref="C6"/>
      <selection pane="bottomLeft" activeCell="C6" sqref="C6"/>
      <selection pane="bottomRight" activeCell="AA15" sqref="AA15:AL15"/>
    </sheetView>
  </sheetViews>
  <sheetFormatPr defaultColWidth="9.05078125" defaultRowHeight="10.5" outlineLevelCol="1" x14ac:dyDescent="0.4"/>
  <cols>
    <col min="1" max="1" width="34.7890625" style="52" customWidth="1"/>
    <col min="2" max="3" width="9.05078125" style="52"/>
    <col min="4" max="4" width="9.9453125" style="52" hidden="1" customWidth="1" outlineLevel="1"/>
    <col min="5" max="12" width="9.1015625" style="52" hidden="1" customWidth="1" outlineLevel="1"/>
    <col min="13" max="14" width="9.5234375" style="52" hidden="1" customWidth="1" outlineLevel="1"/>
    <col min="15" max="15" width="9.5234375" style="53" hidden="1" customWidth="1" outlineLevel="1"/>
    <col min="16" max="16" width="9" style="52" customWidth="1" collapsed="1"/>
    <col min="17" max="27" width="9.5234375" style="52" customWidth="1"/>
    <col min="28" max="39" width="9.1015625" style="52" bestFit="1" customWidth="1"/>
    <col min="40" max="40" width="11" style="52" customWidth="1"/>
    <col min="41" max="51" width="9.1015625" style="52" bestFit="1" customWidth="1"/>
    <col min="52" max="52" width="9.7890625" style="52" customWidth="1"/>
    <col min="53" max="63" width="9.1015625" style="52" bestFit="1" customWidth="1"/>
    <col min="64" max="64" width="2.1015625" style="52" customWidth="1"/>
    <col min="65" max="69" width="10.68359375" style="52" customWidth="1"/>
    <col min="70" max="70" width="2.26171875" style="52" customWidth="1"/>
    <col min="71" max="78" width="9.9453125" style="52" bestFit="1" customWidth="1"/>
    <col min="79" max="82" width="10.578125" style="52" bestFit="1" customWidth="1"/>
    <col min="83" max="83" width="10.68359375" style="52" customWidth="1"/>
    <col min="84" max="90" width="10.578125" style="52" bestFit="1" customWidth="1"/>
    <col min="91" max="16384" width="9.05078125" style="52"/>
  </cols>
  <sheetData>
    <row r="7" spans="1:94" x14ac:dyDescent="0.4">
      <c r="P7" s="52" t="s">
        <v>157</v>
      </c>
      <c r="Q7" s="52" t="s">
        <v>157</v>
      </c>
      <c r="R7" s="52" t="s">
        <v>157</v>
      </c>
      <c r="S7" s="52" t="s">
        <v>157</v>
      </c>
      <c r="T7" s="52" t="s">
        <v>157</v>
      </c>
      <c r="U7" s="52" t="s">
        <v>157</v>
      </c>
      <c r="V7" s="52" t="s">
        <v>157</v>
      </c>
      <c r="W7" s="52" t="s">
        <v>157</v>
      </c>
      <c r="X7" s="52" t="s">
        <v>157</v>
      </c>
      <c r="Y7" s="52" t="s">
        <v>157</v>
      </c>
      <c r="Z7" s="52" t="s">
        <v>157</v>
      </c>
      <c r="AA7" s="52" t="s">
        <v>157</v>
      </c>
    </row>
    <row r="8" spans="1:94" x14ac:dyDescent="0.4">
      <c r="P8" s="52" t="s">
        <v>1</v>
      </c>
      <c r="Q8" s="52" t="s">
        <v>1</v>
      </c>
      <c r="R8" s="52" t="s">
        <v>1</v>
      </c>
      <c r="S8" s="52" t="s">
        <v>1</v>
      </c>
      <c r="T8" s="52" t="s">
        <v>1</v>
      </c>
      <c r="U8" s="52" t="s">
        <v>1</v>
      </c>
      <c r="V8" s="52" t="s">
        <v>1</v>
      </c>
      <c r="W8" s="52" t="s">
        <v>1</v>
      </c>
      <c r="X8" s="52" t="s">
        <v>1</v>
      </c>
      <c r="Y8" s="52" t="s">
        <v>1</v>
      </c>
      <c r="Z8" s="52" t="s">
        <v>1</v>
      </c>
      <c r="AA8" s="52" t="s">
        <v>1</v>
      </c>
      <c r="BM8" s="52" t="s">
        <v>1</v>
      </c>
      <c r="BN8" s="52" t="s">
        <v>1</v>
      </c>
      <c r="BO8" s="52" t="s">
        <v>1</v>
      </c>
      <c r="BP8" s="52" t="s">
        <v>1</v>
      </c>
      <c r="BQ8" s="52" t="s">
        <v>1</v>
      </c>
      <c r="BS8" s="54" t="s">
        <v>99</v>
      </c>
      <c r="BT8" s="54"/>
      <c r="BU8" s="54"/>
      <c r="BV8" s="54"/>
      <c r="BW8" s="54" t="s">
        <v>100</v>
      </c>
      <c r="BX8" s="54"/>
      <c r="BY8" s="54"/>
      <c r="BZ8" s="54"/>
      <c r="CA8" s="54" t="s">
        <v>101</v>
      </c>
      <c r="CB8" s="54"/>
      <c r="CC8" s="54"/>
      <c r="CD8" s="54"/>
      <c r="CE8" s="54" t="s">
        <v>102</v>
      </c>
      <c r="CF8" s="54"/>
      <c r="CG8" s="54"/>
      <c r="CH8" s="54"/>
      <c r="CI8" s="54" t="s">
        <v>103</v>
      </c>
      <c r="CJ8" s="54"/>
      <c r="CK8" s="54"/>
      <c r="CL8" s="54"/>
    </row>
    <row r="9" spans="1:94" x14ac:dyDescent="0.4">
      <c r="D9" s="55">
        <v>43496</v>
      </c>
      <c r="E9" s="55">
        <v>43524</v>
      </c>
      <c r="F9" s="55">
        <v>43555</v>
      </c>
      <c r="G9" s="55">
        <v>43585</v>
      </c>
      <c r="H9" s="55">
        <v>43616</v>
      </c>
      <c r="I9" s="55">
        <v>43646</v>
      </c>
      <c r="J9" s="55">
        <v>43677</v>
      </c>
      <c r="K9" s="55">
        <v>43708</v>
      </c>
      <c r="L9" s="55">
        <v>43738</v>
      </c>
      <c r="M9" s="55">
        <v>43769</v>
      </c>
      <c r="N9" s="55">
        <v>43799</v>
      </c>
      <c r="O9" s="56">
        <v>43830</v>
      </c>
      <c r="P9" s="55">
        <v>43861</v>
      </c>
      <c r="Q9" s="55">
        <v>43890</v>
      </c>
      <c r="R9" s="55">
        <v>43921</v>
      </c>
      <c r="S9" s="55">
        <v>43951</v>
      </c>
      <c r="T9" s="55">
        <v>43982</v>
      </c>
      <c r="U9" s="55">
        <v>44012</v>
      </c>
      <c r="V9" s="55">
        <v>44043</v>
      </c>
      <c r="W9" s="55">
        <v>44074</v>
      </c>
      <c r="X9" s="55">
        <v>44104</v>
      </c>
      <c r="Y9" s="55">
        <v>44135</v>
      </c>
      <c r="Z9" s="55">
        <v>44165</v>
      </c>
      <c r="AA9" s="55">
        <v>44196</v>
      </c>
      <c r="AB9" s="55">
        <v>44227</v>
      </c>
      <c r="AC9" s="55">
        <v>44255</v>
      </c>
      <c r="AD9" s="55">
        <v>44286</v>
      </c>
      <c r="AE9" s="55">
        <v>44316</v>
      </c>
      <c r="AF9" s="55">
        <v>44347</v>
      </c>
      <c r="AG9" s="55">
        <v>44377</v>
      </c>
      <c r="AH9" s="55">
        <v>44408</v>
      </c>
      <c r="AI9" s="55">
        <v>44439</v>
      </c>
      <c r="AJ9" s="55">
        <v>44469</v>
      </c>
      <c r="AK9" s="55">
        <v>44500</v>
      </c>
      <c r="AL9" s="55">
        <v>44530</v>
      </c>
      <c r="AM9" s="55">
        <v>44561</v>
      </c>
      <c r="AN9" s="55">
        <v>44592</v>
      </c>
      <c r="AO9" s="55">
        <v>44620</v>
      </c>
      <c r="AP9" s="55">
        <v>44651</v>
      </c>
      <c r="AQ9" s="55">
        <v>44681</v>
      </c>
      <c r="AR9" s="55">
        <v>44712</v>
      </c>
      <c r="AS9" s="55">
        <v>44742</v>
      </c>
      <c r="AT9" s="55">
        <v>44773</v>
      </c>
      <c r="AU9" s="55">
        <v>44804</v>
      </c>
      <c r="AV9" s="55">
        <v>44834</v>
      </c>
      <c r="AW9" s="55">
        <v>44865</v>
      </c>
      <c r="AX9" s="55">
        <v>44895</v>
      </c>
      <c r="AY9" s="55">
        <v>44926</v>
      </c>
      <c r="AZ9" s="55">
        <v>44957</v>
      </c>
      <c r="BA9" s="55">
        <v>44985</v>
      </c>
      <c r="BB9" s="55">
        <v>45016</v>
      </c>
      <c r="BC9" s="55">
        <v>45046</v>
      </c>
      <c r="BD9" s="55">
        <v>45077</v>
      </c>
      <c r="BE9" s="55">
        <v>45107</v>
      </c>
      <c r="BF9" s="55">
        <v>45138</v>
      </c>
      <c r="BG9" s="55">
        <v>45169</v>
      </c>
      <c r="BH9" s="55">
        <v>45199</v>
      </c>
      <c r="BI9" s="55">
        <v>45230</v>
      </c>
      <c r="BJ9" s="55">
        <v>45260</v>
      </c>
      <c r="BK9" s="55">
        <v>45291</v>
      </c>
      <c r="BM9" s="55" t="s">
        <v>99</v>
      </c>
      <c r="BN9" s="55" t="s">
        <v>100</v>
      </c>
      <c r="BO9" s="55" t="s">
        <v>101</v>
      </c>
      <c r="BP9" s="55" t="s">
        <v>102</v>
      </c>
      <c r="BQ9" s="55" t="s">
        <v>103</v>
      </c>
      <c r="BS9" s="55" t="s">
        <v>104</v>
      </c>
      <c r="BT9" s="55" t="s">
        <v>105</v>
      </c>
      <c r="BU9" s="55" t="s">
        <v>106</v>
      </c>
      <c r="BV9" s="55" t="s">
        <v>107</v>
      </c>
      <c r="BW9" s="55" t="s">
        <v>104</v>
      </c>
      <c r="BX9" s="55" t="s">
        <v>105</v>
      </c>
      <c r="BY9" s="55" t="s">
        <v>106</v>
      </c>
      <c r="BZ9" s="55" t="s">
        <v>107</v>
      </c>
      <c r="CA9" s="55" t="s">
        <v>104</v>
      </c>
      <c r="CB9" s="55" t="s">
        <v>105</v>
      </c>
      <c r="CC9" s="55" t="s">
        <v>106</v>
      </c>
      <c r="CD9" s="55" t="s">
        <v>107</v>
      </c>
      <c r="CE9" s="55" t="s">
        <v>104</v>
      </c>
      <c r="CF9" s="55" t="s">
        <v>105</v>
      </c>
      <c r="CG9" s="55" t="s">
        <v>106</v>
      </c>
      <c r="CH9" s="55" t="s">
        <v>107</v>
      </c>
      <c r="CI9" s="55" t="s">
        <v>104</v>
      </c>
      <c r="CJ9" s="55" t="s">
        <v>105</v>
      </c>
      <c r="CK9" s="55" t="s">
        <v>106</v>
      </c>
      <c r="CL9" s="55" t="s">
        <v>107</v>
      </c>
    </row>
    <row r="10" spans="1:94" x14ac:dyDescent="0.4"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8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</row>
    <row r="11" spans="1:94" x14ac:dyDescent="0.4">
      <c r="A11" s="59" t="s">
        <v>108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8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</row>
    <row r="12" spans="1:94" x14ac:dyDescent="0.4">
      <c r="A12" s="60" t="s">
        <v>9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8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</row>
    <row r="13" spans="1:94" x14ac:dyDescent="0.4">
      <c r="A13" s="61" t="s">
        <v>9</v>
      </c>
      <c r="D13" s="62">
        <v>340000</v>
      </c>
      <c r="E13" s="62">
        <v>340000</v>
      </c>
      <c r="F13" s="62">
        <v>340000</v>
      </c>
      <c r="G13" s="62">
        <v>340000</v>
      </c>
      <c r="H13" s="62">
        <v>340000</v>
      </c>
      <c r="I13" s="62">
        <v>340000</v>
      </c>
      <c r="J13" s="62">
        <v>340000</v>
      </c>
      <c r="K13" s="62">
        <v>340000</v>
      </c>
      <c r="L13" s="62">
        <v>340000</v>
      </c>
      <c r="M13" s="62">
        <v>340000</v>
      </c>
      <c r="N13" s="62">
        <v>340000</v>
      </c>
      <c r="O13" s="63">
        <v>400782</v>
      </c>
      <c r="P13" s="62">
        <v>396060</v>
      </c>
      <c r="Q13" s="62">
        <v>396060</v>
      </c>
      <c r="R13" s="62">
        <v>396060</v>
      </c>
      <c r="S13" s="62">
        <v>396060</v>
      </c>
      <c r="T13" s="62">
        <v>396060</v>
      </c>
      <c r="U13" s="62">
        <v>396060</v>
      </c>
      <c r="V13" s="62">
        <v>396060</v>
      </c>
      <c r="W13" s="62">
        <v>396060</v>
      </c>
      <c r="X13" s="62">
        <v>396060</v>
      </c>
      <c r="Y13" s="62">
        <v>396060</v>
      </c>
      <c r="Z13" s="62">
        <v>396060</v>
      </c>
      <c r="AA13" s="62">
        <v>396060</v>
      </c>
      <c r="AB13" s="62">
        <v>555660.00000000012</v>
      </c>
      <c r="AC13" s="62">
        <v>555660.00000000012</v>
      </c>
      <c r="AD13" s="62">
        <v>555660.00000000012</v>
      </c>
      <c r="AE13" s="62">
        <v>555660.00000000012</v>
      </c>
      <c r="AF13" s="62">
        <v>555660.00000000012</v>
      </c>
      <c r="AG13" s="62">
        <v>555660.00000000012</v>
      </c>
      <c r="AH13" s="62">
        <v>555660.00000000012</v>
      </c>
      <c r="AI13" s="62">
        <v>555660.00000000012</v>
      </c>
      <c r="AJ13" s="62">
        <v>555660.00000000012</v>
      </c>
      <c r="AK13" s="62">
        <v>555660.00000000012</v>
      </c>
      <c r="AL13" s="62">
        <v>555660.00000000012</v>
      </c>
      <c r="AM13" s="62">
        <v>555660.00000000012</v>
      </c>
      <c r="AN13" s="62">
        <v>750122.1</v>
      </c>
      <c r="AO13" s="62">
        <v>750122.1</v>
      </c>
      <c r="AP13" s="62">
        <v>750122.1</v>
      </c>
      <c r="AQ13" s="62">
        <v>750122.1</v>
      </c>
      <c r="AR13" s="62">
        <v>750122.1</v>
      </c>
      <c r="AS13" s="62">
        <v>750122.1</v>
      </c>
      <c r="AT13" s="62">
        <v>750122.1</v>
      </c>
      <c r="AU13" s="62">
        <v>750122.1</v>
      </c>
      <c r="AV13" s="62">
        <v>750122.1</v>
      </c>
      <c r="AW13" s="62">
        <v>750122.1</v>
      </c>
      <c r="AX13" s="62">
        <v>750122.1</v>
      </c>
      <c r="AY13" s="62">
        <v>750122.1</v>
      </c>
      <c r="AZ13" s="62">
        <v>895134.24</v>
      </c>
      <c r="BA13" s="62">
        <v>895134.24</v>
      </c>
      <c r="BB13" s="62">
        <v>895134.24</v>
      </c>
      <c r="BC13" s="62">
        <v>895134.24</v>
      </c>
      <c r="BD13" s="62">
        <v>895134.24</v>
      </c>
      <c r="BE13" s="62">
        <v>895134.24</v>
      </c>
      <c r="BF13" s="62">
        <v>895134.24</v>
      </c>
      <c r="BG13" s="62">
        <v>895134.24</v>
      </c>
      <c r="BH13" s="62">
        <v>895134.24</v>
      </c>
      <c r="BI13" s="62">
        <v>895134.24</v>
      </c>
      <c r="BJ13" s="62">
        <v>895134.24</v>
      </c>
      <c r="BK13" s="62">
        <v>895134.24</v>
      </c>
      <c r="BL13" s="57"/>
      <c r="BM13" s="62">
        <f t="shared" ref="BM13:BM14" si="0">SUM(D13:O13)</f>
        <v>4140782</v>
      </c>
      <c r="BN13" s="62">
        <f t="shared" ref="BN13:BN14" si="1">SUM(P13:AA13)</f>
        <v>4752720</v>
      </c>
      <c r="BO13" s="62">
        <f t="shared" ref="BO13:BO14" si="2">SUM(AB13:AM13)</f>
        <v>6667920.0000000009</v>
      </c>
      <c r="BP13" s="62">
        <f t="shared" ref="BP13:BP14" si="3">SUM(AN13:AY13)</f>
        <v>9001465.1999999974</v>
      </c>
      <c r="BQ13" s="62">
        <f t="shared" ref="BQ13:BQ14" si="4">SUM(AZ13:BK13)</f>
        <v>10741610.880000001</v>
      </c>
      <c r="BR13" s="62"/>
      <c r="BS13" s="62">
        <f t="shared" ref="BS13:BS14" si="5">SUM(D13:F13)</f>
        <v>1020000</v>
      </c>
      <c r="BT13" s="62">
        <f t="shared" ref="BT13:BT14" si="6">SUM(G13:I13)</f>
        <v>1020000</v>
      </c>
      <c r="BU13" s="62">
        <f t="shared" ref="BU13:BU14" si="7">SUM(J13:L13)</f>
        <v>1020000</v>
      </c>
      <c r="BV13" s="62">
        <f t="shared" ref="BV13:BV14" si="8">SUM(M13:O13)</f>
        <v>1080782</v>
      </c>
      <c r="BW13" s="62">
        <f t="shared" ref="BW13:BW14" si="9">SUM(P13:R13)</f>
        <v>1188180</v>
      </c>
      <c r="BX13" s="62">
        <f t="shared" ref="BX13:BX14" si="10">SUM(S13:U13)</f>
        <v>1188180</v>
      </c>
      <c r="BY13" s="62">
        <f t="shared" ref="BY13:BY14" si="11">SUM(V13:X13)</f>
        <v>1188180</v>
      </c>
      <c r="BZ13" s="62">
        <f t="shared" ref="BZ13:BZ14" si="12">SUM(Y13:AA13)</f>
        <v>1188180</v>
      </c>
      <c r="CA13" s="62">
        <f t="shared" ref="CA13:CA14" si="13">SUM(AB13:AD13)</f>
        <v>1666980.0000000005</v>
      </c>
      <c r="CB13" s="62">
        <f t="shared" ref="CB13:CB14" si="14">SUM(AE13:AG13)</f>
        <v>1666980.0000000005</v>
      </c>
      <c r="CC13" s="62">
        <f t="shared" ref="CC13:CC14" si="15">SUM(AH13:AJ13)</f>
        <v>1666980.0000000005</v>
      </c>
      <c r="CD13" s="62">
        <f t="shared" ref="CD13:CD14" si="16">SUM(AK13:AM13)</f>
        <v>1666980.0000000005</v>
      </c>
      <c r="CE13" s="62">
        <f t="shared" ref="CE13:CE14" si="17">SUM(AN13:AP13)</f>
        <v>2250366.2999999998</v>
      </c>
      <c r="CF13" s="62">
        <f t="shared" ref="CF13:CF14" si="18">SUM(AQ13:AS13)</f>
        <v>2250366.2999999998</v>
      </c>
      <c r="CG13" s="62">
        <f t="shared" ref="CG13:CG14" si="19">SUM(AT13:AV13)</f>
        <v>2250366.2999999998</v>
      </c>
      <c r="CH13" s="62">
        <f t="shared" ref="CH13:CH14" si="20">SUM(AW13:AY13)</f>
        <v>2250366.2999999998</v>
      </c>
      <c r="CI13" s="62">
        <f t="shared" ref="CI13:CI14" si="21">SUM(AZ13:BB13)</f>
        <v>2685402.7199999997</v>
      </c>
      <c r="CJ13" s="62">
        <f t="shared" ref="CJ13:CJ14" si="22">SUM(BC13:BE13)</f>
        <v>2685402.7199999997</v>
      </c>
      <c r="CK13" s="62">
        <f t="shared" ref="CK13:CK14" si="23">SUM(BF13:BH13)</f>
        <v>2685402.7199999997</v>
      </c>
      <c r="CL13" s="62">
        <f t="shared" ref="CL13:CL14" si="24">SUM(BI13:BK13)</f>
        <v>2685402.7199999997</v>
      </c>
      <c r="CM13" s="57"/>
      <c r="CN13" s="57"/>
      <c r="CO13" s="57"/>
      <c r="CP13" s="57"/>
    </row>
    <row r="14" spans="1:94" s="65" customFormat="1" x14ac:dyDescent="0.4">
      <c r="A14" s="64" t="s">
        <v>109</v>
      </c>
      <c r="D14" s="66">
        <v>-2380</v>
      </c>
      <c r="E14" s="66">
        <v>-2380</v>
      </c>
      <c r="F14" s="66">
        <v>-2380</v>
      </c>
      <c r="G14" s="66">
        <v>-2380</v>
      </c>
      <c r="H14" s="66">
        <v>-2380</v>
      </c>
      <c r="I14" s="66">
        <v>-2380</v>
      </c>
      <c r="J14" s="66">
        <v>-2380</v>
      </c>
      <c r="K14" s="66">
        <v>-2380</v>
      </c>
      <c r="L14" s="66">
        <v>-2380</v>
      </c>
      <c r="M14" s="66">
        <v>-2380</v>
      </c>
      <c r="N14" s="66">
        <v>-2380</v>
      </c>
      <c r="O14" s="67">
        <v>-2794.5275663863454</v>
      </c>
      <c r="P14" s="66">
        <v>-2772.42</v>
      </c>
      <c r="Q14" s="66">
        <v>-2772.42</v>
      </c>
      <c r="R14" s="66">
        <v>-2772.42</v>
      </c>
      <c r="S14" s="66">
        <v>-2772.42</v>
      </c>
      <c r="T14" s="66">
        <v>-2772.42</v>
      </c>
      <c r="U14" s="66">
        <v>-2772.42</v>
      </c>
      <c r="V14" s="66">
        <v>-2772.42</v>
      </c>
      <c r="W14" s="66">
        <v>-2772.42</v>
      </c>
      <c r="X14" s="66">
        <v>-2772.42</v>
      </c>
      <c r="Y14" s="66">
        <v>-2772.42</v>
      </c>
      <c r="Z14" s="66">
        <v>-2772.42</v>
      </c>
      <c r="AA14" s="66">
        <v>-2772.42</v>
      </c>
      <c r="AB14" s="66">
        <v>-3889.6200000000008</v>
      </c>
      <c r="AC14" s="66">
        <v>-3889.6200000000008</v>
      </c>
      <c r="AD14" s="66">
        <v>-3889.6200000000008</v>
      </c>
      <c r="AE14" s="66">
        <v>-3889.6200000000008</v>
      </c>
      <c r="AF14" s="66">
        <v>-3889.6200000000008</v>
      </c>
      <c r="AG14" s="66">
        <v>-3889.6200000000008</v>
      </c>
      <c r="AH14" s="66">
        <v>-3889.6200000000008</v>
      </c>
      <c r="AI14" s="66">
        <v>-3889.6200000000008</v>
      </c>
      <c r="AJ14" s="66">
        <v>-3889.6200000000008</v>
      </c>
      <c r="AK14" s="66">
        <v>-3889.6200000000008</v>
      </c>
      <c r="AL14" s="66">
        <v>-3889.6200000000008</v>
      </c>
      <c r="AM14" s="66">
        <v>-3889.6200000000008</v>
      </c>
      <c r="AN14" s="66">
        <v>-5250.8546999999999</v>
      </c>
      <c r="AO14" s="66">
        <v>-5250.8546999999999</v>
      </c>
      <c r="AP14" s="66">
        <v>-5250.8546999999999</v>
      </c>
      <c r="AQ14" s="66">
        <v>-5250.8546999999999</v>
      </c>
      <c r="AR14" s="66">
        <v>-5250.8546999999999</v>
      </c>
      <c r="AS14" s="66">
        <v>-5250.8546999999999</v>
      </c>
      <c r="AT14" s="66">
        <v>-5250.8546999999999</v>
      </c>
      <c r="AU14" s="66">
        <v>-5250.8546999999999</v>
      </c>
      <c r="AV14" s="66">
        <v>-5250.8546999999999</v>
      </c>
      <c r="AW14" s="66">
        <v>-5250.8546999999999</v>
      </c>
      <c r="AX14" s="66">
        <v>-5250.8546999999999</v>
      </c>
      <c r="AY14" s="66">
        <v>-5250.8546999999999</v>
      </c>
      <c r="AZ14" s="66">
        <v>-6265.9396800000004</v>
      </c>
      <c r="BA14" s="66">
        <v>-6265.9396800000004</v>
      </c>
      <c r="BB14" s="66">
        <v>-6265.9396800000004</v>
      </c>
      <c r="BC14" s="66">
        <v>-6265.9396800000004</v>
      </c>
      <c r="BD14" s="66">
        <v>-6265.9396800000004</v>
      </c>
      <c r="BE14" s="66">
        <v>-6265.9396800000004</v>
      </c>
      <c r="BF14" s="66">
        <v>-6265.9396800000004</v>
      </c>
      <c r="BG14" s="66">
        <v>-6265.9396800000004</v>
      </c>
      <c r="BH14" s="66">
        <v>-6265.9396800000004</v>
      </c>
      <c r="BI14" s="66">
        <v>-6265.9396800000004</v>
      </c>
      <c r="BJ14" s="66">
        <v>-6265.9396800000004</v>
      </c>
      <c r="BK14" s="66">
        <v>-6265.9396800000004</v>
      </c>
      <c r="BL14" s="66"/>
      <c r="BM14" s="66">
        <f t="shared" si="0"/>
        <v>-28974.527566386347</v>
      </c>
      <c r="BN14" s="66">
        <f t="shared" si="1"/>
        <v>-33269.039999999994</v>
      </c>
      <c r="BO14" s="66">
        <f t="shared" si="2"/>
        <v>-46675.440000000024</v>
      </c>
      <c r="BP14" s="66">
        <f t="shared" si="3"/>
        <v>-63010.256399999984</v>
      </c>
      <c r="BQ14" s="66">
        <f t="shared" si="4"/>
        <v>-75191.276160000009</v>
      </c>
      <c r="BR14" s="66"/>
      <c r="BS14" s="66">
        <f t="shared" si="5"/>
        <v>-7140</v>
      </c>
      <c r="BT14" s="66">
        <f t="shared" si="6"/>
        <v>-7140</v>
      </c>
      <c r="BU14" s="66">
        <f t="shared" si="7"/>
        <v>-7140</v>
      </c>
      <c r="BV14" s="66">
        <f t="shared" si="8"/>
        <v>-7554.5275663863449</v>
      </c>
      <c r="BW14" s="66">
        <f t="shared" si="9"/>
        <v>-8317.26</v>
      </c>
      <c r="BX14" s="66">
        <f t="shared" si="10"/>
        <v>-8317.26</v>
      </c>
      <c r="BY14" s="66">
        <f t="shared" si="11"/>
        <v>-8317.26</v>
      </c>
      <c r="BZ14" s="66">
        <f t="shared" si="12"/>
        <v>-8317.26</v>
      </c>
      <c r="CA14" s="66">
        <f t="shared" si="13"/>
        <v>-11668.860000000002</v>
      </c>
      <c r="CB14" s="66">
        <f t="shared" si="14"/>
        <v>-11668.860000000002</v>
      </c>
      <c r="CC14" s="66">
        <f t="shared" si="15"/>
        <v>-11668.860000000002</v>
      </c>
      <c r="CD14" s="66">
        <f t="shared" si="16"/>
        <v>-11668.860000000002</v>
      </c>
      <c r="CE14" s="66">
        <f t="shared" si="17"/>
        <v>-15752.5641</v>
      </c>
      <c r="CF14" s="66">
        <f t="shared" si="18"/>
        <v>-15752.5641</v>
      </c>
      <c r="CG14" s="66">
        <f t="shared" si="19"/>
        <v>-15752.5641</v>
      </c>
      <c r="CH14" s="66">
        <f t="shared" si="20"/>
        <v>-15752.5641</v>
      </c>
      <c r="CI14" s="66">
        <f t="shared" si="21"/>
        <v>-18797.819040000002</v>
      </c>
      <c r="CJ14" s="66">
        <f t="shared" si="22"/>
        <v>-18797.819040000002</v>
      </c>
      <c r="CK14" s="66">
        <f t="shared" si="23"/>
        <v>-18797.819040000002</v>
      </c>
      <c r="CL14" s="66">
        <f t="shared" si="24"/>
        <v>-18797.819040000002</v>
      </c>
      <c r="CM14" s="66"/>
      <c r="CN14" s="66"/>
      <c r="CO14" s="66"/>
      <c r="CP14" s="66"/>
    </row>
    <row r="15" spans="1:94" s="65" customFormat="1" x14ac:dyDescent="0.4">
      <c r="A15" s="68" t="s">
        <v>8</v>
      </c>
      <c r="D15" s="69">
        <f>SUM(D13:D14)</f>
        <v>337620</v>
      </c>
      <c r="E15" s="69">
        <f t="shared" ref="E15:BK15" si="25">SUM(E13:E14)</f>
        <v>337620</v>
      </c>
      <c r="F15" s="69">
        <f t="shared" si="25"/>
        <v>337620</v>
      </c>
      <c r="G15" s="69">
        <f t="shared" si="25"/>
        <v>337620</v>
      </c>
      <c r="H15" s="69">
        <f t="shared" si="25"/>
        <v>337620</v>
      </c>
      <c r="I15" s="69">
        <f t="shared" si="25"/>
        <v>337620</v>
      </c>
      <c r="J15" s="69">
        <f t="shared" si="25"/>
        <v>337620</v>
      </c>
      <c r="K15" s="69">
        <f t="shared" si="25"/>
        <v>337620</v>
      </c>
      <c r="L15" s="69">
        <f t="shared" si="25"/>
        <v>337620</v>
      </c>
      <c r="M15" s="69">
        <f t="shared" si="25"/>
        <v>337620</v>
      </c>
      <c r="N15" s="69">
        <f t="shared" si="25"/>
        <v>337620</v>
      </c>
      <c r="O15" s="70">
        <f t="shared" si="25"/>
        <v>397987.47243361367</v>
      </c>
      <c r="P15" s="69">
        <f t="shared" si="25"/>
        <v>393287.58</v>
      </c>
      <c r="Q15" s="69">
        <f t="shared" si="25"/>
        <v>393287.58</v>
      </c>
      <c r="R15" s="69">
        <f t="shared" si="25"/>
        <v>393287.58</v>
      </c>
      <c r="S15" s="69">
        <f t="shared" si="25"/>
        <v>393287.58</v>
      </c>
      <c r="T15" s="69">
        <f t="shared" si="25"/>
        <v>393287.58</v>
      </c>
      <c r="U15" s="69">
        <f t="shared" si="25"/>
        <v>393287.58</v>
      </c>
      <c r="V15" s="69">
        <f t="shared" si="25"/>
        <v>393287.58</v>
      </c>
      <c r="W15" s="69">
        <f t="shared" si="25"/>
        <v>393287.58</v>
      </c>
      <c r="X15" s="69">
        <f t="shared" si="25"/>
        <v>393287.58</v>
      </c>
      <c r="Y15" s="69">
        <f t="shared" si="25"/>
        <v>393287.58</v>
      </c>
      <c r="Z15" s="69">
        <f t="shared" si="25"/>
        <v>393287.58</v>
      </c>
      <c r="AA15" s="69">
        <f t="shared" si="25"/>
        <v>393287.58</v>
      </c>
      <c r="AB15" s="69">
        <f t="shared" si="25"/>
        <v>551770.38000000012</v>
      </c>
      <c r="AC15" s="69">
        <f t="shared" si="25"/>
        <v>551770.38000000012</v>
      </c>
      <c r="AD15" s="69">
        <f t="shared" si="25"/>
        <v>551770.38000000012</v>
      </c>
      <c r="AE15" s="69">
        <f t="shared" si="25"/>
        <v>551770.38000000012</v>
      </c>
      <c r="AF15" s="69">
        <f t="shared" si="25"/>
        <v>551770.38000000012</v>
      </c>
      <c r="AG15" s="69">
        <f t="shared" si="25"/>
        <v>551770.38000000012</v>
      </c>
      <c r="AH15" s="69">
        <f t="shared" si="25"/>
        <v>551770.38000000012</v>
      </c>
      <c r="AI15" s="69">
        <f t="shared" si="25"/>
        <v>551770.38000000012</v>
      </c>
      <c r="AJ15" s="69">
        <f t="shared" si="25"/>
        <v>551770.38000000012</v>
      </c>
      <c r="AK15" s="69">
        <f t="shared" si="25"/>
        <v>551770.38000000012</v>
      </c>
      <c r="AL15" s="69">
        <f t="shared" si="25"/>
        <v>551770.38000000012</v>
      </c>
      <c r="AM15" s="69">
        <f t="shared" si="25"/>
        <v>551770.38000000012</v>
      </c>
      <c r="AN15" s="69">
        <f t="shared" si="25"/>
        <v>744871.24529999995</v>
      </c>
      <c r="AO15" s="69">
        <f t="shared" si="25"/>
        <v>744871.24529999995</v>
      </c>
      <c r="AP15" s="69">
        <f t="shared" si="25"/>
        <v>744871.24529999995</v>
      </c>
      <c r="AQ15" s="69">
        <f t="shared" si="25"/>
        <v>744871.24529999995</v>
      </c>
      <c r="AR15" s="69">
        <f t="shared" si="25"/>
        <v>744871.24529999995</v>
      </c>
      <c r="AS15" s="69">
        <f t="shared" si="25"/>
        <v>744871.24529999995</v>
      </c>
      <c r="AT15" s="69">
        <f t="shared" si="25"/>
        <v>744871.24529999995</v>
      </c>
      <c r="AU15" s="69">
        <f t="shared" si="25"/>
        <v>744871.24529999995</v>
      </c>
      <c r="AV15" s="69">
        <f t="shared" si="25"/>
        <v>744871.24529999995</v>
      </c>
      <c r="AW15" s="69">
        <f t="shared" si="25"/>
        <v>744871.24529999995</v>
      </c>
      <c r="AX15" s="69">
        <f t="shared" si="25"/>
        <v>744871.24529999995</v>
      </c>
      <c r="AY15" s="69">
        <f t="shared" si="25"/>
        <v>744871.24529999995</v>
      </c>
      <c r="AZ15" s="69">
        <f t="shared" si="25"/>
        <v>888868.30032000004</v>
      </c>
      <c r="BA15" s="69">
        <f t="shared" si="25"/>
        <v>888868.30032000004</v>
      </c>
      <c r="BB15" s="69">
        <f t="shared" si="25"/>
        <v>888868.30032000004</v>
      </c>
      <c r="BC15" s="69">
        <f t="shared" si="25"/>
        <v>888868.30032000004</v>
      </c>
      <c r="BD15" s="69">
        <f t="shared" si="25"/>
        <v>888868.30032000004</v>
      </c>
      <c r="BE15" s="69">
        <f t="shared" si="25"/>
        <v>888868.30032000004</v>
      </c>
      <c r="BF15" s="69">
        <f t="shared" si="25"/>
        <v>888868.30032000004</v>
      </c>
      <c r="BG15" s="69">
        <f t="shared" si="25"/>
        <v>888868.30032000004</v>
      </c>
      <c r="BH15" s="69">
        <f t="shared" si="25"/>
        <v>888868.30032000004</v>
      </c>
      <c r="BI15" s="69">
        <f t="shared" si="25"/>
        <v>888868.30032000004</v>
      </c>
      <c r="BJ15" s="69">
        <f t="shared" si="25"/>
        <v>888868.30032000004</v>
      </c>
      <c r="BK15" s="69">
        <f t="shared" si="25"/>
        <v>888868.30032000004</v>
      </c>
      <c r="BL15" s="66"/>
      <c r="BM15" s="69">
        <f t="shared" ref="BM15:BQ15" si="26">SUM(BM13:BM14)</f>
        <v>4111807.4724336136</v>
      </c>
      <c r="BN15" s="69">
        <f t="shared" si="26"/>
        <v>4719450.96</v>
      </c>
      <c r="BO15" s="69">
        <f t="shared" si="26"/>
        <v>6621244.5600000005</v>
      </c>
      <c r="BP15" s="69">
        <f t="shared" si="26"/>
        <v>8938454.9435999971</v>
      </c>
      <c r="BQ15" s="69">
        <f t="shared" si="26"/>
        <v>10666419.603840001</v>
      </c>
      <c r="BR15" s="66"/>
      <c r="BS15" s="69">
        <f t="shared" ref="BS15:CL15" si="27">SUM(BS13:BS14)</f>
        <v>1012860</v>
      </c>
      <c r="BT15" s="69">
        <f t="shared" si="27"/>
        <v>1012860</v>
      </c>
      <c r="BU15" s="69">
        <f t="shared" si="27"/>
        <v>1012860</v>
      </c>
      <c r="BV15" s="69">
        <f t="shared" si="27"/>
        <v>1073227.4724336136</v>
      </c>
      <c r="BW15" s="69">
        <f t="shared" si="27"/>
        <v>1179862.74</v>
      </c>
      <c r="BX15" s="69">
        <f t="shared" si="27"/>
        <v>1179862.74</v>
      </c>
      <c r="BY15" s="69">
        <f t="shared" si="27"/>
        <v>1179862.74</v>
      </c>
      <c r="BZ15" s="69">
        <f t="shared" si="27"/>
        <v>1179862.74</v>
      </c>
      <c r="CA15" s="69">
        <f t="shared" si="27"/>
        <v>1655311.1400000004</v>
      </c>
      <c r="CB15" s="69">
        <f t="shared" si="27"/>
        <v>1655311.1400000004</v>
      </c>
      <c r="CC15" s="69">
        <f t="shared" si="27"/>
        <v>1655311.1400000004</v>
      </c>
      <c r="CD15" s="69">
        <f t="shared" si="27"/>
        <v>1655311.1400000004</v>
      </c>
      <c r="CE15" s="69">
        <f t="shared" si="27"/>
        <v>2234613.7358999997</v>
      </c>
      <c r="CF15" s="69">
        <f t="shared" si="27"/>
        <v>2234613.7358999997</v>
      </c>
      <c r="CG15" s="69">
        <f t="shared" si="27"/>
        <v>2234613.7358999997</v>
      </c>
      <c r="CH15" s="69">
        <f t="shared" si="27"/>
        <v>2234613.7358999997</v>
      </c>
      <c r="CI15" s="69">
        <f t="shared" si="27"/>
        <v>2666604.9009599998</v>
      </c>
      <c r="CJ15" s="69">
        <f t="shared" si="27"/>
        <v>2666604.9009599998</v>
      </c>
      <c r="CK15" s="69">
        <f t="shared" si="27"/>
        <v>2666604.9009599998</v>
      </c>
      <c r="CL15" s="69">
        <f t="shared" si="27"/>
        <v>2666604.9009599998</v>
      </c>
      <c r="CM15" s="66"/>
      <c r="CN15" s="66"/>
      <c r="CO15" s="66"/>
      <c r="CP15" s="66"/>
    </row>
    <row r="16" spans="1:94" x14ac:dyDescent="0.4">
      <c r="A16" s="60" t="s">
        <v>110</v>
      </c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8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</row>
    <row r="17" spans="1:94" x14ac:dyDescent="0.4">
      <c r="A17" s="61" t="s">
        <v>111</v>
      </c>
      <c r="D17" s="66">
        <v>0</v>
      </c>
      <c r="E17" s="66">
        <v>0</v>
      </c>
      <c r="F17" s="66">
        <v>0</v>
      </c>
      <c r="G17" s="66">
        <v>0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6">
        <v>0</v>
      </c>
      <c r="O17" s="67">
        <v>0</v>
      </c>
      <c r="P17" s="66">
        <v>393750</v>
      </c>
      <c r="Q17" s="66">
        <v>393750</v>
      </c>
      <c r="R17" s="66">
        <v>393750</v>
      </c>
      <c r="S17" s="66">
        <v>393750</v>
      </c>
      <c r="T17" s="66">
        <v>393750</v>
      </c>
      <c r="U17" s="66">
        <v>393750</v>
      </c>
      <c r="V17" s="66">
        <v>425000</v>
      </c>
      <c r="W17" s="66">
        <v>425000</v>
      </c>
      <c r="X17" s="66">
        <v>425000</v>
      </c>
      <c r="Y17" s="66">
        <v>425000</v>
      </c>
      <c r="Z17" s="66">
        <v>425000</v>
      </c>
      <c r="AA17" s="66">
        <v>425000</v>
      </c>
      <c r="AB17" s="66">
        <v>1000000</v>
      </c>
      <c r="AC17" s="66">
        <v>1000000</v>
      </c>
      <c r="AD17" s="66">
        <v>1000000</v>
      </c>
      <c r="AE17" s="66">
        <v>1000000</v>
      </c>
      <c r="AF17" s="66">
        <v>1000000</v>
      </c>
      <c r="AG17" s="66">
        <v>1000000</v>
      </c>
      <c r="AH17" s="66">
        <v>1000000</v>
      </c>
      <c r="AI17" s="66">
        <v>1000000</v>
      </c>
      <c r="AJ17" s="66">
        <v>1000000</v>
      </c>
      <c r="AK17" s="66">
        <v>1000000</v>
      </c>
      <c r="AL17" s="66">
        <v>1000000</v>
      </c>
      <c r="AM17" s="66">
        <v>1000000</v>
      </c>
      <c r="AN17" s="66">
        <v>1312500</v>
      </c>
      <c r="AO17" s="66">
        <v>1312500</v>
      </c>
      <c r="AP17" s="66">
        <v>1312500</v>
      </c>
      <c r="AQ17" s="66">
        <v>1312500</v>
      </c>
      <c r="AR17" s="66">
        <v>1312500</v>
      </c>
      <c r="AS17" s="66">
        <v>1312500</v>
      </c>
      <c r="AT17" s="66">
        <v>1312500</v>
      </c>
      <c r="AU17" s="66">
        <v>1312500</v>
      </c>
      <c r="AV17" s="66">
        <v>1312500</v>
      </c>
      <c r="AW17" s="66">
        <v>1312500</v>
      </c>
      <c r="AX17" s="66">
        <v>1312500</v>
      </c>
      <c r="AY17" s="66">
        <v>1312500</v>
      </c>
      <c r="AZ17" s="66">
        <v>1325000</v>
      </c>
      <c r="BA17" s="66">
        <v>1325000</v>
      </c>
      <c r="BB17" s="66">
        <v>1325000</v>
      </c>
      <c r="BC17" s="66">
        <v>1325000</v>
      </c>
      <c r="BD17" s="66">
        <v>1325000</v>
      </c>
      <c r="BE17" s="66">
        <v>1325000</v>
      </c>
      <c r="BF17" s="66">
        <v>1325000</v>
      </c>
      <c r="BG17" s="66">
        <v>1325000</v>
      </c>
      <c r="BH17" s="66">
        <v>1325000</v>
      </c>
      <c r="BI17" s="66">
        <v>1325000</v>
      </c>
      <c r="BJ17" s="66">
        <v>1325000</v>
      </c>
      <c r="BK17" s="66">
        <v>1325000</v>
      </c>
      <c r="BL17" s="57"/>
      <c r="BM17" s="66">
        <f>SUM(D17:O17)</f>
        <v>0</v>
      </c>
      <c r="BN17" s="66">
        <f>SUM(P17:AA17)</f>
        <v>4912500</v>
      </c>
      <c r="BO17" s="66">
        <f>SUM(AB17:AM17)</f>
        <v>12000000</v>
      </c>
      <c r="BP17" s="66">
        <f>SUM(AN17:AY17)</f>
        <v>15750000</v>
      </c>
      <c r="BQ17" s="66">
        <f>SUM(AZ17:BK17)</f>
        <v>15900000</v>
      </c>
      <c r="BS17" s="66">
        <f>SUM(D17:F17)</f>
        <v>0</v>
      </c>
      <c r="BT17" s="66">
        <f>SUM(G17:I17)</f>
        <v>0</v>
      </c>
      <c r="BU17" s="66">
        <f>SUM(J17:L17)</f>
        <v>0</v>
      </c>
      <c r="BV17" s="66">
        <f>SUM(M17:O17)</f>
        <v>0</v>
      </c>
      <c r="BW17" s="66">
        <f>SUM(P17:R17)</f>
        <v>1181250</v>
      </c>
      <c r="BX17" s="66">
        <f>SUM(S17:U17)</f>
        <v>1181250</v>
      </c>
      <c r="BY17" s="66">
        <f>SUM(V17:X17)</f>
        <v>1275000</v>
      </c>
      <c r="BZ17" s="66">
        <f>SUM(Y17:AA17)</f>
        <v>1275000</v>
      </c>
      <c r="CA17" s="66">
        <f>SUM(AB17:AD17)</f>
        <v>3000000</v>
      </c>
      <c r="CB17" s="66">
        <f>SUM(AE17:AG17)</f>
        <v>3000000</v>
      </c>
      <c r="CC17" s="66">
        <f>SUM(AH17:AJ17)</f>
        <v>3000000</v>
      </c>
      <c r="CD17" s="66">
        <f>SUM(AK17:AM17)</f>
        <v>3000000</v>
      </c>
      <c r="CE17" s="66">
        <f>SUM(AN17:AP17)</f>
        <v>3937500</v>
      </c>
      <c r="CF17" s="66">
        <f>SUM(AQ17:AS17)</f>
        <v>3937500</v>
      </c>
      <c r="CG17" s="66">
        <f>SUM(AT17:AV17)</f>
        <v>3937500</v>
      </c>
      <c r="CH17" s="66">
        <f>SUM(AW17:AY17)</f>
        <v>3937500</v>
      </c>
      <c r="CI17" s="66">
        <f>SUM(AZ17:BB17)</f>
        <v>3975000</v>
      </c>
      <c r="CJ17" s="66">
        <f>SUM(BC17:BE17)</f>
        <v>3975000</v>
      </c>
      <c r="CK17" s="66">
        <f>SUM(BF17:BH17)</f>
        <v>3975000</v>
      </c>
      <c r="CL17" s="66">
        <f>SUM(BI17:BK17)</f>
        <v>3975000</v>
      </c>
      <c r="CM17" s="57"/>
      <c r="CN17" s="57"/>
      <c r="CO17" s="57"/>
      <c r="CP17" s="57"/>
    </row>
    <row r="18" spans="1:94" x14ac:dyDescent="0.4">
      <c r="A18" s="61" t="s">
        <v>112</v>
      </c>
      <c r="D18" s="66">
        <v>0</v>
      </c>
      <c r="E18" s="66">
        <v>0</v>
      </c>
      <c r="F18" s="66">
        <v>0</v>
      </c>
      <c r="G18" s="66">
        <v>0</v>
      </c>
      <c r="H18" s="66">
        <v>0</v>
      </c>
      <c r="I18" s="66">
        <v>0</v>
      </c>
      <c r="J18" s="66">
        <v>0</v>
      </c>
      <c r="K18" s="66">
        <v>0</v>
      </c>
      <c r="L18" s="66">
        <v>0</v>
      </c>
      <c r="M18" s="66">
        <v>0</v>
      </c>
      <c r="N18" s="66">
        <v>0</v>
      </c>
      <c r="O18" s="67">
        <v>186046</v>
      </c>
      <c r="P18" s="66">
        <v>0</v>
      </c>
      <c r="Q18" s="66">
        <v>0</v>
      </c>
      <c r="R18" s="66">
        <v>0</v>
      </c>
      <c r="S18" s="66">
        <v>0</v>
      </c>
      <c r="T18" s="66">
        <v>0</v>
      </c>
      <c r="U18" s="66">
        <v>0</v>
      </c>
      <c r="V18" s="66">
        <v>0</v>
      </c>
      <c r="W18" s="66">
        <v>0</v>
      </c>
      <c r="X18" s="66">
        <v>0</v>
      </c>
      <c r="Y18" s="66">
        <v>0</v>
      </c>
      <c r="Z18" s="66">
        <v>0</v>
      </c>
      <c r="AA18" s="66">
        <v>0</v>
      </c>
      <c r="AB18" s="66">
        <v>390625</v>
      </c>
      <c r="AC18" s="66">
        <v>390625</v>
      </c>
      <c r="AD18" s="66">
        <v>390625</v>
      </c>
      <c r="AE18" s="66">
        <v>390625</v>
      </c>
      <c r="AF18" s="66">
        <v>390625</v>
      </c>
      <c r="AG18" s="66">
        <v>390625</v>
      </c>
      <c r="AH18" s="66">
        <v>418750</v>
      </c>
      <c r="AI18" s="66">
        <v>418750</v>
      </c>
      <c r="AJ18" s="66">
        <v>418750</v>
      </c>
      <c r="AK18" s="66">
        <v>418750</v>
      </c>
      <c r="AL18" s="66">
        <v>418750</v>
      </c>
      <c r="AM18" s="66">
        <v>418750</v>
      </c>
      <c r="AN18" s="66">
        <v>1384375</v>
      </c>
      <c r="AO18" s="66">
        <v>1384375</v>
      </c>
      <c r="AP18" s="66">
        <v>1384375</v>
      </c>
      <c r="AQ18" s="66">
        <v>1384375</v>
      </c>
      <c r="AR18" s="66">
        <v>1384375</v>
      </c>
      <c r="AS18" s="66">
        <v>1384375</v>
      </c>
      <c r="AT18" s="66">
        <v>1412500</v>
      </c>
      <c r="AU18" s="66">
        <v>1412500</v>
      </c>
      <c r="AV18" s="66">
        <v>1412500</v>
      </c>
      <c r="AW18" s="66">
        <v>1412500</v>
      </c>
      <c r="AX18" s="66">
        <v>1412500</v>
      </c>
      <c r="AY18" s="66">
        <v>1412500</v>
      </c>
      <c r="AZ18" s="66">
        <v>2690625</v>
      </c>
      <c r="BA18" s="66">
        <v>2690625</v>
      </c>
      <c r="BB18" s="66">
        <v>2690625</v>
      </c>
      <c r="BC18" s="66">
        <v>2690625</v>
      </c>
      <c r="BD18" s="66">
        <v>2690625</v>
      </c>
      <c r="BE18" s="66">
        <v>2690625</v>
      </c>
      <c r="BF18" s="66">
        <v>2718750</v>
      </c>
      <c r="BG18" s="66">
        <v>2718750</v>
      </c>
      <c r="BH18" s="66">
        <v>2718750</v>
      </c>
      <c r="BI18" s="66">
        <v>2718750</v>
      </c>
      <c r="BJ18" s="66">
        <v>2718750</v>
      </c>
      <c r="BK18" s="66">
        <v>2718750</v>
      </c>
      <c r="BL18" s="57"/>
      <c r="BM18" s="66">
        <f>SUM(D18:O18)</f>
        <v>186046</v>
      </c>
      <c r="BN18" s="66">
        <f>SUM(P18:AA18)</f>
        <v>0</v>
      </c>
      <c r="BO18" s="66">
        <f>SUM(AB18:AM18)</f>
        <v>4856250</v>
      </c>
      <c r="BP18" s="66">
        <f>SUM(AN18:AY18)</f>
        <v>16781250</v>
      </c>
      <c r="BQ18" s="66">
        <f>SUM(AZ18:BK18)</f>
        <v>32456250</v>
      </c>
      <c r="BR18" s="57"/>
      <c r="BS18" s="66">
        <f>SUM(D18:F18)</f>
        <v>0</v>
      </c>
      <c r="BT18" s="66">
        <f>SUM(G18:I18)</f>
        <v>0</v>
      </c>
      <c r="BU18" s="66">
        <f>SUM(J18:L18)</f>
        <v>0</v>
      </c>
      <c r="BV18" s="66">
        <f>SUM(M18:O18)</f>
        <v>186046</v>
      </c>
      <c r="BW18" s="66">
        <f>SUM(P18:R18)</f>
        <v>0</v>
      </c>
      <c r="BX18" s="66">
        <f>SUM(S18:U18)</f>
        <v>0</v>
      </c>
      <c r="BY18" s="66">
        <f>SUM(V18:X18)</f>
        <v>0</v>
      </c>
      <c r="BZ18" s="66">
        <f>SUM(Y18:AA18)</f>
        <v>0</v>
      </c>
      <c r="CA18" s="66">
        <f>SUM(AB18:AD18)</f>
        <v>1171875</v>
      </c>
      <c r="CB18" s="66">
        <f>SUM(AE18:AG18)</f>
        <v>1171875</v>
      </c>
      <c r="CC18" s="66">
        <f>SUM(AH18:AJ18)</f>
        <v>1256250</v>
      </c>
      <c r="CD18" s="66">
        <f>SUM(AK18:AM18)</f>
        <v>1256250</v>
      </c>
      <c r="CE18" s="66">
        <f>SUM(AN18:AP18)</f>
        <v>4153125</v>
      </c>
      <c r="CF18" s="66">
        <f>SUM(AQ18:AS18)</f>
        <v>4153125</v>
      </c>
      <c r="CG18" s="66">
        <f>SUM(AT18:AV18)</f>
        <v>4237500</v>
      </c>
      <c r="CH18" s="66">
        <f>SUM(AW18:AY18)</f>
        <v>4237500</v>
      </c>
      <c r="CI18" s="66">
        <f>SUM(AZ18:BB18)</f>
        <v>8071875</v>
      </c>
      <c r="CJ18" s="66">
        <f>SUM(BC18:BE18)</f>
        <v>8071875</v>
      </c>
      <c r="CK18" s="66">
        <f>SUM(BF18:BH18)</f>
        <v>8156250</v>
      </c>
      <c r="CL18" s="66">
        <f>SUM(BI18:BK18)</f>
        <v>8156250</v>
      </c>
      <c r="CM18" s="57"/>
      <c r="CN18" s="57"/>
      <c r="CO18" s="57"/>
      <c r="CP18" s="57"/>
    </row>
    <row r="19" spans="1:94" x14ac:dyDescent="0.4">
      <c r="A19" s="60" t="s">
        <v>10</v>
      </c>
      <c r="D19" s="69">
        <f>SUM(D17:D18)</f>
        <v>0</v>
      </c>
      <c r="E19" s="69">
        <f t="shared" ref="E19:BK19" si="28">SUM(E17:E18)</f>
        <v>0</v>
      </c>
      <c r="F19" s="69">
        <f t="shared" si="28"/>
        <v>0</v>
      </c>
      <c r="G19" s="69">
        <f t="shared" si="28"/>
        <v>0</v>
      </c>
      <c r="H19" s="69">
        <f t="shared" si="28"/>
        <v>0</v>
      </c>
      <c r="I19" s="69">
        <f t="shared" si="28"/>
        <v>0</v>
      </c>
      <c r="J19" s="69">
        <f t="shared" si="28"/>
        <v>0</v>
      </c>
      <c r="K19" s="69">
        <f t="shared" si="28"/>
        <v>0</v>
      </c>
      <c r="L19" s="69">
        <f t="shared" si="28"/>
        <v>0</v>
      </c>
      <c r="M19" s="69">
        <f t="shared" si="28"/>
        <v>0</v>
      </c>
      <c r="N19" s="69">
        <f t="shared" si="28"/>
        <v>0</v>
      </c>
      <c r="O19" s="70">
        <f t="shared" si="28"/>
        <v>186046</v>
      </c>
      <c r="P19" s="69">
        <f t="shared" si="28"/>
        <v>393750</v>
      </c>
      <c r="Q19" s="69">
        <f t="shared" si="28"/>
        <v>393750</v>
      </c>
      <c r="R19" s="69">
        <f t="shared" si="28"/>
        <v>393750</v>
      </c>
      <c r="S19" s="69">
        <f t="shared" si="28"/>
        <v>393750</v>
      </c>
      <c r="T19" s="69">
        <f t="shared" si="28"/>
        <v>393750</v>
      </c>
      <c r="U19" s="69">
        <f t="shared" si="28"/>
        <v>393750</v>
      </c>
      <c r="V19" s="69">
        <f t="shared" si="28"/>
        <v>425000</v>
      </c>
      <c r="W19" s="69">
        <f t="shared" si="28"/>
        <v>425000</v>
      </c>
      <c r="X19" s="69">
        <f t="shared" si="28"/>
        <v>425000</v>
      </c>
      <c r="Y19" s="69">
        <f t="shared" si="28"/>
        <v>425000</v>
      </c>
      <c r="Z19" s="69">
        <f t="shared" si="28"/>
        <v>425000</v>
      </c>
      <c r="AA19" s="69">
        <f t="shared" si="28"/>
        <v>425000</v>
      </c>
      <c r="AB19" s="69">
        <f t="shared" si="28"/>
        <v>1390625</v>
      </c>
      <c r="AC19" s="69">
        <f t="shared" si="28"/>
        <v>1390625</v>
      </c>
      <c r="AD19" s="69">
        <f t="shared" si="28"/>
        <v>1390625</v>
      </c>
      <c r="AE19" s="69">
        <f t="shared" si="28"/>
        <v>1390625</v>
      </c>
      <c r="AF19" s="69">
        <f t="shared" si="28"/>
        <v>1390625</v>
      </c>
      <c r="AG19" s="69">
        <f t="shared" si="28"/>
        <v>1390625</v>
      </c>
      <c r="AH19" s="69">
        <f t="shared" si="28"/>
        <v>1418750</v>
      </c>
      <c r="AI19" s="69">
        <f t="shared" si="28"/>
        <v>1418750</v>
      </c>
      <c r="AJ19" s="69">
        <f t="shared" si="28"/>
        <v>1418750</v>
      </c>
      <c r="AK19" s="69">
        <f t="shared" si="28"/>
        <v>1418750</v>
      </c>
      <c r="AL19" s="69">
        <f t="shared" si="28"/>
        <v>1418750</v>
      </c>
      <c r="AM19" s="69">
        <f t="shared" si="28"/>
        <v>1418750</v>
      </c>
      <c r="AN19" s="69">
        <f t="shared" si="28"/>
        <v>2696875</v>
      </c>
      <c r="AO19" s="69">
        <f t="shared" si="28"/>
        <v>2696875</v>
      </c>
      <c r="AP19" s="69">
        <f t="shared" si="28"/>
        <v>2696875</v>
      </c>
      <c r="AQ19" s="69">
        <f t="shared" si="28"/>
        <v>2696875</v>
      </c>
      <c r="AR19" s="69">
        <f t="shared" si="28"/>
        <v>2696875</v>
      </c>
      <c r="AS19" s="69">
        <f t="shared" si="28"/>
        <v>2696875</v>
      </c>
      <c r="AT19" s="69">
        <f t="shared" si="28"/>
        <v>2725000</v>
      </c>
      <c r="AU19" s="69">
        <f t="shared" si="28"/>
        <v>2725000</v>
      </c>
      <c r="AV19" s="69">
        <f t="shared" si="28"/>
        <v>2725000</v>
      </c>
      <c r="AW19" s="69">
        <f t="shared" si="28"/>
        <v>2725000</v>
      </c>
      <c r="AX19" s="69">
        <f t="shared" si="28"/>
        <v>2725000</v>
      </c>
      <c r="AY19" s="69">
        <f t="shared" si="28"/>
        <v>2725000</v>
      </c>
      <c r="AZ19" s="69">
        <f t="shared" si="28"/>
        <v>4015625</v>
      </c>
      <c r="BA19" s="69">
        <f t="shared" si="28"/>
        <v>4015625</v>
      </c>
      <c r="BB19" s="69">
        <f t="shared" si="28"/>
        <v>4015625</v>
      </c>
      <c r="BC19" s="69">
        <f t="shared" si="28"/>
        <v>4015625</v>
      </c>
      <c r="BD19" s="69">
        <f t="shared" si="28"/>
        <v>4015625</v>
      </c>
      <c r="BE19" s="69">
        <f t="shared" si="28"/>
        <v>4015625</v>
      </c>
      <c r="BF19" s="69">
        <f t="shared" si="28"/>
        <v>4043750</v>
      </c>
      <c r="BG19" s="69">
        <f t="shared" si="28"/>
        <v>4043750</v>
      </c>
      <c r="BH19" s="69">
        <f t="shared" si="28"/>
        <v>4043750</v>
      </c>
      <c r="BI19" s="69">
        <f t="shared" si="28"/>
        <v>4043750</v>
      </c>
      <c r="BJ19" s="69">
        <f t="shared" si="28"/>
        <v>4043750</v>
      </c>
      <c r="BK19" s="69">
        <f t="shared" si="28"/>
        <v>4043750</v>
      </c>
      <c r="BL19" s="57"/>
      <c r="BM19" s="69">
        <f t="shared" ref="BM19:BQ19" si="29">SUM(BM17:BM18)</f>
        <v>186046</v>
      </c>
      <c r="BN19" s="69">
        <f t="shared" si="29"/>
        <v>4912500</v>
      </c>
      <c r="BO19" s="69">
        <f t="shared" si="29"/>
        <v>16856250</v>
      </c>
      <c r="BP19" s="69">
        <f t="shared" si="29"/>
        <v>32531250</v>
      </c>
      <c r="BQ19" s="69">
        <f t="shared" si="29"/>
        <v>48356250</v>
      </c>
      <c r="BR19" s="57"/>
      <c r="BS19" s="69">
        <f t="shared" ref="BS19:CL19" si="30">SUM(BS17:BS18)</f>
        <v>0</v>
      </c>
      <c r="BT19" s="69">
        <f t="shared" si="30"/>
        <v>0</v>
      </c>
      <c r="BU19" s="69">
        <f t="shared" si="30"/>
        <v>0</v>
      </c>
      <c r="BV19" s="69">
        <f t="shared" si="30"/>
        <v>186046</v>
      </c>
      <c r="BW19" s="69">
        <f t="shared" si="30"/>
        <v>1181250</v>
      </c>
      <c r="BX19" s="69">
        <f t="shared" si="30"/>
        <v>1181250</v>
      </c>
      <c r="BY19" s="69">
        <f t="shared" si="30"/>
        <v>1275000</v>
      </c>
      <c r="BZ19" s="69">
        <f t="shared" si="30"/>
        <v>1275000</v>
      </c>
      <c r="CA19" s="69">
        <f t="shared" si="30"/>
        <v>4171875</v>
      </c>
      <c r="CB19" s="69">
        <f t="shared" si="30"/>
        <v>4171875</v>
      </c>
      <c r="CC19" s="69">
        <f t="shared" si="30"/>
        <v>4256250</v>
      </c>
      <c r="CD19" s="69">
        <f t="shared" si="30"/>
        <v>4256250</v>
      </c>
      <c r="CE19" s="69">
        <f t="shared" si="30"/>
        <v>8090625</v>
      </c>
      <c r="CF19" s="69">
        <f t="shared" si="30"/>
        <v>8090625</v>
      </c>
      <c r="CG19" s="69">
        <f t="shared" si="30"/>
        <v>8175000</v>
      </c>
      <c r="CH19" s="69">
        <f t="shared" si="30"/>
        <v>8175000</v>
      </c>
      <c r="CI19" s="69">
        <f t="shared" si="30"/>
        <v>12046875</v>
      </c>
      <c r="CJ19" s="69">
        <f t="shared" si="30"/>
        <v>12046875</v>
      </c>
      <c r="CK19" s="69">
        <f t="shared" si="30"/>
        <v>12131250</v>
      </c>
      <c r="CL19" s="69">
        <f t="shared" si="30"/>
        <v>12131250</v>
      </c>
      <c r="CM19" s="57"/>
      <c r="CN19" s="57"/>
      <c r="CO19" s="57"/>
      <c r="CP19" s="57"/>
    </row>
    <row r="20" spans="1:94" x14ac:dyDescent="0.4">
      <c r="A20" s="60" t="s">
        <v>113</v>
      </c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7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57"/>
      <c r="BM20" s="66"/>
      <c r="BN20" s="66"/>
      <c r="BO20" s="66"/>
      <c r="BP20" s="66"/>
      <c r="BQ20" s="66"/>
      <c r="BR20" s="57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57"/>
      <c r="CN20" s="57"/>
      <c r="CO20" s="57"/>
      <c r="CP20" s="57"/>
    </row>
    <row r="21" spans="1:94" x14ac:dyDescent="0.4">
      <c r="A21" s="61" t="s">
        <v>111</v>
      </c>
      <c r="D21" s="66">
        <v>0</v>
      </c>
      <c r="E21" s="66">
        <v>0</v>
      </c>
      <c r="F21" s="66">
        <v>0</v>
      </c>
      <c r="G21" s="66">
        <v>0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  <c r="M21" s="66">
        <v>0</v>
      </c>
      <c r="N21" s="66">
        <v>0</v>
      </c>
      <c r="O21" s="67">
        <v>3000</v>
      </c>
      <c r="P21" s="66">
        <v>1874.9999999999998</v>
      </c>
      <c r="Q21" s="66">
        <v>3749.9999999999995</v>
      </c>
      <c r="R21" s="66">
        <v>5624.9999999999991</v>
      </c>
      <c r="S21" s="66">
        <v>7499.9999999999991</v>
      </c>
      <c r="T21" s="66">
        <v>9374.9999999999982</v>
      </c>
      <c r="U21" s="66">
        <v>11249.999999999998</v>
      </c>
      <c r="V21" s="66">
        <v>14999.999999999998</v>
      </c>
      <c r="W21" s="66">
        <v>18749.999999999996</v>
      </c>
      <c r="X21" s="66">
        <v>22499.999999999996</v>
      </c>
      <c r="Y21" s="66">
        <v>26249.999999999996</v>
      </c>
      <c r="Z21" s="66">
        <v>29999.999999999996</v>
      </c>
      <c r="AA21" s="66">
        <v>33749.999999999993</v>
      </c>
      <c r="AB21" s="66">
        <v>50047.5</v>
      </c>
      <c r="AC21" s="66">
        <v>66345</v>
      </c>
      <c r="AD21" s="66">
        <v>75780</v>
      </c>
      <c r="AE21" s="66">
        <v>92077.5</v>
      </c>
      <c r="AF21" s="66">
        <v>108375</v>
      </c>
      <c r="AG21" s="66">
        <v>124672.5</v>
      </c>
      <c r="AH21" s="66">
        <v>142605</v>
      </c>
      <c r="AI21" s="66">
        <v>160537.5</v>
      </c>
      <c r="AJ21" s="66">
        <v>178470</v>
      </c>
      <c r="AK21" s="66">
        <v>196402.5</v>
      </c>
      <c r="AL21" s="66">
        <v>207472.5</v>
      </c>
      <c r="AM21" s="66">
        <v>225405</v>
      </c>
      <c r="AN21" s="66">
        <v>268292</v>
      </c>
      <c r="AO21" s="66">
        <v>318041.5</v>
      </c>
      <c r="AP21" s="66">
        <v>360928.5</v>
      </c>
      <c r="AQ21" s="66">
        <v>403815.5</v>
      </c>
      <c r="AR21" s="66">
        <v>446702.5</v>
      </c>
      <c r="AS21" s="66">
        <v>489589.5</v>
      </c>
      <c r="AT21" s="66">
        <v>535050.5</v>
      </c>
      <c r="AU21" s="66">
        <v>580511.5</v>
      </c>
      <c r="AV21" s="66">
        <v>625972.5</v>
      </c>
      <c r="AW21" s="66">
        <v>678296</v>
      </c>
      <c r="AX21" s="66">
        <v>723757</v>
      </c>
      <c r="AY21" s="66">
        <v>769218</v>
      </c>
      <c r="AZ21" s="66">
        <v>821918</v>
      </c>
      <c r="BA21" s="66">
        <v>874618</v>
      </c>
      <c r="BB21" s="66">
        <v>927318</v>
      </c>
      <c r="BC21" s="66">
        <v>980018</v>
      </c>
      <c r="BD21" s="66">
        <v>1032718</v>
      </c>
      <c r="BE21" s="66">
        <v>1085418</v>
      </c>
      <c r="BF21" s="66">
        <v>1139943.2</v>
      </c>
      <c r="BG21" s="66">
        <v>1194468.3999999999</v>
      </c>
      <c r="BH21" s="66">
        <v>1248993.6000000001</v>
      </c>
      <c r="BI21" s="66">
        <v>1303518.7999999998</v>
      </c>
      <c r="BJ21" s="66">
        <v>1358044</v>
      </c>
      <c r="BK21" s="66">
        <v>1412569.1999999997</v>
      </c>
      <c r="BL21" s="57"/>
      <c r="BM21" s="66">
        <f t="shared" ref="BM21:BM22" si="31">SUM(D21:O21)</f>
        <v>3000</v>
      </c>
      <c r="BN21" s="66">
        <f t="shared" ref="BN21:BN22" si="32">SUM(P21:AA21)</f>
        <v>185624.99999999997</v>
      </c>
      <c r="BO21" s="66">
        <f t="shared" ref="BO21:BO22" si="33">SUM(AB21:AM21)</f>
        <v>1628190</v>
      </c>
      <c r="BP21" s="66">
        <f t="shared" ref="BP21:BP22" si="34">SUM(AN21:AY21)</f>
        <v>6200175</v>
      </c>
      <c r="BQ21" s="66">
        <f t="shared" ref="BQ21:BQ22" si="35">SUM(AZ21:BK21)</f>
        <v>13379545.199999999</v>
      </c>
      <c r="BR21" s="57"/>
      <c r="BS21" s="66">
        <f t="shared" ref="BS21:BS22" si="36">SUM(D21:F21)</f>
        <v>0</v>
      </c>
      <c r="BT21" s="66">
        <f t="shared" ref="BT21:BT22" si="37">SUM(G21:I21)</f>
        <v>0</v>
      </c>
      <c r="BU21" s="66">
        <f t="shared" ref="BU21:BU22" si="38">SUM(J21:L21)</f>
        <v>0</v>
      </c>
      <c r="BV21" s="66">
        <f t="shared" ref="BV21:BV22" si="39">SUM(M21:O21)</f>
        <v>3000</v>
      </c>
      <c r="BW21" s="66">
        <f t="shared" ref="BW21:BW22" si="40">SUM(P21:R21)</f>
        <v>11249.999999999998</v>
      </c>
      <c r="BX21" s="66">
        <f t="shared" ref="BX21:BX22" si="41">SUM(S21:U21)</f>
        <v>28124.999999999993</v>
      </c>
      <c r="BY21" s="66">
        <f t="shared" ref="BY21:BY22" si="42">SUM(V21:X21)</f>
        <v>56249.999999999985</v>
      </c>
      <c r="BZ21" s="66">
        <f t="shared" ref="BZ21:BZ22" si="43">SUM(Y21:AA21)</f>
        <v>89999.999999999985</v>
      </c>
      <c r="CA21" s="66">
        <f t="shared" ref="CA21:CA22" si="44">SUM(AB21:AD21)</f>
        <v>192172.5</v>
      </c>
      <c r="CB21" s="66">
        <f t="shared" ref="CB21:CB22" si="45">SUM(AE21:AG21)</f>
        <v>325125</v>
      </c>
      <c r="CC21" s="66">
        <f t="shared" ref="CC21:CC22" si="46">SUM(AH21:AJ21)</f>
        <v>481612.5</v>
      </c>
      <c r="CD21" s="66">
        <f t="shared" ref="CD21:CD22" si="47">SUM(AK21:AM21)</f>
        <v>629280</v>
      </c>
      <c r="CE21" s="66">
        <f t="shared" ref="CE21:CE22" si="48">SUM(AN21:AP21)</f>
        <v>947262</v>
      </c>
      <c r="CF21" s="66">
        <f t="shared" ref="CF21:CF22" si="49">SUM(AQ21:AS21)</f>
        <v>1340107.5</v>
      </c>
      <c r="CG21" s="66">
        <f t="shared" ref="CG21:CG22" si="50">SUM(AT21:AV21)</f>
        <v>1741534.5</v>
      </c>
      <c r="CH21" s="66">
        <f t="shared" ref="CH21:CH22" si="51">SUM(AW21:AY21)</f>
        <v>2171271</v>
      </c>
      <c r="CI21" s="66">
        <f t="shared" ref="CI21:CI22" si="52">SUM(AZ21:BB21)</f>
        <v>2623854</v>
      </c>
      <c r="CJ21" s="66">
        <f t="shared" ref="CJ21:CJ22" si="53">SUM(BC21:BE21)</f>
        <v>3098154</v>
      </c>
      <c r="CK21" s="66">
        <f t="shared" ref="CK21:CK22" si="54">SUM(BF21:BH21)</f>
        <v>3583405.1999999997</v>
      </c>
      <c r="CL21" s="66">
        <f t="shared" ref="CL21:CL22" si="55">SUM(BI21:BK21)</f>
        <v>4074131.9999999995</v>
      </c>
      <c r="CM21" s="57"/>
      <c r="CN21" s="57"/>
      <c r="CO21" s="57"/>
      <c r="CP21" s="57"/>
    </row>
    <row r="22" spans="1:94" x14ac:dyDescent="0.4">
      <c r="A22" s="61" t="s">
        <v>112</v>
      </c>
      <c r="D22" s="66">
        <v>0</v>
      </c>
      <c r="E22" s="66">
        <v>0</v>
      </c>
      <c r="F22" s="66">
        <v>0</v>
      </c>
      <c r="G22" s="66">
        <v>0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  <c r="M22" s="66">
        <v>0</v>
      </c>
      <c r="N22" s="66">
        <v>0</v>
      </c>
      <c r="O22" s="67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  <c r="U22" s="66">
        <v>0</v>
      </c>
      <c r="V22" s="66">
        <v>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1406.2499999999998</v>
      </c>
      <c r="AC22" s="66">
        <v>2812.4999999999995</v>
      </c>
      <c r="AD22" s="66">
        <v>2812.4999999999995</v>
      </c>
      <c r="AE22" s="66">
        <v>4218.7499999999991</v>
      </c>
      <c r="AF22" s="66">
        <v>5624.9999999999991</v>
      </c>
      <c r="AG22" s="66">
        <v>7031.2499999999991</v>
      </c>
      <c r="AH22" s="66">
        <v>9843.7499999999982</v>
      </c>
      <c r="AI22" s="66">
        <v>12656.249999999998</v>
      </c>
      <c r="AJ22" s="66">
        <v>15468.749999999998</v>
      </c>
      <c r="AK22" s="66">
        <v>18281.249999999996</v>
      </c>
      <c r="AL22" s="66">
        <v>23906.249999999996</v>
      </c>
      <c r="AM22" s="66">
        <v>26718.749999999996</v>
      </c>
      <c r="AN22" s="66">
        <v>39653.4375</v>
      </c>
      <c r="AO22" s="66">
        <v>51181.875</v>
      </c>
      <c r="AP22" s="66">
        <v>64116.5625</v>
      </c>
      <c r="AQ22" s="66">
        <v>77051.25</v>
      </c>
      <c r="AR22" s="66">
        <v>89985.9375</v>
      </c>
      <c r="AS22" s="66">
        <v>102920.625</v>
      </c>
      <c r="AT22" s="66">
        <v>118136.25</v>
      </c>
      <c r="AU22" s="66">
        <v>128548.125</v>
      </c>
      <c r="AV22" s="66">
        <v>143763.75</v>
      </c>
      <c r="AW22" s="66">
        <v>163783.125</v>
      </c>
      <c r="AX22" s="66">
        <v>178998.75</v>
      </c>
      <c r="AY22" s="66">
        <v>194214.375</v>
      </c>
      <c r="AZ22" s="66">
        <v>234719.203125</v>
      </c>
      <c r="BA22" s="66">
        <v>275224.03125</v>
      </c>
      <c r="BB22" s="66">
        <v>315728.859375</v>
      </c>
      <c r="BC22" s="66">
        <v>356233.6875</v>
      </c>
      <c r="BD22" s="66">
        <v>396738.515625</v>
      </c>
      <c r="BE22" s="66">
        <v>437243.34375</v>
      </c>
      <c r="BF22" s="66">
        <v>481389.375</v>
      </c>
      <c r="BG22" s="66">
        <v>525535.40625</v>
      </c>
      <c r="BH22" s="66">
        <v>569681.4375</v>
      </c>
      <c r="BI22" s="66">
        <v>613827.46875</v>
      </c>
      <c r="BJ22" s="66">
        <v>657973.5</v>
      </c>
      <c r="BK22" s="66">
        <v>702119.53124999988</v>
      </c>
      <c r="BL22" s="57"/>
      <c r="BM22" s="66">
        <f t="shared" si="31"/>
        <v>0</v>
      </c>
      <c r="BN22" s="66">
        <f t="shared" si="32"/>
        <v>0</v>
      </c>
      <c r="BO22" s="66">
        <f t="shared" si="33"/>
        <v>130781.24999999999</v>
      </c>
      <c r="BP22" s="66">
        <f t="shared" si="34"/>
        <v>1352354.0625</v>
      </c>
      <c r="BQ22" s="66">
        <f t="shared" si="35"/>
        <v>5566414.359375</v>
      </c>
      <c r="BR22" s="57"/>
      <c r="BS22" s="66">
        <f t="shared" si="36"/>
        <v>0</v>
      </c>
      <c r="BT22" s="66">
        <f t="shared" si="37"/>
        <v>0</v>
      </c>
      <c r="BU22" s="66">
        <f t="shared" si="38"/>
        <v>0</v>
      </c>
      <c r="BV22" s="66">
        <f t="shared" si="39"/>
        <v>0</v>
      </c>
      <c r="BW22" s="66">
        <f t="shared" si="40"/>
        <v>0</v>
      </c>
      <c r="BX22" s="66">
        <f t="shared" si="41"/>
        <v>0</v>
      </c>
      <c r="BY22" s="66">
        <f t="shared" si="42"/>
        <v>0</v>
      </c>
      <c r="BZ22" s="66">
        <f t="shared" si="43"/>
        <v>0</v>
      </c>
      <c r="CA22" s="66">
        <f t="shared" si="44"/>
        <v>7031.2499999999982</v>
      </c>
      <c r="CB22" s="66">
        <f t="shared" si="45"/>
        <v>16874.999999999996</v>
      </c>
      <c r="CC22" s="66">
        <f t="shared" si="46"/>
        <v>37968.749999999993</v>
      </c>
      <c r="CD22" s="66">
        <f t="shared" si="47"/>
        <v>68906.249999999985</v>
      </c>
      <c r="CE22" s="66">
        <f t="shared" si="48"/>
        <v>154951.875</v>
      </c>
      <c r="CF22" s="66">
        <f t="shared" si="49"/>
        <v>269957.8125</v>
      </c>
      <c r="CG22" s="66">
        <f t="shared" si="50"/>
        <v>390448.125</v>
      </c>
      <c r="CH22" s="66">
        <f t="shared" si="51"/>
        <v>536996.25</v>
      </c>
      <c r="CI22" s="66">
        <f t="shared" si="52"/>
        <v>825672.09375</v>
      </c>
      <c r="CJ22" s="66">
        <f t="shared" si="53"/>
        <v>1190215.546875</v>
      </c>
      <c r="CK22" s="66">
        <f t="shared" si="54"/>
        <v>1576606.21875</v>
      </c>
      <c r="CL22" s="66">
        <f t="shared" si="55"/>
        <v>1973920.5</v>
      </c>
      <c r="CM22" s="57"/>
      <c r="CN22" s="57"/>
      <c r="CO22" s="57"/>
      <c r="CP22" s="57"/>
    </row>
    <row r="23" spans="1:94" x14ac:dyDescent="0.4">
      <c r="A23" s="60" t="s">
        <v>12</v>
      </c>
      <c r="D23" s="69">
        <f>SUM(D21:D22)</f>
        <v>0</v>
      </c>
      <c r="E23" s="69">
        <f t="shared" ref="E23:BK23" si="56">SUM(E21:E22)</f>
        <v>0</v>
      </c>
      <c r="F23" s="69">
        <f t="shared" si="56"/>
        <v>0</v>
      </c>
      <c r="G23" s="69">
        <f t="shared" si="56"/>
        <v>0</v>
      </c>
      <c r="H23" s="69">
        <f t="shared" si="56"/>
        <v>0</v>
      </c>
      <c r="I23" s="69">
        <f t="shared" si="56"/>
        <v>0</v>
      </c>
      <c r="J23" s="69">
        <f t="shared" si="56"/>
        <v>0</v>
      </c>
      <c r="K23" s="69">
        <f t="shared" si="56"/>
        <v>0</v>
      </c>
      <c r="L23" s="69">
        <f t="shared" si="56"/>
        <v>0</v>
      </c>
      <c r="M23" s="69">
        <f t="shared" si="56"/>
        <v>0</v>
      </c>
      <c r="N23" s="69">
        <f t="shared" si="56"/>
        <v>0</v>
      </c>
      <c r="O23" s="70">
        <f t="shared" si="56"/>
        <v>3000</v>
      </c>
      <c r="P23" s="69">
        <f t="shared" si="56"/>
        <v>1874.9999999999998</v>
      </c>
      <c r="Q23" s="69">
        <f t="shared" si="56"/>
        <v>3749.9999999999995</v>
      </c>
      <c r="R23" s="69">
        <f t="shared" si="56"/>
        <v>5624.9999999999991</v>
      </c>
      <c r="S23" s="69">
        <f t="shared" si="56"/>
        <v>7499.9999999999991</v>
      </c>
      <c r="T23" s="69">
        <f t="shared" si="56"/>
        <v>9374.9999999999982</v>
      </c>
      <c r="U23" s="69">
        <f t="shared" si="56"/>
        <v>11249.999999999998</v>
      </c>
      <c r="V23" s="69">
        <f t="shared" si="56"/>
        <v>14999.999999999998</v>
      </c>
      <c r="W23" s="69">
        <f t="shared" si="56"/>
        <v>18749.999999999996</v>
      </c>
      <c r="X23" s="69">
        <f t="shared" si="56"/>
        <v>22499.999999999996</v>
      </c>
      <c r="Y23" s="69">
        <f t="shared" si="56"/>
        <v>26249.999999999996</v>
      </c>
      <c r="Z23" s="69">
        <f t="shared" si="56"/>
        <v>29999.999999999996</v>
      </c>
      <c r="AA23" s="69">
        <f t="shared" si="56"/>
        <v>33749.999999999993</v>
      </c>
      <c r="AB23" s="69">
        <f t="shared" si="56"/>
        <v>51453.75</v>
      </c>
      <c r="AC23" s="69">
        <f t="shared" si="56"/>
        <v>69157.5</v>
      </c>
      <c r="AD23" s="69">
        <f t="shared" si="56"/>
        <v>78592.5</v>
      </c>
      <c r="AE23" s="69">
        <f t="shared" si="56"/>
        <v>96296.25</v>
      </c>
      <c r="AF23" s="69">
        <f t="shared" si="56"/>
        <v>114000</v>
      </c>
      <c r="AG23" s="69">
        <f t="shared" si="56"/>
        <v>131703.75</v>
      </c>
      <c r="AH23" s="69">
        <f t="shared" si="56"/>
        <v>152448.75</v>
      </c>
      <c r="AI23" s="69">
        <f t="shared" si="56"/>
        <v>173193.75</v>
      </c>
      <c r="AJ23" s="69">
        <f t="shared" si="56"/>
        <v>193938.75</v>
      </c>
      <c r="AK23" s="69">
        <f t="shared" si="56"/>
        <v>214683.75</v>
      </c>
      <c r="AL23" s="69">
        <f t="shared" si="56"/>
        <v>231378.75</v>
      </c>
      <c r="AM23" s="69">
        <f t="shared" si="56"/>
        <v>252123.75</v>
      </c>
      <c r="AN23" s="69">
        <f t="shared" si="56"/>
        <v>307945.4375</v>
      </c>
      <c r="AO23" s="69">
        <f t="shared" si="56"/>
        <v>369223.375</v>
      </c>
      <c r="AP23" s="69">
        <f t="shared" si="56"/>
        <v>425045.0625</v>
      </c>
      <c r="AQ23" s="69">
        <f t="shared" si="56"/>
        <v>480866.75</v>
      </c>
      <c r="AR23" s="69">
        <f t="shared" si="56"/>
        <v>536688.4375</v>
      </c>
      <c r="AS23" s="69">
        <f t="shared" si="56"/>
        <v>592510.125</v>
      </c>
      <c r="AT23" s="69">
        <f t="shared" si="56"/>
        <v>653186.75</v>
      </c>
      <c r="AU23" s="69">
        <f t="shared" si="56"/>
        <v>709059.625</v>
      </c>
      <c r="AV23" s="69">
        <f t="shared" si="56"/>
        <v>769736.25</v>
      </c>
      <c r="AW23" s="69">
        <f t="shared" si="56"/>
        <v>842079.125</v>
      </c>
      <c r="AX23" s="69">
        <f t="shared" si="56"/>
        <v>902755.75</v>
      </c>
      <c r="AY23" s="69">
        <f t="shared" si="56"/>
        <v>963432.375</v>
      </c>
      <c r="AZ23" s="69">
        <f t="shared" si="56"/>
        <v>1056637.203125</v>
      </c>
      <c r="BA23" s="69">
        <f t="shared" si="56"/>
        <v>1149842.03125</v>
      </c>
      <c r="BB23" s="69">
        <f t="shared" si="56"/>
        <v>1243046.859375</v>
      </c>
      <c r="BC23" s="69">
        <f t="shared" si="56"/>
        <v>1336251.6875</v>
      </c>
      <c r="BD23" s="69">
        <f t="shared" si="56"/>
        <v>1429456.515625</v>
      </c>
      <c r="BE23" s="69">
        <f t="shared" si="56"/>
        <v>1522661.34375</v>
      </c>
      <c r="BF23" s="69">
        <f t="shared" si="56"/>
        <v>1621332.575</v>
      </c>
      <c r="BG23" s="69">
        <f t="shared" si="56"/>
        <v>1720003.8062499999</v>
      </c>
      <c r="BH23" s="69">
        <f t="shared" si="56"/>
        <v>1818675.0375000001</v>
      </c>
      <c r="BI23" s="69">
        <f t="shared" si="56"/>
        <v>1917346.2687499998</v>
      </c>
      <c r="BJ23" s="69">
        <f t="shared" si="56"/>
        <v>2016017.5</v>
      </c>
      <c r="BK23" s="69">
        <f t="shared" si="56"/>
        <v>2114688.7312499997</v>
      </c>
      <c r="BL23" s="57"/>
      <c r="BM23" s="69">
        <f t="shared" ref="BM23:BQ23" si="57">SUM(BM21:BM22)</f>
        <v>3000</v>
      </c>
      <c r="BN23" s="69">
        <f t="shared" si="57"/>
        <v>185624.99999999997</v>
      </c>
      <c r="BO23" s="69">
        <f t="shared" si="57"/>
        <v>1758971.25</v>
      </c>
      <c r="BP23" s="69">
        <f t="shared" si="57"/>
        <v>7552529.0625</v>
      </c>
      <c r="BQ23" s="69">
        <f t="shared" si="57"/>
        <v>18945959.559374999</v>
      </c>
      <c r="BR23" s="57"/>
      <c r="BS23" s="69">
        <f t="shared" ref="BS23:CL23" si="58">SUM(BS21:BS22)</f>
        <v>0</v>
      </c>
      <c r="BT23" s="69">
        <f t="shared" si="58"/>
        <v>0</v>
      </c>
      <c r="BU23" s="69">
        <f t="shared" si="58"/>
        <v>0</v>
      </c>
      <c r="BV23" s="69">
        <f t="shared" si="58"/>
        <v>3000</v>
      </c>
      <c r="BW23" s="69">
        <f t="shared" si="58"/>
        <v>11249.999999999998</v>
      </c>
      <c r="BX23" s="69">
        <f t="shared" si="58"/>
        <v>28124.999999999993</v>
      </c>
      <c r="BY23" s="69">
        <f t="shared" si="58"/>
        <v>56249.999999999985</v>
      </c>
      <c r="BZ23" s="69">
        <f t="shared" si="58"/>
        <v>89999.999999999985</v>
      </c>
      <c r="CA23" s="69">
        <f t="shared" si="58"/>
        <v>199203.75</v>
      </c>
      <c r="CB23" s="69">
        <f t="shared" si="58"/>
        <v>342000</v>
      </c>
      <c r="CC23" s="69">
        <f t="shared" si="58"/>
        <v>519581.25</v>
      </c>
      <c r="CD23" s="69">
        <f t="shared" si="58"/>
        <v>698186.25</v>
      </c>
      <c r="CE23" s="69">
        <f t="shared" si="58"/>
        <v>1102213.875</v>
      </c>
      <c r="CF23" s="69">
        <f t="shared" si="58"/>
        <v>1610065.3125</v>
      </c>
      <c r="CG23" s="69">
        <f t="shared" si="58"/>
        <v>2131982.625</v>
      </c>
      <c r="CH23" s="69">
        <f t="shared" si="58"/>
        <v>2708267.25</v>
      </c>
      <c r="CI23" s="69">
        <f t="shared" si="58"/>
        <v>3449526.09375</v>
      </c>
      <c r="CJ23" s="69">
        <f t="shared" si="58"/>
        <v>4288369.546875</v>
      </c>
      <c r="CK23" s="69">
        <f t="shared" si="58"/>
        <v>5160011.4187499993</v>
      </c>
      <c r="CL23" s="69">
        <f t="shared" si="58"/>
        <v>6048052.5</v>
      </c>
      <c r="CM23" s="57"/>
      <c r="CN23" s="57"/>
      <c r="CO23" s="57"/>
      <c r="CP23" s="57"/>
    </row>
    <row r="24" spans="1:94" x14ac:dyDescent="0.4">
      <c r="A24" s="60" t="s">
        <v>114</v>
      </c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7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57"/>
      <c r="BM24" s="66"/>
      <c r="BN24" s="66"/>
      <c r="BO24" s="66"/>
      <c r="BP24" s="66"/>
      <c r="BQ24" s="66"/>
      <c r="BR24" s="57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57"/>
      <c r="CN24" s="57"/>
      <c r="CO24" s="57"/>
      <c r="CP24" s="57"/>
    </row>
    <row r="25" spans="1:94" x14ac:dyDescent="0.4">
      <c r="A25" s="61" t="s">
        <v>111</v>
      </c>
      <c r="D25" s="66">
        <v>0</v>
      </c>
      <c r="E25" s="66">
        <v>0</v>
      </c>
      <c r="F25" s="66">
        <v>0</v>
      </c>
      <c r="G25" s="66">
        <v>0</v>
      </c>
      <c r="H25" s="66">
        <v>0</v>
      </c>
      <c r="I25" s="66">
        <v>0</v>
      </c>
      <c r="J25" s="66">
        <v>0</v>
      </c>
      <c r="K25" s="66">
        <v>0</v>
      </c>
      <c r="L25" s="66">
        <v>0</v>
      </c>
      <c r="M25" s="66">
        <v>0</v>
      </c>
      <c r="N25" s="66">
        <v>0</v>
      </c>
      <c r="O25" s="67">
        <v>0</v>
      </c>
      <c r="P25" s="66">
        <v>13737.5</v>
      </c>
      <c r="Q25" s="66">
        <v>13737.5</v>
      </c>
      <c r="R25" s="66">
        <v>13737.5</v>
      </c>
      <c r="S25" s="66">
        <v>13737.5</v>
      </c>
      <c r="T25" s="66">
        <v>13737.5</v>
      </c>
      <c r="U25" s="66">
        <v>13737.5</v>
      </c>
      <c r="V25" s="66">
        <v>14487.5</v>
      </c>
      <c r="W25" s="66">
        <v>14487.5</v>
      </c>
      <c r="X25" s="66">
        <v>14487.5</v>
      </c>
      <c r="Y25" s="66">
        <v>14487.5</v>
      </c>
      <c r="Z25" s="66">
        <v>14487.5</v>
      </c>
      <c r="AA25" s="66">
        <v>14487.5</v>
      </c>
      <c r="AB25" s="66">
        <v>102264</v>
      </c>
      <c r="AC25" s="66">
        <v>102264</v>
      </c>
      <c r="AD25" s="66">
        <v>102264</v>
      </c>
      <c r="AE25" s="66">
        <v>102264</v>
      </c>
      <c r="AF25" s="66">
        <v>102264</v>
      </c>
      <c r="AG25" s="66">
        <v>102264</v>
      </c>
      <c r="AH25" s="66">
        <v>103668</v>
      </c>
      <c r="AI25" s="66">
        <v>103668</v>
      </c>
      <c r="AJ25" s="66">
        <v>103668</v>
      </c>
      <c r="AK25" s="66">
        <v>103668</v>
      </c>
      <c r="AL25" s="66">
        <v>103668</v>
      </c>
      <c r="AM25" s="66">
        <v>103668</v>
      </c>
      <c r="AN25" s="66">
        <v>368156.63679999998</v>
      </c>
      <c r="AO25" s="66">
        <v>368156.63679999998</v>
      </c>
      <c r="AP25" s="66">
        <v>368156.63679999998</v>
      </c>
      <c r="AQ25" s="66">
        <v>368156.63679999998</v>
      </c>
      <c r="AR25" s="66">
        <v>368156.63679999998</v>
      </c>
      <c r="AS25" s="66">
        <v>368156.63679999998</v>
      </c>
      <c r="AT25" s="66">
        <v>370590.23680000001</v>
      </c>
      <c r="AU25" s="66">
        <v>370590.23680000001</v>
      </c>
      <c r="AV25" s="66">
        <v>370590.23680000001</v>
      </c>
      <c r="AW25" s="66">
        <v>370590.23680000001</v>
      </c>
      <c r="AX25" s="66">
        <v>370590.23680000001</v>
      </c>
      <c r="AY25" s="66">
        <v>370590.23680000001</v>
      </c>
      <c r="AZ25" s="66">
        <v>770480.98783999996</v>
      </c>
      <c r="BA25" s="66">
        <v>770480.98783999996</v>
      </c>
      <c r="BB25" s="66">
        <v>770480.98783999996</v>
      </c>
      <c r="BC25" s="66">
        <v>770480.98783999996</v>
      </c>
      <c r="BD25" s="66">
        <v>770480.98783999996</v>
      </c>
      <c r="BE25" s="66">
        <v>770480.98783999996</v>
      </c>
      <c r="BF25" s="66">
        <v>773646.35513599997</v>
      </c>
      <c r="BG25" s="66">
        <v>773646.35513599997</v>
      </c>
      <c r="BH25" s="66">
        <v>773646.35513599997</v>
      </c>
      <c r="BI25" s="66">
        <v>773646.35513599997</v>
      </c>
      <c r="BJ25" s="66">
        <v>773646.35513599997</v>
      </c>
      <c r="BK25" s="66">
        <v>773646.35513599997</v>
      </c>
      <c r="BL25" s="57"/>
      <c r="BM25" s="66">
        <f t="shared" ref="BM25:BM26" si="59">SUM(D25:O25)</f>
        <v>0</v>
      </c>
      <c r="BN25" s="66">
        <f t="shared" ref="BN25:BN26" si="60">SUM(P25:AA25)</f>
        <v>169350</v>
      </c>
      <c r="BO25" s="66">
        <f t="shared" ref="BO25:BO26" si="61">SUM(AB25:AM25)</f>
        <v>1235592</v>
      </c>
      <c r="BP25" s="66">
        <f t="shared" ref="BP25:BP26" si="62">SUM(AN25:AY25)</f>
        <v>4432481.2416000003</v>
      </c>
      <c r="BQ25" s="66">
        <f t="shared" ref="BQ25:BQ26" si="63">SUM(AZ25:BK25)</f>
        <v>9264764.0578559972</v>
      </c>
      <c r="BR25" s="57"/>
      <c r="BS25" s="66">
        <f t="shared" ref="BS25:BS26" si="64">SUM(D25:F25)</f>
        <v>0</v>
      </c>
      <c r="BT25" s="66">
        <f t="shared" ref="BT25:BT26" si="65">SUM(G25:I25)</f>
        <v>0</v>
      </c>
      <c r="BU25" s="66">
        <f t="shared" ref="BU25:BU26" si="66">SUM(J25:L25)</f>
        <v>0</v>
      </c>
      <c r="BV25" s="66">
        <f t="shared" ref="BV25:BV26" si="67">SUM(M25:O25)</f>
        <v>0</v>
      </c>
      <c r="BW25" s="66">
        <f t="shared" ref="BW25:BW26" si="68">SUM(P25:R25)</f>
        <v>41212.5</v>
      </c>
      <c r="BX25" s="66">
        <f t="shared" ref="BX25:BX26" si="69">SUM(S25:U25)</f>
        <v>41212.5</v>
      </c>
      <c r="BY25" s="66">
        <f t="shared" ref="BY25:BY26" si="70">SUM(V25:X25)</f>
        <v>43462.5</v>
      </c>
      <c r="BZ25" s="66">
        <f t="shared" ref="BZ25:BZ26" si="71">SUM(Y25:AA25)</f>
        <v>43462.5</v>
      </c>
      <c r="CA25" s="66">
        <f t="shared" ref="CA25:CA26" si="72">SUM(AB25:AD25)</f>
        <v>306792</v>
      </c>
      <c r="CB25" s="66">
        <f t="shared" ref="CB25:CB26" si="73">SUM(AE25:AG25)</f>
        <v>306792</v>
      </c>
      <c r="CC25" s="66">
        <f t="shared" ref="CC25:CC26" si="74">SUM(AH25:AJ25)</f>
        <v>311004</v>
      </c>
      <c r="CD25" s="66">
        <f t="shared" ref="CD25:CD26" si="75">SUM(AK25:AM25)</f>
        <v>311004</v>
      </c>
      <c r="CE25" s="66">
        <f t="shared" ref="CE25:CE26" si="76">SUM(AN25:AP25)</f>
        <v>1104469.9103999999</v>
      </c>
      <c r="CF25" s="66">
        <f t="shared" ref="CF25:CF26" si="77">SUM(AQ25:AS25)</f>
        <v>1104469.9103999999</v>
      </c>
      <c r="CG25" s="66">
        <f t="shared" ref="CG25:CG26" si="78">SUM(AT25:AV25)</f>
        <v>1111770.7104</v>
      </c>
      <c r="CH25" s="66">
        <f t="shared" ref="CH25:CH26" si="79">SUM(AW25:AY25)</f>
        <v>1111770.7104</v>
      </c>
      <c r="CI25" s="66">
        <f t="shared" ref="CI25:CI26" si="80">SUM(AZ25:BB25)</f>
        <v>2311442.9635199998</v>
      </c>
      <c r="CJ25" s="66">
        <f t="shared" ref="CJ25:CJ26" si="81">SUM(BC25:BE25)</f>
        <v>2311442.9635199998</v>
      </c>
      <c r="CK25" s="66">
        <f t="shared" ref="CK25:CK26" si="82">SUM(BF25:BH25)</f>
        <v>2320939.0654079998</v>
      </c>
      <c r="CL25" s="66">
        <f t="shared" ref="CL25:CL26" si="83">SUM(BI25:BK25)</f>
        <v>2320939.0654079998</v>
      </c>
      <c r="CM25" s="57"/>
      <c r="CN25" s="57"/>
      <c r="CO25" s="57"/>
      <c r="CP25" s="57"/>
    </row>
    <row r="26" spans="1:94" x14ac:dyDescent="0.4">
      <c r="A26" s="61" t="s">
        <v>112</v>
      </c>
      <c r="D26" s="66">
        <v>0</v>
      </c>
      <c r="E26" s="66">
        <v>0</v>
      </c>
      <c r="F26" s="66">
        <v>0</v>
      </c>
      <c r="G26" s="66">
        <v>0</v>
      </c>
      <c r="H26" s="66">
        <v>0</v>
      </c>
      <c r="I26" s="66">
        <v>0</v>
      </c>
      <c r="J26" s="66">
        <v>0</v>
      </c>
      <c r="K26" s="66">
        <v>0</v>
      </c>
      <c r="L26" s="66">
        <v>0</v>
      </c>
      <c r="M26" s="66">
        <v>0</v>
      </c>
      <c r="N26" s="66">
        <v>0</v>
      </c>
      <c r="O26" s="67">
        <v>0</v>
      </c>
      <c r="P26" s="66">
        <v>0</v>
      </c>
      <c r="Q26" s="66">
        <v>0</v>
      </c>
      <c r="R26" s="66">
        <v>0</v>
      </c>
      <c r="S26" s="66">
        <v>0</v>
      </c>
      <c r="T26" s="66">
        <v>0</v>
      </c>
      <c r="U26" s="66">
        <v>0</v>
      </c>
      <c r="V26" s="66">
        <v>0</v>
      </c>
      <c r="W26" s="66">
        <v>0</v>
      </c>
      <c r="X26" s="66">
        <v>0</v>
      </c>
      <c r="Y26" s="66">
        <v>0</v>
      </c>
      <c r="Z26" s="66">
        <v>0</v>
      </c>
      <c r="AA26" s="66">
        <v>0</v>
      </c>
      <c r="AB26" s="66">
        <v>10320.945</v>
      </c>
      <c r="AC26" s="66">
        <v>10320.945</v>
      </c>
      <c r="AD26" s="66">
        <v>10320.945</v>
      </c>
      <c r="AE26" s="66">
        <v>10320.945</v>
      </c>
      <c r="AF26" s="66">
        <v>10320.945</v>
      </c>
      <c r="AG26" s="66">
        <v>10320.945</v>
      </c>
      <c r="AH26" s="66">
        <v>10907.505000000001</v>
      </c>
      <c r="AI26" s="66">
        <v>10907.505000000001</v>
      </c>
      <c r="AJ26" s="66">
        <v>10907.505000000001</v>
      </c>
      <c r="AK26" s="66">
        <v>10907.505000000001</v>
      </c>
      <c r="AL26" s="66">
        <v>10907.505000000001</v>
      </c>
      <c r="AM26" s="66">
        <v>10907.505000000001</v>
      </c>
      <c r="AN26" s="66">
        <v>84451.343550000005</v>
      </c>
      <c r="AO26" s="66">
        <v>84451.343550000005</v>
      </c>
      <c r="AP26" s="66">
        <v>84451.343550000005</v>
      </c>
      <c r="AQ26" s="66">
        <v>84451.343550000005</v>
      </c>
      <c r="AR26" s="66">
        <v>84451.343550000005</v>
      </c>
      <c r="AS26" s="66">
        <v>84451.343550000005</v>
      </c>
      <c r="AT26" s="66">
        <v>86002.357950000005</v>
      </c>
      <c r="AU26" s="66">
        <v>86002.357950000005</v>
      </c>
      <c r="AV26" s="66">
        <v>86002.357950000005</v>
      </c>
      <c r="AW26" s="66">
        <v>86002.357950000005</v>
      </c>
      <c r="AX26" s="66">
        <v>86002.357950000005</v>
      </c>
      <c r="AY26" s="66">
        <v>86002.357950000005</v>
      </c>
      <c r="AZ26" s="66">
        <v>339273.01581449999</v>
      </c>
      <c r="BA26" s="66">
        <v>339273.01581449999</v>
      </c>
      <c r="BB26" s="66">
        <v>339273.01581449999</v>
      </c>
      <c r="BC26" s="66">
        <v>339273.01581449999</v>
      </c>
      <c r="BD26" s="66">
        <v>339273.01581449999</v>
      </c>
      <c r="BE26" s="66">
        <v>339273.01581449999</v>
      </c>
      <c r="BF26" s="66">
        <v>342377.64045449998</v>
      </c>
      <c r="BG26" s="66">
        <v>342377.64045449998</v>
      </c>
      <c r="BH26" s="66">
        <v>342377.64045449998</v>
      </c>
      <c r="BI26" s="66">
        <v>342377.64045449998</v>
      </c>
      <c r="BJ26" s="66">
        <v>342377.64045449998</v>
      </c>
      <c r="BK26" s="66">
        <v>342377.64045449998</v>
      </c>
      <c r="BL26" s="57"/>
      <c r="BM26" s="66">
        <f t="shared" si="59"/>
        <v>0</v>
      </c>
      <c r="BN26" s="66">
        <f t="shared" si="60"/>
        <v>0</v>
      </c>
      <c r="BO26" s="66">
        <f t="shared" si="61"/>
        <v>127370.70000000003</v>
      </c>
      <c r="BP26" s="66">
        <f t="shared" si="62"/>
        <v>1022722.2089999999</v>
      </c>
      <c r="BQ26" s="66">
        <f t="shared" si="63"/>
        <v>4089903.9376139995</v>
      </c>
      <c r="BR26" s="57"/>
      <c r="BS26" s="66">
        <f t="shared" si="64"/>
        <v>0</v>
      </c>
      <c r="BT26" s="66">
        <f t="shared" si="65"/>
        <v>0</v>
      </c>
      <c r="BU26" s="66">
        <f t="shared" si="66"/>
        <v>0</v>
      </c>
      <c r="BV26" s="66">
        <f t="shared" si="67"/>
        <v>0</v>
      </c>
      <c r="BW26" s="66">
        <f t="shared" si="68"/>
        <v>0</v>
      </c>
      <c r="BX26" s="66">
        <f t="shared" si="69"/>
        <v>0</v>
      </c>
      <c r="BY26" s="66">
        <f t="shared" si="70"/>
        <v>0</v>
      </c>
      <c r="BZ26" s="66">
        <f t="shared" si="71"/>
        <v>0</v>
      </c>
      <c r="CA26" s="66">
        <f t="shared" si="72"/>
        <v>30962.834999999999</v>
      </c>
      <c r="CB26" s="66">
        <f t="shared" si="73"/>
        <v>30962.834999999999</v>
      </c>
      <c r="CC26" s="66">
        <f t="shared" si="74"/>
        <v>32722.515000000003</v>
      </c>
      <c r="CD26" s="66">
        <f t="shared" si="75"/>
        <v>32722.515000000003</v>
      </c>
      <c r="CE26" s="66">
        <f t="shared" si="76"/>
        <v>253354.03065000003</v>
      </c>
      <c r="CF26" s="66">
        <f t="shared" si="77"/>
        <v>253354.03065000003</v>
      </c>
      <c r="CG26" s="66">
        <f t="shared" si="78"/>
        <v>258007.07385000002</v>
      </c>
      <c r="CH26" s="66">
        <f t="shared" si="79"/>
        <v>258007.07385000002</v>
      </c>
      <c r="CI26" s="66">
        <f t="shared" si="80"/>
        <v>1017819.0474435</v>
      </c>
      <c r="CJ26" s="66">
        <f t="shared" si="81"/>
        <v>1017819.0474435</v>
      </c>
      <c r="CK26" s="66">
        <f t="shared" si="82"/>
        <v>1027132.9213634999</v>
      </c>
      <c r="CL26" s="66">
        <f t="shared" si="83"/>
        <v>1027132.9213634999</v>
      </c>
      <c r="CM26" s="57"/>
      <c r="CN26" s="57"/>
      <c r="CO26" s="57"/>
      <c r="CP26" s="57"/>
    </row>
    <row r="27" spans="1:94" x14ac:dyDescent="0.4">
      <c r="A27" s="60" t="s">
        <v>14</v>
      </c>
      <c r="D27" s="69">
        <f>SUM(D25:D26)</f>
        <v>0</v>
      </c>
      <c r="E27" s="69">
        <f t="shared" ref="E27:BK27" si="84">SUM(E25:E26)</f>
        <v>0</v>
      </c>
      <c r="F27" s="69">
        <f t="shared" si="84"/>
        <v>0</v>
      </c>
      <c r="G27" s="69">
        <f t="shared" si="84"/>
        <v>0</v>
      </c>
      <c r="H27" s="69">
        <f t="shared" si="84"/>
        <v>0</v>
      </c>
      <c r="I27" s="69">
        <f t="shared" si="84"/>
        <v>0</v>
      </c>
      <c r="J27" s="69">
        <f t="shared" si="84"/>
        <v>0</v>
      </c>
      <c r="K27" s="69">
        <f t="shared" si="84"/>
        <v>0</v>
      </c>
      <c r="L27" s="69">
        <f t="shared" si="84"/>
        <v>0</v>
      </c>
      <c r="M27" s="69">
        <f t="shared" si="84"/>
        <v>0</v>
      </c>
      <c r="N27" s="69">
        <f t="shared" si="84"/>
        <v>0</v>
      </c>
      <c r="O27" s="70">
        <f t="shared" si="84"/>
        <v>0</v>
      </c>
      <c r="P27" s="69">
        <f t="shared" si="84"/>
        <v>13737.5</v>
      </c>
      <c r="Q27" s="69">
        <f t="shared" si="84"/>
        <v>13737.5</v>
      </c>
      <c r="R27" s="69">
        <f t="shared" si="84"/>
        <v>13737.5</v>
      </c>
      <c r="S27" s="69">
        <f t="shared" si="84"/>
        <v>13737.5</v>
      </c>
      <c r="T27" s="69">
        <f t="shared" si="84"/>
        <v>13737.5</v>
      </c>
      <c r="U27" s="69">
        <f t="shared" si="84"/>
        <v>13737.5</v>
      </c>
      <c r="V27" s="69">
        <f t="shared" si="84"/>
        <v>14487.5</v>
      </c>
      <c r="W27" s="69">
        <f t="shared" si="84"/>
        <v>14487.5</v>
      </c>
      <c r="X27" s="69">
        <f t="shared" si="84"/>
        <v>14487.5</v>
      </c>
      <c r="Y27" s="69">
        <f t="shared" si="84"/>
        <v>14487.5</v>
      </c>
      <c r="Z27" s="69">
        <f t="shared" si="84"/>
        <v>14487.5</v>
      </c>
      <c r="AA27" s="69">
        <f t="shared" si="84"/>
        <v>14487.5</v>
      </c>
      <c r="AB27" s="69">
        <f t="shared" si="84"/>
        <v>112584.94500000001</v>
      </c>
      <c r="AC27" s="69">
        <f t="shared" si="84"/>
        <v>112584.94500000001</v>
      </c>
      <c r="AD27" s="69">
        <f t="shared" si="84"/>
        <v>112584.94500000001</v>
      </c>
      <c r="AE27" s="69">
        <f t="shared" si="84"/>
        <v>112584.94500000001</v>
      </c>
      <c r="AF27" s="69">
        <f t="shared" si="84"/>
        <v>112584.94500000001</v>
      </c>
      <c r="AG27" s="69">
        <f t="shared" si="84"/>
        <v>112584.94500000001</v>
      </c>
      <c r="AH27" s="69">
        <f t="shared" si="84"/>
        <v>114575.505</v>
      </c>
      <c r="AI27" s="69">
        <f t="shared" si="84"/>
        <v>114575.505</v>
      </c>
      <c r="AJ27" s="69">
        <f t="shared" si="84"/>
        <v>114575.505</v>
      </c>
      <c r="AK27" s="69">
        <f t="shared" si="84"/>
        <v>114575.505</v>
      </c>
      <c r="AL27" s="69">
        <f t="shared" si="84"/>
        <v>114575.505</v>
      </c>
      <c r="AM27" s="69">
        <f t="shared" si="84"/>
        <v>114575.505</v>
      </c>
      <c r="AN27" s="69">
        <f t="shared" si="84"/>
        <v>452607.98034999997</v>
      </c>
      <c r="AO27" s="69">
        <f t="shared" si="84"/>
        <v>452607.98034999997</v>
      </c>
      <c r="AP27" s="69">
        <f t="shared" si="84"/>
        <v>452607.98034999997</v>
      </c>
      <c r="AQ27" s="69">
        <f t="shared" si="84"/>
        <v>452607.98034999997</v>
      </c>
      <c r="AR27" s="69">
        <f t="shared" si="84"/>
        <v>452607.98034999997</v>
      </c>
      <c r="AS27" s="69">
        <f t="shared" si="84"/>
        <v>452607.98034999997</v>
      </c>
      <c r="AT27" s="69">
        <f t="shared" si="84"/>
        <v>456592.59475000005</v>
      </c>
      <c r="AU27" s="69">
        <f t="shared" si="84"/>
        <v>456592.59475000005</v>
      </c>
      <c r="AV27" s="69">
        <f t="shared" si="84"/>
        <v>456592.59475000005</v>
      </c>
      <c r="AW27" s="69">
        <f t="shared" si="84"/>
        <v>456592.59475000005</v>
      </c>
      <c r="AX27" s="69">
        <f t="shared" si="84"/>
        <v>456592.59475000005</v>
      </c>
      <c r="AY27" s="69">
        <f t="shared" si="84"/>
        <v>456592.59475000005</v>
      </c>
      <c r="AZ27" s="69">
        <f t="shared" si="84"/>
        <v>1109754.0036545</v>
      </c>
      <c r="BA27" s="69">
        <f t="shared" si="84"/>
        <v>1109754.0036545</v>
      </c>
      <c r="BB27" s="69">
        <f t="shared" si="84"/>
        <v>1109754.0036545</v>
      </c>
      <c r="BC27" s="69">
        <f t="shared" si="84"/>
        <v>1109754.0036545</v>
      </c>
      <c r="BD27" s="69">
        <f t="shared" si="84"/>
        <v>1109754.0036545</v>
      </c>
      <c r="BE27" s="69">
        <f t="shared" si="84"/>
        <v>1109754.0036545</v>
      </c>
      <c r="BF27" s="69">
        <f t="shared" si="84"/>
        <v>1116023.9955905001</v>
      </c>
      <c r="BG27" s="69">
        <f t="shared" si="84"/>
        <v>1116023.9955905001</v>
      </c>
      <c r="BH27" s="69">
        <f t="shared" si="84"/>
        <v>1116023.9955905001</v>
      </c>
      <c r="BI27" s="69">
        <f t="shared" si="84"/>
        <v>1116023.9955905001</v>
      </c>
      <c r="BJ27" s="69">
        <f t="shared" si="84"/>
        <v>1116023.9955905001</v>
      </c>
      <c r="BK27" s="69">
        <f t="shared" si="84"/>
        <v>1116023.9955905001</v>
      </c>
      <c r="BL27" s="57"/>
      <c r="BM27" s="69">
        <f t="shared" ref="BM27:BQ27" si="85">SUM(BM25:BM26)</f>
        <v>0</v>
      </c>
      <c r="BN27" s="69">
        <f t="shared" si="85"/>
        <v>169350</v>
      </c>
      <c r="BO27" s="69">
        <f t="shared" si="85"/>
        <v>1362962.7</v>
      </c>
      <c r="BP27" s="69">
        <f t="shared" si="85"/>
        <v>5455203.4506000001</v>
      </c>
      <c r="BQ27" s="69">
        <f t="shared" si="85"/>
        <v>13354667.995469997</v>
      </c>
      <c r="BR27" s="57"/>
      <c r="BS27" s="69">
        <f t="shared" ref="BS27:CL27" si="86">SUM(BS25:BS26)</f>
        <v>0</v>
      </c>
      <c r="BT27" s="69">
        <f t="shared" si="86"/>
        <v>0</v>
      </c>
      <c r="BU27" s="69">
        <f t="shared" si="86"/>
        <v>0</v>
      </c>
      <c r="BV27" s="69">
        <f t="shared" si="86"/>
        <v>0</v>
      </c>
      <c r="BW27" s="69">
        <f t="shared" si="86"/>
        <v>41212.5</v>
      </c>
      <c r="BX27" s="69">
        <f t="shared" si="86"/>
        <v>41212.5</v>
      </c>
      <c r="BY27" s="69">
        <f t="shared" si="86"/>
        <v>43462.5</v>
      </c>
      <c r="BZ27" s="69">
        <f t="shared" si="86"/>
        <v>43462.5</v>
      </c>
      <c r="CA27" s="69">
        <f t="shared" si="86"/>
        <v>337754.83500000002</v>
      </c>
      <c r="CB27" s="69">
        <f t="shared" si="86"/>
        <v>337754.83500000002</v>
      </c>
      <c r="CC27" s="69">
        <f t="shared" si="86"/>
        <v>343726.51500000001</v>
      </c>
      <c r="CD27" s="69">
        <f t="shared" si="86"/>
        <v>343726.51500000001</v>
      </c>
      <c r="CE27" s="69">
        <f t="shared" si="86"/>
        <v>1357823.94105</v>
      </c>
      <c r="CF27" s="69">
        <f t="shared" si="86"/>
        <v>1357823.94105</v>
      </c>
      <c r="CG27" s="69">
        <f t="shared" si="86"/>
        <v>1369777.78425</v>
      </c>
      <c r="CH27" s="69">
        <f t="shared" si="86"/>
        <v>1369777.78425</v>
      </c>
      <c r="CI27" s="69">
        <f t="shared" si="86"/>
        <v>3329262.0109634995</v>
      </c>
      <c r="CJ27" s="69">
        <f t="shared" si="86"/>
        <v>3329262.0109634995</v>
      </c>
      <c r="CK27" s="69">
        <f t="shared" si="86"/>
        <v>3348071.9867714997</v>
      </c>
      <c r="CL27" s="69">
        <f t="shared" si="86"/>
        <v>3348071.9867714997</v>
      </c>
      <c r="CM27" s="57"/>
      <c r="CN27" s="57"/>
      <c r="CO27" s="57"/>
      <c r="CP27" s="57"/>
    </row>
    <row r="28" spans="1:94" x14ac:dyDescent="0.4">
      <c r="A28" s="60" t="s">
        <v>16</v>
      </c>
      <c r="D28" s="66">
        <v>479166.66666666669</v>
      </c>
      <c r="E28" s="66">
        <v>479166.66666666669</v>
      </c>
      <c r="F28" s="66">
        <v>479166.66666666669</v>
      </c>
      <c r="G28" s="66">
        <v>479166.66666666669</v>
      </c>
      <c r="H28" s="66">
        <v>479166.66666666669</v>
      </c>
      <c r="I28" s="66">
        <v>479166.66666666669</v>
      </c>
      <c r="J28" s="66">
        <v>479166.66666666669</v>
      </c>
      <c r="K28" s="66">
        <v>479166.66666666669</v>
      </c>
      <c r="L28" s="66">
        <v>479166.66666666669</v>
      </c>
      <c r="M28" s="66">
        <v>479166.66666666669</v>
      </c>
      <c r="N28" s="66">
        <v>479166.66666666669</v>
      </c>
      <c r="O28" s="67">
        <v>415000</v>
      </c>
      <c r="P28" s="66">
        <v>1010416.6666666667</v>
      </c>
      <c r="Q28" s="66">
        <v>979166.66666666674</v>
      </c>
      <c r="R28" s="66">
        <v>979166.66666666674</v>
      </c>
      <c r="S28" s="66">
        <v>979166.66666666674</v>
      </c>
      <c r="T28" s="66">
        <v>979166.66666666674</v>
      </c>
      <c r="U28" s="66">
        <v>979166.66666666674</v>
      </c>
      <c r="V28" s="66">
        <v>1010416.6666666667</v>
      </c>
      <c r="W28" s="66">
        <v>979166.66666666674</v>
      </c>
      <c r="X28" s="66">
        <v>979166.66666666674</v>
      </c>
      <c r="Y28" s="66">
        <v>979166.66666666674</v>
      </c>
      <c r="Z28" s="66">
        <v>979166.66666666674</v>
      </c>
      <c r="AA28" s="66">
        <v>979166.66666666674</v>
      </c>
      <c r="AB28" s="66">
        <v>1322916.6666666667</v>
      </c>
      <c r="AC28" s="66">
        <v>1291666.6666666667</v>
      </c>
      <c r="AD28" s="66">
        <v>1291666.6666666667</v>
      </c>
      <c r="AE28" s="66">
        <v>1291666.6666666667</v>
      </c>
      <c r="AF28" s="66">
        <v>1291666.6666666667</v>
      </c>
      <c r="AG28" s="66">
        <v>1291666.6666666667</v>
      </c>
      <c r="AH28" s="66">
        <v>1322916.6666666667</v>
      </c>
      <c r="AI28" s="66">
        <v>1291666.6666666667</v>
      </c>
      <c r="AJ28" s="66">
        <v>1291666.6666666667</v>
      </c>
      <c r="AK28" s="66">
        <v>1291666.6666666667</v>
      </c>
      <c r="AL28" s="66">
        <v>1291666.6666666667</v>
      </c>
      <c r="AM28" s="66">
        <v>1291666.6666666667</v>
      </c>
      <c r="AN28" s="66">
        <v>1343750</v>
      </c>
      <c r="AO28" s="66">
        <v>1312500</v>
      </c>
      <c r="AP28" s="66">
        <v>1312500</v>
      </c>
      <c r="AQ28" s="66">
        <v>1312500</v>
      </c>
      <c r="AR28" s="66">
        <v>1312500</v>
      </c>
      <c r="AS28" s="66">
        <v>1312500</v>
      </c>
      <c r="AT28" s="66">
        <v>1343750</v>
      </c>
      <c r="AU28" s="66">
        <v>1312500</v>
      </c>
      <c r="AV28" s="66">
        <v>1312500</v>
      </c>
      <c r="AW28" s="66">
        <v>1312500</v>
      </c>
      <c r="AX28" s="66">
        <v>1312500</v>
      </c>
      <c r="AY28" s="66">
        <v>1312500</v>
      </c>
      <c r="AZ28" s="66">
        <v>1364583.3333333333</v>
      </c>
      <c r="BA28" s="66">
        <v>1333333.3333333333</v>
      </c>
      <c r="BB28" s="66">
        <v>1333333.3333333333</v>
      </c>
      <c r="BC28" s="66">
        <v>1333333.3333333333</v>
      </c>
      <c r="BD28" s="66">
        <v>1333333.3333333333</v>
      </c>
      <c r="BE28" s="66">
        <v>1333333.3333333333</v>
      </c>
      <c r="BF28" s="66">
        <v>1364583.3333333333</v>
      </c>
      <c r="BG28" s="66">
        <v>1333333.3333333333</v>
      </c>
      <c r="BH28" s="66">
        <v>1333333.3333333333</v>
      </c>
      <c r="BI28" s="66">
        <v>1333333.3333333333</v>
      </c>
      <c r="BJ28" s="66">
        <v>1333333.3333333333</v>
      </c>
      <c r="BK28" s="66">
        <v>1333333.3333333333</v>
      </c>
      <c r="BL28" s="57"/>
      <c r="BM28" s="66">
        <f>SUM(D28:O28)</f>
        <v>5685833.333333334</v>
      </c>
      <c r="BN28" s="66">
        <f>SUM(P28:AA28)</f>
        <v>11812500</v>
      </c>
      <c r="BO28" s="66">
        <f>SUM(AB28:AM28)</f>
        <v>15562499.999999998</v>
      </c>
      <c r="BP28" s="66">
        <f>SUM(AN28:AY28)</f>
        <v>15812500</v>
      </c>
      <c r="BQ28" s="66">
        <f>SUM(AZ28:BK28)</f>
        <v>16062500.000000002</v>
      </c>
      <c r="BR28" s="57"/>
      <c r="BS28" s="66">
        <f>SUM(D28:F28)</f>
        <v>1437500</v>
      </c>
      <c r="BT28" s="66">
        <f>SUM(G28:I28)</f>
        <v>1437500</v>
      </c>
      <c r="BU28" s="66">
        <f>SUM(J28:L28)</f>
        <v>1437500</v>
      </c>
      <c r="BV28" s="66">
        <f>SUM(M28:O28)</f>
        <v>1373333.3333333335</v>
      </c>
      <c r="BW28" s="66">
        <f>SUM(P28:R28)</f>
        <v>2968750</v>
      </c>
      <c r="BX28" s="66">
        <f>SUM(S28:U28)</f>
        <v>2937500</v>
      </c>
      <c r="BY28" s="66">
        <f>SUM(V28:X28)</f>
        <v>2968750</v>
      </c>
      <c r="BZ28" s="66">
        <f>SUM(Y28:AA28)</f>
        <v>2937500</v>
      </c>
      <c r="CA28" s="66">
        <f>SUM(AB28:AD28)</f>
        <v>3906250</v>
      </c>
      <c r="CB28" s="66">
        <f>SUM(AE28:AG28)</f>
        <v>3875000</v>
      </c>
      <c r="CC28" s="66">
        <f>SUM(AH28:AJ28)</f>
        <v>3906250</v>
      </c>
      <c r="CD28" s="66">
        <f>SUM(AK28:AM28)</f>
        <v>3875000</v>
      </c>
      <c r="CE28" s="66">
        <f>SUM(AN28:AP28)</f>
        <v>3968750</v>
      </c>
      <c r="CF28" s="66">
        <f>SUM(AQ28:AS28)</f>
        <v>3937500</v>
      </c>
      <c r="CG28" s="66">
        <f>SUM(AT28:AV28)</f>
        <v>3968750</v>
      </c>
      <c r="CH28" s="66">
        <f>SUM(AW28:AY28)</f>
        <v>3937500</v>
      </c>
      <c r="CI28" s="66">
        <f>SUM(AZ28:BB28)</f>
        <v>4031250</v>
      </c>
      <c r="CJ28" s="66">
        <f>SUM(BC28:BE28)</f>
        <v>4000000</v>
      </c>
      <c r="CK28" s="66">
        <f>SUM(BF28:BH28)</f>
        <v>4031250</v>
      </c>
      <c r="CL28" s="66">
        <f>SUM(BI28:BK28)</f>
        <v>4000000</v>
      </c>
      <c r="CM28" s="57"/>
      <c r="CN28" s="57"/>
      <c r="CO28" s="57"/>
      <c r="CP28" s="57"/>
    </row>
    <row r="29" spans="1:94" ht="10.8" thickBot="1" x14ac:dyDescent="0.45">
      <c r="A29" s="59" t="s">
        <v>17</v>
      </c>
      <c r="D29" s="71">
        <f>+D19+D23+D27+D28+D15</f>
        <v>816786.66666666674</v>
      </c>
      <c r="E29" s="71">
        <f t="shared" ref="E29:BK29" si="87">+E19+E23+E27+E28+E15</f>
        <v>816786.66666666674</v>
      </c>
      <c r="F29" s="71">
        <f t="shared" si="87"/>
        <v>816786.66666666674</v>
      </c>
      <c r="G29" s="71">
        <f t="shared" si="87"/>
        <v>816786.66666666674</v>
      </c>
      <c r="H29" s="71">
        <f t="shared" si="87"/>
        <v>816786.66666666674</v>
      </c>
      <c r="I29" s="71">
        <f t="shared" si="87"/>
        <v>816786.66666666674</v>
      </c>
      <c r="J29" s="71">
        <f t="shared" si="87"/>
        <v>816786.66666666674</v>
      </c>
      <c r="K29" s="71">
        <f t="shared" si="87"/>
        <v>816786.66666666674</v>
      </c>
      <c r="L29" s="71">
        <f t="shared" si="87"/>
        <v>816786.66666666674</v>
      </c>
      <c r="M29" s="71">
        <f t="shared" si="87"/>
        <v>816786.66666666674</v>
      </c>
      <c r="N29" s="71">
        <f t="shared" si="87"/>
        <v>816786.66666666674</v>
      </c>
      <c r="O29" s="72">
        <f t="shared" si="87"/>
        <v>1002033.4724336136</v>
      </c>
      <c r="P29" s="71">
        <f t="shared" si="87"/>
        <v>1813066.7466666668</v>
      </c>
      <c r="Q29" s="71">
        <f t="shared" si="87"/>
        <v>1783691.7466666668</v>
      </c>
      <c r="R29" s="71">
        <f t="shared" si="87"/>
        <v>1785566.7466666668</v>
      </c>
      <c r="S29" s="71">
        <f t="shared" si="87"/>
        <v>1787441.7466666668</v>
      </c>
      <c r="T29" s="71">
        <f t="shared" si="87"/>
        <v>1789316.7466666668</v>
      </c>
      <c r="U29" s="71">
        <f t="shared" si="87"/>
        <v>1791191.7466666668</v>
      </c>
      <c r="V29" s="71">
        <f t="shared" si="87"/>
        <v>1858191.7466666668</v>
      </c>
      <c r="W29" s="71">
        <f t="shared" si="87"/>
        <v>1830691.7466666668</v>
      </c>
      <c r="X29" s="71">
        <f t="shared" si="87"/>
        <v>1834441.7466666668</v>
      </c>
      <c r="Y29" s="71">
        <f t="shared" si="87"/>
        <v>1838191.7466666668</v>
      </c>
      <c r="Z29" s="71">
        <f t="shared" si="87"/>
        <v>1841941.7466666668</v>
      </c>
      <c r="AA29" s="71">
        <f t="shared" si="87"/>
        <v>1845691.7466666668</v>
      </c>
      <c r="AB29" s="71">
        <f t="shared" si="87"/>
        <v>3429350.7416666672</v>
      </c>
      <c r="AC29" s="71">
        <f t="shared" si="87"/>
        <v>3415804.4916666672</v>
      </c>
      <c r="AD29" s="71">
        <f t="shared" si="87"/>
        <v>3425239.4916666672</v>
      </c>
      <c r="AE29" s="71">
        <f t="shared" si="87"/>
        <v>3442943.2416666672</v>
      </c>
      <c r="AF29" s="71">
        <f t="shared" si="87"/>
        <v>3460646.9916666672</v>
      </c>
      <c r="AG29" s="71">
        <f t="shared" si="87"/>
        <v>3478350.7416666672</v>
      </c>
      <c r="AH29" s="71">
        <f t="shared" si="87"/>
        <v>3560461.3016666668</v>
      </c>
      <c r="AI29" s="71">
        <f t="shared" si="87"/>
        <v>3549956.3016666668</v>
      </c>
      <c r="AJ29" s="71">
        <f t="shared" si="87"/>
        <v>3570701.3016666668</v>
      </c>
      <c r="AK29" s="71">
        <f t="shared" si="87"/>
        <v>3591446.3016666668</v>
      </c>
      <c r="AL29" s="71">
        <f t="shared" si="87"/>
        <v>3608141.3016666668</v>
      </c>
      <c r="AM29" s="71">
        <f t="shared" si="87"/>
        <v>3628886.3016666668</v>
      </c>
      <c r="AN29" s="71">
        <f t="shared" si="87"/>
        <v>5546049.6631499995</v>
      </c>
      <c r="AO29" s="71">
        <f t="shared" si="87"/>
        <v>5576077.6006499995</v>
      </c>
      <c r="AP29" s="71">
        <f t="shared" si="87"/>
        <v>5631899.2881499995</v>
      </c>
      <c r="AQ29" s="71">
        <f t="shared" si="87"/>
        <v>5687720.9756499995</v>
      </c>
      <c r="AR29" s="71">
        <f t="shared" si="87"/>
        <v>5743542.6631499995</v>
      </c>
      <c r="AS29" s="71">
        <f t="shared" si="87"/>
        <v>5799364.3506499995</v>
      </c>
      <c r="AT29" s="71">
        <f t="shared" si="87"/>
        <v>5923400.5900499998</v>
      </c>
      <c r="AU29" s="71">
        <f t="shared" si="87"/>
        <v>5948023.4650499998</v>
      </c>
      <c r="AV29" s="71">
        <f t="shared" si="87"/>
        <v>6008700.0900499998</v>
      </c>
      <c r="AW29" s="71">
        <f t="shared" si="87"/>
        <v>6081042.9650499998</v>
      </c>
      <c r="AX29" s="71">
        <f t="shared" si="87"/>
        <v>6141719.5900499998</v>
      </c>
      <c r="AY29" s="71">
        <f t="shared" si="87"/>
        <v>6202396.2150499998</v>
      </c>
      <c r="AZ29" s="71">
        <f t="shared" si="87"/>
        <v>8435467.8404328339</v>
      </c>
      <c r="BA29" s="71">
        <f t="shared" si="87"/>
        <v>8497422.6685578339</v>
      </c>
      <c r="BB29" s="71">
        <f t="shared" si="87"/>
        <v>8590627.4966828339</v>
      </c>
      <c r="BC29" s="71">
        <f t="shared" si="87"/>
        <v>8683832.3248078339</v>
      </c>
      <c r="BD29" s="71">
        <f t="shared" si="87"/>
        <v>8777037.1529328339</v>
      </c>
      <c r="BE29" s="71">
        <f t="shared" si="87"/>
        <v>8870241.9810578339</v>
      </c>
      <c r="BF29" s="71">
        <f t="shared" si="87"/>
        <v>9034558.2042438332</v>
      </c>
      <c r="BG29" s="71">
        <f t="shared" si="87"/>
        <v>9101979.4354938343</v>
      </c>
      <c r="BH29" s="71">
        <f t="shared" si="87"/>
        <v>9200650.6667438336</v>
      </c>
      <c r="BI29" s="71">
        <f t="shared" si="87"/>
        <v>9299321.8979938328</v>
      </c>
      <c r="BJ29" s="71">
        <f t="shared" si="87"/>
        <v>9397993.1292438339</v>
      </c>
      <c r="BK29" s="71">
        <f t="shared" si="87"/>
        <v>9496664.3604938332</v>
      </c>
      <c r="BL29" s="57"/>
      <c r="BM29" s="73">
        <f t="shared" ref="BM29:BQ29" si="88">+BM19+BM23+BM27+BM28+BM15</f>
        <v>9986686.8057669476</v>
      </c>
      <c r="BN29" s="73">
        <f t="shared" si="88"/>
        <v>21799425.960000001</v>
      </c>
      <c r="BO29" s="73">
        <f t="shared" si="88"/>
        <v>42161928.509999998</v>
      </c>
      <c r="BP29" s="73">
        <f t="shared" si="88"/>
        <v>70289937.456699997</v>
      </c>
      <c r="BQ29" s="73">
        <f t="shared" si="88"/>
        <v>107385797.158685</v>
      </c>
      <c r="BR29" s="62"/>
      <c r="BS29" s="73">
        <f t="shared" ref="BS29:CL29" si="89">+BS19+BS23+BS27+BS28+BS15</f>
        <v>2450360</v>
      </c>
      <c r="BT29" s="73">
        <f t="shared" si="89"/>
        <v>2450360</v>
      </c>
      <c r="BU29" s="73">
        <f t="shared" si="89"/>
        <v>2450360</v>
      </c>
      <c r="BV29" s="73">
        <f t="shared" si="89"/>
        <v>2635606.8057669471</v>
      </c>
      <c r="BW29" s="73">
        <f t="shared" si="89"/>
        <v>5382325.2400000002</v>
      </c>
      <c r="BX29" s="73">
        <f t="shared" si="89"/>
        <v>5367950.24</v>
      </c>
      <c r="BY29" s="73">
        <f t="shared" si="89"/>
        <v>5523325.2400000002</v>
      </c>
      <c r="BZ29" s="73">
        <f t="shared" si="89"/>
        <v>5525825.2400000002</v>
      </c>
      <c r="CA29" s="73">
        <f t="shared" si="89"/>
        <v>10270394.725000001</v>
      </c>
      <c r="CB29" s="73">
        <f t="shared" si="89"/>
        <v>10381940.975000001</v>
      </c>
      <c r="CC29" s="73">
        <f t="shared" si="89"/>
        <v>10681118.905000001</v>
      </c>
      <c r="CD29" s="73">
        <f t="shared" si="89"/>
        <v>10828473.905000001</v>
      </c>
      <c r="CE29" s="73">
        <f t="shared" si="89"/>
        <v>16754026.55195</v>
      </c>
      <c r="CF29" s="73">
        <f t="shared" si="89"/>
        <v>17230627.98945</v>
      </c>
      <c r="CG29" s="73">
        <f t="shared" si="89"/>
        <v>17880124.145149998</v>
      </c>
      <c r="CH29" s="73">
        <f t="shared" si="89"/>
        <v>18425158.770149998</v>
      </c>
      <c r="CI29" s="73">
        <f t="shared" si="89"/>
        <v>25523518.005673498</v>
      </c>
      <c r="CJ29" s="73">
        <f t="shared" si="89"/>
        <v>26331111.458798498</v>
      </c>
      <c r="CK29" s="73">
        <f t="shared" si="89"/>
        <v>27337188.306481495</v>
      </c>
      <c r="CL29" s="73">
        <f t="shared" si="89"/>
        <v>28193979.3877315</v>
      </c>
      <c r="CM29" s="57"/>
      <c r="CN29" s="57"/>
      <c r="CO29" s="57"/>
      <c r="CP29" s="57"/>
    </row>
    <row r="30" spans="1:94" ht="10.8" thickTop="1" x14ac:dyDescent="0.4">
      <c r="A30" s="59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5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57"/>
      <c r="BM30" s="76"/>
      <c r="BN30" s="76"/>
      <c r="BO30" s="76"/>
      <c r="BP30" s="76"/>
      <c r="BQ30" s="76"/>
      <c r="BR30" s="62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57"/>
      <c r="CN30" s="57"/>
      <c r="CO30" s="57"/>
      <c r="CP30" s="57"/>
    </row>
    <row r="31" spans="1:94" x14ac:dyDescent="0.4">
      <c r="A31" s="59" t="s">
        <v>115</v>
      </c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5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57"/>
      <c r="BM31" s="76"/>
      <c r="BN31" s="76"/>
      <c r="BO31" s="76"/>
      <c r="BP31" s="76"/>
      <c r="BQ31" s="76"/>
      <c r="BR31" s="62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57"/>
      <c r="CN31" s="57"/>
      <c r="CO31" s="57"/>
      <c r="CP31" s="57"/>
    </row>
    <row r="32" spans="1:94" x14ac:dyDescent="0.4">
      <c r="A32" s="60" t="s">
        <v>116</v>
      </c>
      <c r="D32" s="74">
        <v>170625</v>
      </c>
      <c r="E32" s="74">
        <v>170625</v>
      </c>
      <c r="F32" s="74">
        <v>170625</v>
      </c>
      <c r="G32" s="74">
        <v>170625</v>
      </c>
      <c r="H32" s="74">
        <v>170625</v>
      </c>
      <c r="I32" s="74">
        <v>170625</v>
      </c>
      <c r="J32" s="74">
        <v>170625</v>
      </c>
      <c r="K32" s="74">
        <v>170625</v>
      </c>
      <c r="L32" s="74">
        <v>170625</v>
      </c>
      <c r="M32" s="74">
        <v>170625</v>
      </c>
      <c r="N32" s="74">
        <v>170625</v>
      </c>
      <c r="O32" s="75">
        <v>263194.9792743125</v>
      </c>
      <c r="P32" s="74">
        <v>193200</v>
      </c>
      <c r="Q32" s="74">
        <v>193200</v>
      </c>
      <c r="R32" s="74">
        <v>193200</v>
      </c>
      <c r="S32" s="74">
        <v>193200</v>
      </c>
      <c r="T32" s="74">
        <v>193200</v>
      </c>
      <c r="U32" s="74">
        <v>193200</v>
      </c>
      <c r="V32" s="74">
        <v>193200</v>
      </c>
      <c r="W32" s="74">
        <v>193200</v>
      </c>
      <c r="X32" s="74">
        <v>193200</v>
      </c>
      <c r="Y32" s="74">
        <v>193200</v>
      </c>
      <c r="Z32" s="74">
        <v>193200</v>
      </c>
      <c r="AA32" s="74">
        <v>193200</v>
      </c>
      <c r="AB32" s="74">
        <v>263655</v>
      </c>
      <c r="AC32" s="74">
        <v>263655</v>
      </c>
      <c r="AD32" s="74">
        <v>263655</v>
      </c>
      <c r="AE32" s="74">
        <v>263655</v>
      </c>
      <c r="AF32" s="74">
        <v>263655</v>
      </c>
      <c r="AG32" s="74">
        <v>263655</v>
      </c>
      <c r="AH32" s="74">
        <v>263655</v>
      </c>
      <c r="AI32" s="74">
        <v>263655</v>
      </c>
      <c r="AJ32" s="74">
        <v>263655</v>
      </c>
      <c r="AK32" s="74">
        <v>263655</v>
      </c>
      <c r="AL32" s="74">
        <v>263655</v>
      </c>
      <c r="AM32" s="74">
        <v>263655</v>
      </c>
      <c r="AN32" s="74">
        <v>346437.00000000006</v>
      </c>
      <c r="AO32" s="74">
        <v>346437.00000000006</v>
      </c>
      <c r="AP32" s="74">
        <v>346437.00000000006</v>
      </c>
      <c r="AQ32" s="74">
        <v>346437.00000000006</v>
      </c>
      <c r="AR32" s="74">
        <v>346437.00000000006</v>
      </c>
      <c r="AS32" s="74">
        <v>346437.00000000006</v>
      </c>
      <c r="AT32" s="74">
        <v>346437.00000000006</v>
      </c>
      <c r="AU32" s="74">
        <v>346437.00000000006</v>
      </c>
      <c r="AV32" s="74">
        <v>346437.00000000006</v>
      </c>
      <c r="AW32" s="74">
        <v>346437.00000000006</v>
      </c>
      <c r="AX32" s="74">
        <v>346437.00000000006</v>
      </c>
      <c r="AY32" s="74">
        <v>346437.00000000006</v>
      </c>
      <c r="AZ32" s="74">
        <v>402640.875</v>
      </c>
      <c r="BA32" s="74">
        <v>402640.875</v>
      </c>
      <c r="BB32" s="74">
        <v>402640.875</v>
      </c>
      <c r="BC32" s="74">
        <v>402640.875</v>
      </c>
      <c r="BD32" s="74">
        <v>402640.875</v>
      </c>
      <c r="BE32" s="74">
        <v>402640.875</v>
      </c>
      <c r="BF32" s="74">
        <v>402640.875</v>
      </c>
      <c r="BG32" s="74">
        <v>402640.875</v>
      </c>
      <c r="BH32" s="74">
        <v>402640.875</v>
      </c>
      <c r="BI32" s="74">
        <v>402640.875</v>
      </c>
      <c r="BJ32" s="74">
        <v>402640.875</v>
      </c>
      <c r="BK32" s="74">
        <v>402640.875</v>
      </c>
      <c r="BL32" s="57"/>
      <c r="BM32" s="74">
        <f t="shared" ref="BM32:BM41" si="90">SUM(D32:O32)</f>
        <v>2140069.9792743125</v>
      </c>
      <c r="BN32" s="74">
        <f t="shared" ref="BN32:BN41" si="91">SUM(P32:AA32)</f>
        <v>2318400</v>
      </c>
      <c r="BO32" s="74">
        <f t="shared" ref="BO32:BO41" si="92">SUM(AB32:AM32)</f>
        <v>3163860</v>
      </c>
      <c r="BP32" s="74">
        <f t="shared" ref="BP32:BP41" si="93">SUM(AN32:AY32)</f>
        <v>4157244.0000000005</v>
      </c>
      <c r="BQ32" s="74">
        <f t="shared" ref="BQ32:BQ41" si="94">SUM(AZ32:BK32)</f>
        <v>4831690.5</v>
      </c>
      <c r="BR32" s="62"/>
      <c r="BS32" s="74">
        <f t="shared" ref="BS32:BS41" si="95">SUM(D32:F32)</f>
        <v>511875</v>
      </c>
      <c r="BT32" s="74">
        <f t="shared" ref="BT32:BT41" si="96">SUM(G32:I32)</f>
        <v>511875</v>
      </c>
      <c r="BU32" s="74">
        <f t="shared" ref="BU32:BU41" si="97">SUM(J32:L32)</f>
        <v>511875</v>
      </c>
      <c r="BV32" s="74">
        <f t="shared" ref="BV32:BV41" si="98">SUM(M32:O32)</f>
        <v>604444.9792743125</v>
      </c>
      <c r="BW32" s="74">
        <f t="shared" ref="BW32:BW41" si="99">SUM(P32:R32)</f>
        <v>579600</v>
      </c>
      <c r="BX32" s="74">
        <f t="shared" ref="BX32:BX41" si="100">SUM(S32:U32)</f>
        <v>579600</v>
      </c>
      <c r="BY32" s="74">
        <f t="shared" ref="BY32:BY41" si="101">SUM(V32:X32)</f>
        <v>579600</v>
      </c>
      <c r="BZ32" s="74">
        <f t="shared" ref="BZ32:BZ41" si="102">SUM(Y32:AA32)</f>
        <v>579600</v>
      </c>
      <c r="CA32" s="74">
        <f t="shared" ref="CA32:CA41" si="103">SUM(AB32:AD32)</f>
        <v>790965</v>
      </c>
      <c r="CB32" s="74">
        <f t="shared" ref="CB32:CB41" si="104">SUM(AE32:AG32)</f>
        <v>790965</v>
      </c>
      <c r="CC32" s="74">
        <f t="shared" ref="CC32:CC41" si="105">SUM(AH32:AJ32)</f>
        <v>790965</v>
      </c>
      <c r="CD32" s="74">
        <f t="shared" ref="CD32:CD41" si="106">SUM(AK32:AM32)</f>
        <v>790965</v>
      </c>
      <c r="CE32" s="74">
        <f t="shared" ref="CE32:CE41" si="107">SUM(AN32:AP32)</f>
        <v>1039311.0000000002</v>
      </c>
      <c r="CF32" s="74">
        <f t="shared" ref="CF32:CF41" si="108">SUM(AQ32:AS32)</f>
        <v>1039311.0000000002</v>
      </c>
      <c r="CG32" s="74">
        <f t="shared" ref="CG32:CG41" si="109">SUM(AT32:AV32)</f>
        <v>1039311.0000000002</v>
      </c>
      <c r="CH32" s="74">
        <f t="shared" ref="CH32:CH41" si="110">SUM(AW32:AY32)</f>
        <v>1039311.0000000002</v>
      </c>
      <c r="CI32" s="74">
        <f t="shared" ref="CI32:CI41" si="111">SUM(AZ32:BB32)</f>
        <v>1207922.625</v>
      </c>
      <c r="CJ32" s="74">
        <f t="shared" ref="CJ32:CJ41" si="112">SUM(BC32:BE32)</f>
        <v>1207922.625</v>
      </c>
      <c r="CK32" s="74">
        <f t="shared" ref="CK32:CK41" si="113">SUM(BF32:BH32)</f>
        <v>1207922.625</v>
      </c>
      <c r="CL32" s="74">
        <f t="shared" ref="CL32:CL41" si="114">SUM(BI32:BK32)</f>
        <v>1207922.625</v>
      </c>
      <c r="CM32" s="57"/>
      <c r="CN32" s="57"/>
      <c r="CO32" s="57"/>
      <c r="CP32" s="57"/>
    </row>
    <row r="33" spans="1:94" x14ac:dyDescent="0.4">
      <c r="A33" s="60" t="s">
        <v>117</v>
      </c>
      <c r="D33" s="77">
        <v>85000</v>
      </c>
      <c r="E33" s="77">
        <v>85000</v>
      </c>
      <c r="F33" s="77">
        <v>85000</v>
      </c>
      <c r="G33" s="77">
        <v>85000</v>
      </c>
      <c r="H33" s="77">
        <v>85000</v>
      </c>
      <c r="I33" s="77">
        <v>85000</v>
      </c>
      <c r="J33" s="77">
        <v>85000</v>
      </c>
      <c r="K33" s="77">
        <v>85000</v>
      </c>
      <c r="L33" s="77">
        <v>85000</v>
      </c>
      <c r="M33" s="77">
        <v>85000</v>
      </c>
      <c r="N33" s="77">
        <v>85000</v>
      </c>
      <c r="O33" s="78">
        <v>63874.91580311647</v>
      </c>
      <c r="P33" s="77">
        <v>99015</v>
      </c>
      <c r="Q33" s="77">
        <v>99015</v>
      </c>
      <c r="R33" s="77">
        <v>99015</v>
      </c>
      <c r="S33" s="77">
        <v>99015</v>
      </c>
      <c r="T33" s="77">
        <v>99015</v>
      </c>
      <c r="U33" s="77">
        <v>99015</v>
      </c>
      <c r="V33" s="77">
        <v>99015</v>
      </c>
      <c r="W33" s="77">
        <v>99015</v>
      </c>
      <c r="X33" s="77">
        <v>99015</v>
      </c>
      <c r="Y33" s="77">
        <v>99015</v>
      </c>
      <c r="Z33" s="77">
        <v>99015</v>
      </c>
      <c r="AA33" s="77">
        <v>99015</v>
      </c>
      <c r="AB33" s="77">
        <v>138915.00000000003</v>
      </c>
      <c r="AC33" s="77">
        <v>138915.00000000003</v>
      </c>
      <c r="AD33" s="77">
        <v>138915.00000000003</v>
      </c>
      <c r="AE33" s="77">
        <v>138915.00000000003</v>
      </c>
      <c r="AF33" s="77">
        <v>138915.00000000003</v>
      </c>
      <c r="AG33" s="77">
        <v>138915.00000000003</v>
      </c>
      <c r="AH33" s="77">
        <v>138915.00000000003</v>
      </c>
      <c r="AI33" s="77">
        <v>138915.00000000003</v>
      </c>
      <c r="AJ33" s="77">
        <v>138915.00000000003</v>
      </c>
      <c r="AK33" s="77">
        <v>138915.00000000003</v>
      </c>
      <c r="AL33" s="77">
        <v>138915.00000000003</v>
      </c>
      <c r="AM33" s="77">
        <v>138915.00000000003</v>
      </c>
      <c r="AN33" s="77">
        <v>187530.52499999999</v>
      </c>
      <c r="AO33" s="77">
        <v>187530.52499999999</v>
      </c>
      <c r="AP33" s="77">
        <v>187530.52499999999</v>
      </c>
      <c r="AQ33" s="77">
        <v>187530.52499999999</v>
      </c>
      <c r="AR33" s="77">
        <v>187530.52499999999</v>
      </c>
      <c r="AS33" s="77">
        <v>187530.52499999999</v>
      </c>
      <c r="AT33" s="77">
        <v>187530.52499999999</v>
      </c>
      <c r="AU33" s="77">
        <v>187530.52499999999</v>
      </c>
      <c r="AV33" s="77">
        <v>187530.52499999999</v>
      </c>
      <c r="AW33" s="77">
        <v>187530.52499999999</v>
      </c>
      <c r="AX33" s="77">
        <v>187530.52499999999</v>
      </c>
      <c r="AY33" s="77">
        <v>187530.52499999999</v>
      </c>
      <c r="AZ33" s="77">
        <v>223783.56</v>
      </c>
      <c r="BA33" s="77">
        <v>223783.56</v>
      </c>
      <c r="BB33" s="77">
        <v>223783.56</v>
      </c>
      <c r="BC33" s="77">
        <v>223783.56</v>
      </c>
      <c r="BD33" s="77">
        <v>223783.56</v>
      </c>
      <c r="BE33" s="77">
        <v>223783.56</v>
      </c>
      <c r="BF33" s="77">
        <v>223783.56</v>
      </c>
      <c r="BG33" s="77">
        <v>223783.56</v>
      </c>
      <c r="BH33" s="77">
        <v>223783.56</v>
      </c>
      <c r="BI33" s="77">
        <v>223783.56</v>
      </c>
      <c r="BJ33" s="77">
        <v>223783.56</v>
      </c>
      <c r="BK33" s="77">
        <v>223783.56</v>
      </c>
      <c r="BL33" s="57"/>
      <c r="BM33" s="77">
        <f t="shared" si="90"/>
        <v>998874.91580311651</v>
      </c>
      <c r="BN33" s="77">
        <f t="shared" si="91"/>
        <v>1188180</v>
      </c>
      <c r="BO33" s="77">
        <f t="shared" si="92"/>
        <v>1666980.0000000002</v>
      </c>
      <c r="BP33" s="77">
        <f t="shared" si="93"/>
        <v>2250366.2999999993</v>
      </c>
      <c r="BQ33" s="77">
        <f t="shared" si="94"/>
        <v>2685402.72</v>
      </c>
      <c r="BR33" s="62"/>
      <c r="BS33" s="77">
        <f t="shared" si="95"/>
        <v>255000</v>
      </c>
      <c r="BT33" s="77">
        <f t="shared" si="96"/>
        <v>255000</v>
      </c>
      <c r="BU33" s="77">
        <f t="shared" si="97"/>
        <v>255000</v>
      </c>
      <c r="BV33" s="77">
        <f t="shared" si="98"/>
        <v>233874.91580311646</v>
      </c>
      <c r="BW33" s="77">
        <f t="shared" si="99"/>
        <v>297045</v>
      </c>
      <c r="BX33" s="77">
        <f t="shared" si="100"/>
        <v>297045</v>
      </c>
      <c r="BY33" s="77">
        <f t="shared" si="101"/>
        <v>297045</v>
      </c>
      <c r="BZ33" s="77">
        <f t="shared" si="102"/>
        <v>297045</v>
      </c>
      <c r="CA33" s="77">
        <f t="shared" si="103"/>
        <v>416745.00000000012</v>
      </c>
      <c r="CB33" s="77">
        <f t="shared" si="104"/>
        <v>416745.00000000012</v>
      </c>
      <c r="CC33" s="77">
        <f t="shared" si="105"/>
        <v>416745.00000000012</v>
      </c>
      <c r="CD33" s="77">
        <f t="shared" si="106"/>
        <v>416745.00000000012</v>
      </c>
      <c r="CE33" s="77">
        <f t="shared" si="107"/>
        <v>562591.57499999995</v>
      </c>
      <c r="CF33" s="77">
        <f t="shared" si="108"/>
        <v>562591.57499999995</v>
      </c>
      <c r="CG33" s="77">
        <f t="shared" si="109"/>
        <v>562591.57499999995</v>
      </c>
      <c r="CH33" s="77">
        <f t="shared" si="110"/>
        <v>562591.57499999995</v>
      </c>
      <c r="CI33" s="77">
        <f t="shared" si="111"/>
        <v>671350.67999999993</v>
      </c>
      <c r="CJ33" s="77">
        <f t="shared" si="112"/>
        <v>671350.67999999993</v>
      </c>
      <c r="CK33" s="77">
        <f t="shared" si="113"/>
        <v>671350.67999999993</v>
      </c>
      <c r="CL33" s="77">
        <f t="shared" si="114"/>
        <v>671350.67999999993</v>
      </c>
      <c r="CM33" s="57"/>
      <c r="CN33" s="57"/>
      <c r="CO33" s="57"/>
      <c r="CP33" s="57"/>
    </row>
    <row r="34" spans="1:94" x14ac:dyDescent="0.4">
      <c r="A34" s="60" t="s">
        <v>118</v>
      </c>
      <c r="D34" s="77">
        <v>0</v>
      </c>
      <c r="E34" s="77">
        <v>0</v>
      </c>
      <c r="F34" s="77">
        <v>0</v>
      </c>
      <c r="G34" s="77">
        <v>0</v>
      </c>
      <c r="H34" s="77">
        <v>0</v>
      </c>
      <c r="I34" s="77">
        <v>0</v>
      </c>
      <c r="J34" s="77">
        <v>0</v>
      </c>
      <c r="K34" s="77">
        <v>0</v>
      </c>
      <c r="L34" s="77">
        <v>0</v>
      </c>
      <c r="M34" s="77">
        <v>0</v>
      </c>
      <c r="N34" s="77">
        <v>0</v>
      </c>
      <c r="O34" s="78">
        <v>0</v>
      </c>
      <c r="P34" s="77">
        <v>0</v>
      </c>
      <c r="Q34" s="77">
        <v>0</v>
      </c>
      <c r="R34" s="77">
        <v>0</v>
      </c>
      <c r="S34" s="77">
        <v>0</v>
      </c>
      <c r="T34" s="77">
        <v>0</v>
      </c>
      <c r="U34" s="77">
        <v>0</v>
      </c>
      <c r="V34" s="77">
        <v>0</v>
      </c>
      <c r="W34" s="77">
        <v>0</v>
      </c>
      <c r="X34" s="77">
        <v>0</v>
      </c>
      <c r="Y34" s="77">
        <v>0</v>
      </c>
      <c r="Z34" s="77">
        <v>0</v>
      </c>
      <c r="AA34" s="77">
        <v>0</v>
      </c>
      <c r="AB34" s="77">
        <v>0</v>
      </c>
      <c r="AC34" s="77">
        <v>0</v>
      </c>
      <c r="AD34" s="77">
        <v>0</v>
      </c>
      <c r="AE34" s="77">
        <v>0</v>
      </c>
      <c r="AF34" s="77">
        <v>0</v>
      </c>
      <c r="AG34" s="77">
        <v>0</v>
      </c>
      <c r="AH34" s="77">
        <v>0</v>
      </c>
      <c r="AI34" s="77">
        <v>0</v>
      </c>
      <c r="AJ34" s="77">
        <v>0</v>
      </c>
      <c r="AK34" s="77">
        <v>0</v>
      </c>
      <c r="AL34" s="77">
        <v>0</v>
      </c>
      <c r="AM34" s="77">
        <v>0</v>
      </c>
      <c r="AN34" s="77">
        <v>0</v>
      </c>
      <c r="AO34" s="77">
        <v>0</v>
      </c>
      <c r="AP34" s="77">
        <v>0</v>
      </c>
      <c r="AQ34" s="77">
        <v>0</v>
      </c>
      <c r="AR34" s="77">
        <v>0</v>
      </c>
      <c r="AS34" s="77">
        <v>0</v>
      </c>
      <c r="AT34" s="77">
        <v>0</v>
      </c>
      <c r="AU34" s="77">
        <v>0</v>
      </c>
      <c r="AV34" s="77">
        <v>0</v>
      </c>
      <c r="AW34" s="77">
        <v>0</v>
      </c>
      <c r="AX34" s="77">
        <v>0</v>
      </c>
      <c r="AY34" s="77">
        <v>0</v>
      </c>
      <c r="AZ34" s="77">
        <v>0</v>
      </c>
      <c r="BA34" s="77">
        <v>0</v>
      </c>
      <c r="BB34" s="77">
        <v>0</v>
      </c>
      <c r="BC34" s="77">
        <v>0</v>
      </c>
      <c r="BD34" s="77">
        <v>0</v>
      </c>
      <c r="BE34" s="77">
        <v>0</v>
      </c>
      <c r="BF34" s="77">
        <v>0</v>
      </c>
      <c r="BG34" s="77">
        <v>0</v>
      </c>
      <c r="BH34" s="77">
        <v>0</v>
      </c>
      <c r="BI34" s="77">
        <v>0</v>
      </c>
      <c r="BJ34" s="77">
        <v>0</v>
      </c>
      <c r="BK34" s="77">
        <v>0</v>
      </c>
      <c r="BL34" s="57"/>
      <c r="BM34" s="77">
        <f t="shared" si="90"/>
        <v>0</v>
      </c>
      <c r="BN34" s="77">
        <f t="shared" si="91"/>
        <v>0</v>
      </c>
      <c r="BO34" s="77">
        <f t="shared" si="92"/>
        <v>0</v>
      </c>
      <c r="BP34" s="77">
        <f t="shared" si="93"/>
        <v>0</v>
      </c>
      <c r="BQ34" s="77">
        <f t="shared" si="94"/>
        <v>0</v>
      </c>
      <c r="BR34" s="62"/>
      <c r="BS34" s="77">
        <f t="shared" si="95"/>
        <v>0</v>
      </c>
      <c r="BT34" s="77">
        <f t="shared" si="96"/>
        <v>0</v>
      </c>
      <c r="BU34" s="77">
        <f t="shared" si="97"/>
        <v>0</v>
      </c>
      <c r="BV34" s="77">
        <f t="shared" si="98"/>
        <v>0</v>
      </c>
      <c r="BW34" s="77">
        <f t="shared" si="99"/>
        <v>0</v>
      </c>
      <c r="BX34" s="77">
        <f t="shared" si="100"/>
        <v>0</v>
      </c>
      <c r="BY34" s="77">
        <f t="shared" si="101"/>
        <v>0</v>
      </c>
      <c r="BZ34" s="77">
        <f t="shared" si="102"/>
        <v>0</v>
      </c>
      <c r="CA34" s="77">
        <f t="shared" si="103"/>
        <v>0</v>
      </c>
      <c r="CB34" s="77">
        <f t="shared" si="104"/>
        <v>0</v>
      </c>
      <c r="CC34" s="77">
        <f t="shared" si="105"/>
        <v>0</v>
      </c>
      <c r="CD34" s="77">
        <f t="shared" si="106"/>
        <v>0</v>
      </c>
      <c r="CE34" s="77">
        <f t="shared" si="107"/>
        <v>0</v>
      </c>
      <c r="CF34" s="77">
        <f t="shared" si="108"/>
        <v>0</v>
      </c>
      <c r="CG34" s="77">
        <f t="shared" si="109"/>
        <v>0</v>
      </c>
      <c r="CH34" s="77">
        <f t="shared" si="110"/>
        <v>0</v>
      </c>
      <c r="CI34" s="77">
        <f t="shared" si="111"/>
        <v>0</v>
      </c>
      <c r="CJ34" s="77">
        <f t="shared" si="112"/>
        <v>0</v>
      </c>
      <c r="CK34" s="77">
        <f t="shared" si="113"/>
        <v>0</v>
      </c>
      <c r="CL34" s="77">
        <f t="shared" si="114"/>
        <v>0</v>
      </c>
      <c r="CM34" s="57"/>
      <c r="CN34" s="57"/>
      <c r="CO34" s="57"/>
      <c r="CP34" s="57"/>
    </row>
    <row r="35" spans="1:94" x14ac:dyDescent="0.4">
      <c r="A35" s="60" t="s">
        <v>119</v>
      </c>
      <c r="D35" s="77">
        <v>0</v>
      </c>
      <c r="E35" s="77">
        <v>0</v>
      </c>
      <c r="F35" s="77">
        <v>0</v>
      </c>
      <c r="G35" s="77">
        <v>0</v>
      </c>
      <c r="H35" s="77">
        <v>0</v>
      </c>
      <c r="I35" s="77">
        <v>0</v>
      </c>
      <c r="J35" s="77">
        <v>0</v>
      </c>
      <c r="K35" s="77">
        <v>0</v>
      </c>
      <c r="L35" s="77">
        <v>0</v>
      </c>
      <c r="M35" s="77">
        <v>0</v>
      </c>
      <c r="N35" s="77">
        <v>0</v>
      </c>
      <c r="O35" s="78">
        <v>40000</v>
      </c>
      <c r="P35" s="77">
        <v>1406.2499999999998</v>
      </c>
      <c r="Q35" s="77">
        <v>2812.4999999999995</v>
      </c>
      <c r="R35" s="77">
        <v>4218.7499999999991</v>
      </c>
      <c r="S35" s="77">
        <v>5624.9999999999991</v>
      </c>
      <c r="T35" s="77">
        <v>7031.2499999999982</v>
      </c>
      <c r="U35" s="77">
        <v>8437.4999999999982</v>
      </c>
      <c r="V35" s="77">
        <v>11249.999999999998</v>
      </c>
      <c r="W35" s="77">
        <v>14062.499999999996</v>
      </c>
      <c r="X35" s="77">
        <v>16874.999999999996</v>
      </c>
      <c r="Y35" s="77">
        <v>19687.499999999996</v>
      </c>
      <c r="Z35" s="77">
        <v>22499.999999999996</v>
      </c>
      <c r="AA35" s="77">
        <v>25312.499999999993</v>
      </c>
      <c r="AB35" s="77">
        <v>38590.3125</v>
      </c>
      <c r="AC35" s="77">
        <v>51868.125</v>
      </c>
      <c r="AD35" s="77">
        <v>58944.375</v>
      </c>
      <c r="AE35" s="77">
        <v>72222.1875</v>
      </c>
      <c r="AF35" s="77">
        <v>85500</v>
      </c>
      <c r="AG35" s="77">
        <v>98777.8125</v>
      </c>
      <c r="AH35" s="77">
        <v>114336.5625</v>
      </c>
      <c r="AI35" s="77">
        <v>129895.3125</v>
      </c>
      <c r="AJ35" s="77">
        <v>145454.0625</v>
      </c>
      <c r="AK35" s="77">
        <v>161012.8125</v>
      </c>
      <c r="AL35" s="77">
        <v>173534.0625</v>
      </c>
      <c r="AM35" s="77">
        <v>189092.8125</v>
      </c>
      <c r="AN35" s="77">
        <v>230959.078125</v>
      </c>
      <c r="AO35" s="77">
        <v>276917.53125</v>
      </c>
      <c r="AP35" s="77">
        <v>318783.796875</v>
      </c>
      <c r="AQ35" s="77">
        <v>360650.0625</v>
      </c>
      <c r="AR35" s="77">
        <v>402516.328125</v>
      </c>
      <c r="AS35" s="77">
        <v>444382.59375</v>
      </c>
      <c r="AT35" s="77">
        <v>489890.0625</v>
      </c>
      <c r="AU35" s="77">
        <v>531794.71875</v>
      </c>
      <c r="AV35" s="77">
        <v>577302.1875</v>
      </c>
      <c r="AW35" s="77">
        <v>631559.34375</v>
      </c>
      <c r="AX35" s="77">
        <v>677066.8125</v>
      </c>
      <c r="AY35" s="77">
        <v>722574.28125</v>
      </c>
      <c r="AZ35" s="77">
        <v>792477.90234375</v>
      </c>
      <c r="BA35" s="77">
        <v>862381.5234375</v>
      </c>
      <c r="BB35" s="77">
        <v>932285.14453125</v>
      </c>
      <c r="BC35" s="77">
        <v>1002188.765625</v>
      </c>
      <c r="BD35" s="77">
        <v>1072092.38671875</v>
      </c>
      <c r="BE35" s="77">
        <v>1141996.0078125</v>
      </c>
      <c r="BF35" s="77">
        <v>1215999.4312499999</v>
      </c>
      <c r="BG35" s="77">
        <v>1290002.8546874998</v>
      </c>
      <c r="BH35" s="77">
        <v>1364006.278125</v>
      </c>
      <c r="BI35" s="77">
        <v>1438009.7015625001</v>
      </c>
      <c r="BJ35" s="77">
        <v>1512013.125</v>
      </c>
      <c r="BK35" s="77">
        <v>1586016.5484374999</v>
      </c>
      <c r="BL35" s="57"/>
      <c r="BM35" s="77">
        <f t="shared" si="90"/>
        <v>40000</v>
      </c>
      <c r="BN35" s="77">
        <f t="shared" si="91"/>
        <v>139218.74999999997</v>
      </c>
      <c r="BO35" s="77">
        <f t="shared" si="92"/>
        <v>1319228.4375</v>
      </c>
      <c r="BP35" s="77">
        <f t="shared" si="93"/>
        <v>5664396.796875</v>
      </c>
      <c r="BQ35" s="77">
        <f t="shared" si="94"/>
        <v>14209469.66953125</v>
      </c>
      <c r="BR35" s="62"/>
      <c r="BS35" s="77">
        <f t="shared" si="95"/>
        <v>0</v>
      </c>
      <c r="BT35" s="77">
        <f t="shared" si="96"/>
        <v>0</v>
      </c>
      <c r="BU35" s="77">
        <f t="shared" si="97"/>
        <v>0</v>
      </c>
      <c r="BV35" s="77">
        <f t="shared" si="98"/>
        <v>40000</v>
      </c>
      <c r="BW35" s="77">
        <f t="shared" si="99"/>
        <v>8437.4999999999982</v>
      </c>
      <c r="BX35" s="77">
        <f t="shared" si="100"/>
        <v>21093.749999999993</v>
      </c>
      <c r="BY35" s="77">
        <f t="shared" si="101"/>
        <v>42187.499999999985</v>
      </c>
      <c r="BZ35" s="77">
        <f t="shared" si="102"/>
        <v>67499.999999999985</v>
      </c>
      <c r="CA35" s="77">
        <f t="shared" si="103"/>
        <v>149402.8125</v>
      </c>
      <c r="CB35" s="77">
        <f t="shared" si="104"/>
        <v>256500</v>
      </c>
      <c r="CC35" s="77">
        <f t="shared" si="105"/>
        <v>389685.9375</v>
      </c>
      <c r="CD35" s="77">
        <f t="shared" si="106"/>
        <v>523639.6875</v>
      </c>
      <c r="CE35" s="77">
        <f t="shared" si="107"/>
        <v>826660.40625</v>
      </c>
      <c r="CF35" s="77">
        <f t="shared" si="108"/>
        <v>1207548.984375</v>
      </c>
      <c r="CG35" s="77">
        <f t="shared" si="109"/>
        <v>1598986.96875</v>
      </c>
      <c r="CH35" s="77">
        <f t="shared" si="110"/>
        <v>2031200.4375</v>
      </c>
      <c r="CI35" s="77">
        <f t="shared" si="111"/>
        <v>2587144.5703125</v>
      </c>
      <c r="CJ35" s="77">
        <f t="shared" si="112"/>
        <v>3216277.16015625</v>
      </c>
      <c r="CK35" s="77">
        <f t="shared" si="113"/>
        <v>3870008.5640624994</v>
      </c>
      <c r="CL35" s="77">
        <f t="shared" si="114"/>
        <v>4536039.375</v>
      </c>
      <c r="CM35" s="57"/>
      <c r="CN35" s="57"/>
      <c r="CO35" s="57"/>
      <c r="CP35" s="57"/>
    </row>
    <row r="36" spans="1:94" x14ac:dyDescent="0.4">
      <c r="A36" s="60" t="s">
        <v>120</v>
      </c>
      <c r="D36" s="77">
        <v>9583.3333333333339</v>
      </c>
      <c r="E36" s="77">
        <v>9583.3333333333339</v>
      </c>
      <c r="F36" s="77">
        <v>9583.3333333333339</v>
      </c>
      <c r="G36" s="77">
        <v>9583.3333333333339</v>
      </c>
      <c r="H36" s="77">
        <v>9583.3333333333339</v>
      </c>
      <c r="I36" s="77">
        <v>9583.3333333333339</v>
      </c>
      <c r="J36" s="77">
        <v>9583.3333333333339</v>
      </c>
      <c r="K36" s="77">
        <v>9583.3333333333339</v>
      </c>
      <c r="L36" s="77">
        <v>9583.3333333333339</v>
      </c>
      <c r="M36" s="77">
        <v>9583.3333333333339</v>
      </c>
      <c r="N36" s="77">
        <v>9583.3333333333339</v>
      </c>
      <c r="O36" s="78"/>
      <c r="P36" s="77">
        <v>28395.583333333339</v>
      </c>
      <c r="Q36" s="77">
        <v>27808.083333333339</v>
      </c>
      <c r="R36" s="77">
        <v>27845.583333333339</v>
      </c>
      <c r="S36" s="77">
        <v>27883.083333333339</v>
      </c>
      <c r="T36" s="77">
        <v>27920.583333333339</v>
      </c>
      <c r="U36" s="77">
        <v>27958.083333333339</v>
      </c>
      <c r="V36" s="77">
        <v>29298.083333333339</v>
      </c>
      <c r="W36" s="77">
        <v>28748.083333333339</v>
      </c>
      <c r="X36" s="77">
        <v>28823.083333333339</v>
      </c>
      <c r="Y36" s="77">
        <v>28898.083333333339</v>
      </c>
      <c r="Z36" s="77">
        <v>28973.083333333339</v>
      </c>
      <c r="AA36" s="77">
        <v>29048.083333333339</v>
      </c>
      <c r="AB36" s="77">
        <v>57551.607233333329</v>
      </c>
      <c r="AC36" s="77">
        <v>57280.682233333326</v>
      </c>
      <c r="AD36" s="77">
        <v>57469.38223333333</v>
      </c>
      <c r="AE36" s="77">
        <v>57823.457233333327</v>
      </c>
      <c r="AF36" s="77">
        <v>58177.532233333324</v>
      </c>
      <c r="AG36" s="77">
        <v>58531.607233333329</v>
      </c>
      <c r="AH36" s="77">
        <v>60173.818433333327</v>
      </c>
      <c r="AI36" s="77">
        <v>59963.718433333328</v>
      </c>
      <c r="AJ36" s="77">
        <v>60378.618433333329</v>
      </c>
      <c r="AK36" s="77">
        <v>60793.518433333324</v>
      </c>
      <c r="AL36" s="77">
        <v>61127.418433333325</v>
      </c>
      <c r="AM36" s="77">
        <v>61542.318433333327</v>
      </c>
      <c r="AN36" s="77">
        <v>96023.568356999996</v>
      </c>
      <c r="AO36" s="77">
        <v>96624.127106999993</v>
      </c>
      <c r="AP36" s="77">
        <v>97740.560856999989</v>
      </c>
      <c r="AQ36" s="77">
        <v>98856.994606999986</v>
      </c>
      <c r="AR36" s="77">
        <v>99973.428356999997</v>
      </c>
      <c r="AS36" s="77">
        <v>101089.86210699999</v>
      </c>
      <c r="AT36" s="77">
        <v>103570.586895</v>
      </c>
      <c r="AU36" s="77">
        <v>104063.04439499999</v>
      </c>
      <c r="AV36" s="77">
        <v>105276.57689499999</v>
      </c>
      <c r="AW36" s="77">
        <v>106723.43439499999</v>
      </c>
      <c r="AX36" s="77">
        <v>107936.96689499999</v>
      </c>
      <c r="AY36" s="77">
        <v>109150.49939500001</v>
      </c>
      <c r="AZ36" s="77">
        <v>150931.99080225668</v>
      </c>
      <c r="BA36" s="77">
        <v>152171.08736475668</v>
      </c>
      <c r="BB36" s="77">
        <v>154035.1839272567</v>
      </c>
      <c r="BC36" s="77">
        <v>155899.2804897567</v>
      </c>
      <c r="BD36" s="77">
        <v>157763.37705225669</v>
      </c>
      <c r="BE36" s="77">
        <v>159627.47361475669</v>
      </c>
      <c r="BF36" s="77">
        <v>162913.79807847668</v>
      </c>
      <c r="BG36" s="77">
        <v>164262.22270347667</v>
      </c>
      <c r="BH36" s="77">
        <v>166235.64732847671</v>
      </c>
      <c r="BI36" s="77">
        <v>168209.07195347667</v>
      </c>
      <c r="BJ36" s="77">
        <v>170182.49657847671</v>
      </c>
      <c r="BK36" s="77">
        <v>172155.92120347667</v>
      </c>
      <c r="BL36" s="57"/>
      <c r="BM36" s="77">
        <f t="shared" si="90"/>
        <v>105416.66666666666</v>
      </c>
      <c r="BN36" s="77">
        <f t="shared" si="91"/>
        <v>341599.5</v>
      </c>
      <c r="BO36" s="77">
        <f t="shared" si="92"/>
        <v>710813.67899999989</v>
      </c>
      <c r="BP36" s="77">
        <f t="shared" si="93"/>
        <v>1227029.6502619998</v>
      </c>
      <c r="BQ36" s="77">
        <f t="shared" si="94"/>
        <v>1934387.5510969001</v>
      </c>
      <c r="BR36" s="62"/>
      <c r="BS36" s="77">
        <f t="shared" si="95"/>
        <v>28750</v>
      </c>
      <c r="BT36" s="77">
        <f t="shared" si="96"/>
        <v>28750</v>
      </c>
      <c r="BU36" s="77">
        <f t="shared" si="97"/>
        <v>28750</v>
      </c>
      <c r="BV36" s="77">
        <f t="shared" si="98"/>
        <v>19166.666666666668</v>
      </c>
      <c r="BW36" s="77">
        <f t="shared" si="99"/>
        <v>84049.250000000015</v>
      </c>
      <c r="BX36" s="77">
        <f t="shared" si="100"/>
        <v>83761.750000000015</v>
      </c>
      <c r="BY36" s="77">
        <f t="shared" si="101"/>
        <v>86869.250000000015</v>
      </c>
      <c r="BZ36" s="77">
        <f t="shared" si="102"/>
        <v>86919.250000000015</v>
      </c>
      <c r="CA36" s="77">
        <f t="shared" si="103"/>
        <v>172301.67169999998</v>
      </c>
      <c r="CB36" s="77">
        <f t="shared" si="104"/>
        <v>174532.59669999999</v>
      </c>
      <c r="CC36" s="77">
        <f t="shared" si="105"/>
        <v>180516.15529999998</v>
      </c>
      <c r="CD36" s="77">
        <f t="shared" si="106"/>
        <v>183463.25529999999</v>
      </c>
      <c r="CE36" s="77">
        <f t="shared" si="107"/>
        <v>290388.25632099999</v>
      </c>
      <c r="CF36" s="77">
        <f t="shared" si="108"/>
        <v>299920.28507099999</v>
      </c>
      <c r="CG36" s="77">
        <f t="shared" si="109"/>
        <v>312910.208185</v>
      </c>
      <c r="CH36" s="77">
        <f t="shared" si="110"/>
        <v>323810.900685</v>
      </c>
      <c r="CI36" s="77">
        <f t="shared" si="111"/>
        <v>457138.26209427009</v>
      </c>
      <c r="CJ36" s="77">
        <f t="shared" si="112"/>
        <v>473290.13115677005</v>
      </c>
      <c r="CK36" s="77">
        <f t="shared" si="113"/>
        <v>493411.66811043007</v>
      </c>
      <c r="CL36" s="77">
        <f t="shared" si="114"/>
        <v>510547.48973543005</v>
      </c>
      <c r="CM36" s="57"/>
      <c r="CN36" s="57"/>
      <c r="CO36" s="57"/>
      <c r="CP36" s="57"/>
    </row>
    <row r="37" spans="1:94" x14ac:dyDescent="0.4">
      <c r="A37" s="60" t="s">
        <v>121</v>
      </c>
      <c r="D37" s="77">
        <v>0</v>
      </c>
      <c r="E37" s="77">
        <v>0</v>
      </c>
      <c r="F37" s="77">
        <v>0</v>
      </c>
      <c r="G37" s="77">
        <v>0</v>
      </c>
      <c r="H37" s="77">
        <v>0</v>
      </c>
      <c r="I37" s="77">
        <v>0</v>
      </c>
      <c r="J37" s="77">
        <v>0</v>
      </c>
      <c r="K37" s="77">
        <v>0</v>
      </c>
      <c r="L37" s="77">
        <v>0</v>
      </c>
      <c r="M37" s="77">
        <v>0</v>
      </c>
      <c r="N37" s="77">
        <v>0</v>
      </c>
      <c r="O37" s="78">
        <v>0</v>
      </c>
      <c r="P37" s="77">
        <v>0</v>
      </c>
      <c r="Q37" s="77">
        <v>0</v>
      </c>
      <c r="R37" s="77">
        <v>0</v>
      </c>
      <c r="S37" s="77">
        <v>0</v>
      </c>
      <c r="T37" s="77">
        <v>0</v>
      </c>
      <c r="U37" s="77">
        <v>0</v>
      </c>
      <c r="V37" s="77">
        <v>0</v>
      </c>
      <c r="W37" s="77">
        <v>0</v>
      </c>
      <c r="X37" s="77">
        <v>0</v>
      </c>
      <c r="Y37" s="77">
        <v>0</v>
      </c>
      <c r="Z37" s="77">
        <v>0</v>
      </c>
      <c r="AA37" s="77">
        <v>0</v>
      </c>
      <c r="AB37" s="77">
        <v>0</v>
      </c>
      <c r="AC37" s="77">
        <v>0</v>
      </c>
      <c r="AD37" s="77">
        <v>0</v>
      </c>
      <c r="AE37" s="77">
        <v>0</v>
      </c>
      <c r="AF37" s="77">
        <v>0</v>
      </c>
      <c r="AG37" s="77">
        <v>0</v>
      </c>
      <c r="AH37" s="77">
        <v>0</v>
      </c>
      <c r="AI37" s="77">
        <v>0</v>
      </c>
      <c r="AJ37" s="77">
        <v>0</v>
      </c>
      <c r="AK37" s="77">
        <v>0</v>
      </c>
      <c r="AL37" s="77">
        <v>0</v>
      </c>
      <c r="AM37" s="77">
        <v>0</v>
      </c>
      <c r="AN37" s="77">
        <v>0</v>
      </c>
      <c r="AO37" s="77">
        <v>0</v>
      </c>
      <c r="AP37" s="77">
        <v>0</v>
      </c>
      <c r="AQ37" s="77">
        <v>0</v>
      </c>
      <c r="AR37" s="77">
        <v>0</v>
      </c>
      <c r="AS37" s="77">
        <v>0</v>
      </c>
      <c r="AT37" s="77">
        <v>0</v>
      </c>
      <c r="AU37" s="77">
        <v>0</v>
      </c>
      <c r="AV37" s="77">
        <v>0</v>
      </c>
      <c r="AW37" s="77">
        <v>0</v>
      </c>
      <c r="AX37" s="77">
        <v>0</v>
      </c>
      <c r="AY37" s="77">
        <v>0</v>
      </c>
      <c r="AZ37" s="77">
        <v>0</v>
      </c>
      <c r="BA37" s="77">
        <v>0</v>
      </c>
      <c r="BB37" s="77">
        <v>0</v>
      </c>
      <c r="BC37" s="77">
        <v>0</v>
      </c>
      <c r="BD37" s="77">
        <v>0</v>
      </c>
      <c r="BE37" s="77">
        <v>0</v>
      </c>
      <c r="BF37" s="77">
        <v>0</v>
      </c>
      <c r="BG37" s="77">
        <v>0</v>
      </c>
      <c r="BH37" s="77">
        <v>0</v>
      </c>
      <c r="BI37" s="77">
        <v>0</v>
      </c>
      <c r="BJ37" s="77">
        <v>0</v>
      </c>
      <c r="BK37" s="77">
        <v>0</v>
      </c>
      <c r="BL37" s="57"/>
      <c r="BM37" s="77">
        <f t="shared" si="90"/>
        <v>0</v>
      </c>
      <c r="BN37" s="77">
        <f t="shared" si="91"/>
        <v>0</v>
      </c>
      <c r="BO37" s="77">
        <f t="shared" si="92"/>
        <v>0</v>
      </c>
      <c r="BP37" s="77">
        <f t="shared" si="93"/>
        <v>0</v>
      </c>
      <c r="BQ37" s="77">
        <f t="shared" si="94"/>
        <v>0</v>
      </c>
      <c r="BR37" s="62"/>
      <c r="BS37" s="77">
        <f t="shared" si="95"/>
        <v>0</v>
      </c>
      <c r="BT37" s="77">
        <f t="shared" si="96"/>
        <v>0</v>
      </c>
      <c r="BU37" s="77">
        <f t="shared" si="97"/>
        <v>0</v>
      </c>
      <c r="BV37" s="77">
        <f t="shared" si="98"/>
        <v>0</v>
      </c>
      <c r="BW37" s="77">
        <f t="shared" si="99"/>
        <v>0</v>
      </c>
      <c r="BX37" s="77">
        <f t="shared" si="100"/>
        <v>0</v>
      </c>
      <c r="BY37" s="77">
        <f t="shared" si="101"/>
        <v>0</v>
      </c>
      <c r="BZ37" s="77">
        <f t="shared" si="102"/>
        <v>0</v>
      </c>
      <c r="CA37" s="77">
        <f t="shared" si="103"/>
        <v>0</v>
      </c>
      <c r="CB37" s="77">
        <f t="shared" si="104"/>
        <v>0</v>
      </c>
      <c r="CC37" s="77">
        <f t="shared" si="105"/>
        <v>0</v>
      </c>
      <c r="CD37" s="77">
        <f t="shared" si="106"/>
        <v>0</v>
      </c>
      <c r="CE37" s="77">
        <f t="shared" si="107"/>
        <v>0</v>
      </c>
      <c r="CF37" s="77">
        <f t="shared" si="108"/>
        <v>0</v>
      </c>
      <c r="CG37" s="77">
        <f t="shared" si="109"/>
        <v>0</v>
      </c>
      <c r="CH37" s="77">
        <f t="shared" si="110"/>
        <v>0</v>
      </c>
      <c r="CI37" s="77">
        <f t="shared" si="111"/>
        <v>0</v>
      </c>
      <c r="CJ37" s="77">
        <f t="shared" si="112"/>
        <v>0</v>
      </c>
      <c r="CK37" s="77">
        <f t="shared" si="113"/>
        <v>0</v>
      </c>
      <c r="CL37" s="77">
        <f t="shared" si="114"/>
        <v>0</v>
      </c>
      <c r="CM37" s="57"/>
      <c r="CN37" s="57"/>
      <c r="CO37" s="57"/>
      <c r="CP37" s="57"/>
    </row>
    <row r="38" spans="1:94" x14ac:dyDescent="0.4">
      <c r="A38" s="60" t="s">
        <v>122</v>
      </c>
      <c r="D38" s="77">
        <v>0</v>
      </c>
      <c r="E38" s="77">
        <v>0</v>
      </c>
      <c r="F38" s="77">
        <v>0</v>
      </c>
      <c r="G38" s="77">
        <v>0</v>
      </c>
      <c r="H38" s="77">
        <v>0</v>
      </c>
      <c r="I38" s="77">
        <v>0</v>
      </c>
      <c r="J38" s="77">
        <v>0</v>
      </c>
      <c r="K38" s="77">
        <v>0</v>
      </c>
      <c r="L38" s="77">
        <v>0</v>
      </c>
      <c r="M38" s="77">
        <v>0</v>
      </c>
      <c r="N38" s="77">
        <v>0</v>
      </c>
      <c r="O38" s="78">
        <v>0</v>
      </c>
      <c r="P38" s="77">
        <v>0</v>
      </c>
      <c r="Q38" s="77">
        <v>0</v>
      </c>
      <c r="R38" s="77">
        <v>0</v>
      </c>
      <c r="S38" s="77">
        <v>0</v>
      </c>
      <c r="T38" s="77">
        <v>0</v>
      </c>
      <c r="U38" s="77">
        <v>0</v>
      </c>
      <c r="V38" s="77">
        <v>0</v>
      </c>
      <c r="W38" s="77">
        <v>0</v>
      </c>
      <c r="X38" s="77">
        <v>0</v>
      </c>
      <c r="Y38" s="77">
        <v>0</v>
      </c>
      <c r="Z38" s="77">
        <v>0</v>
      </c>
      <c r="AA38" s="77">
        <v>0</v>
      </c>
      <c r="AB38" s="77">
        <v>0</v>
      </c>
      <c r="AC38" s="77">
        <v>0</v>
      </c>
      <c r="AD38" s="77">
        <v>0</v>
      </c>
      <c r="AE38" s="77">
        <v>0</v>
      </c>
      <c r="AF38" s="77">
        <v>0</v>
      </c>
      <c r="AG38" s="77">
        <v>0</v>
      </c>
      <c r="AH38" s="77">
        <v>0</v>
      </c>
      <c r="AI38" s="77">
        <v>0</v>
      </c>
      <c r="AJ38" s="77">
        <v>0</v>
      </c>
      <c r="AK38" s="77">
        <v>0</v>
      </c>
      <c r="AL38" s="77">
        <v>0</v>
      </c>
      <c r="AM38" s="77">
        <v>0</v>
      </c>
      <c r="AN38" s="77">
        <v>0</v>
      </c>
      <c r="AO38" s="77">
        <v>0</v>
      </c>
      <c r="AP38" s="77">
        <v>0</v>
      </c>
      <c r="AQ38" s="77">
        <v>0</v>
      </c>
      <c r="AR38" s="77">
        <v>0</v>
      </c>
      <c r="AS38" s="77">
        <v>0</v>
      </c>
      <c r="AT38" s="77">
        <v>0</v>
      </c>
      <c r="AU38" s="77">
        <v>0</v>
      </c>
      <c r="AV38" s="77">
        <v>0</v>
      </c>
      <c r="AW38" s="77">
        <v>0</v>
      </c>
      <c r="AX38" s="77">
        <v>0</v>
      </c>
      <c r="AY38" s="77">
        <v>0</v>
      </c>
      <c r="AZ38" s="77">
        <v>0</v>
      </c>
      <c r="BA38" s="77">
        <v>0</v>
      </c>
      <c r="BB38" s="77">
        <v>0</v>
      </c>
      <c r="BC38" s="77">
        <v>0</v>
      </c>
      <c r="BD38" s="77">
        <v>0</v>
      </c>
      <c r="BE38" s="77">
        <v>0</v>
      </c>
      <c r="BF38" s="77">
        <v>0</v>
      </c>
      <c r="BG38" s="77">
        <v>0</v>
      </c>
      <c r="BH38" s="77">
        <v>0</v>
      </c>
      <c r="BI38" s="77">
        <v>0</v>
      </c>
      <c r="BJ38" s="77">
        <v>0</v>
      </c>
      <c r="BK38" s="77">
        <v>0</v>
      </c>
      <c r="BL38" s="57"/>
      <c r="BM38" s="77">
        <f t="shared" si="90"/>
        <v>0</v>
      </c>
      <c r="BN38" s="77">
        <f t="shared" si="91"/>
        <v>0</v>
      </c>
      <c r="BO38" s="77">
        <f t="shared" si="92"/>
        <v>0</v>
      </c>
      <c r="BP38" s="77">
        <f t="shared" si="93"/>
        <v>0</v>
      </c>
      <c r="BQ38" s="77">
        <f t="shared" si="94"/>
        <v>0</v>
      </c>
      <c r="BR38" s="62"/>
      <c r="BS38" s="77">
        <f t="shared" si="95"/>
        <v>0</v>
      </c>
      <c r="BT38" s="77">
        <f t="shared" si="96"/>
        <v>0</v>
      </c>
      <c r="BU38" s="77">
        <f t="shared" si="97"/>
        <v>0</v>
      </c>
      <c r="BV38" s="77">
        <f t="shared" si="98"/>
        <v>0</v>
      </c>
      <c r="BW38" s="77">
        <f t="shared" si="99"/>
        <v>0</v>
      </c>
      <c r="BX38" s="77">
        <f t="shared" si="100"/>
        <v>0</v>
      </c>
      <c r="BY38" s="77">
        <f t="shared" si="101"/>
        <v>0</v>
      </c>
      <c r="BZ38" s="77">
        <f t="shared" si="102"/>
        <v>0</v>
      </c>
      <c r="CA38" s="77">
        <f t="shared" si="103"/>
        <v>0</v>
      </c>
      <c r="CB38" s="77">
        <f t="shared" si="104"/>
        <v>0</v>
      </c>
      <c r="CC38" s="77">
        <f t="shared" si="105"/>
        <v>0</v>
      </c>
      <c r="CD38" s="77">
        <f t="shared" si="106"/>
        <v>0</v>
      </c>
      <c r="CE38" s="77">
        <f t="shared" si="107"/>
        <v>0</v>
      </c>
      <c r="CF38" s="77">
        <f t="shared" si="108"/>
        <v>0</v>
      </c>
      <c r="CG38" s="77">
        <f t="shared" si="109"/>
        <v>0</v>
      </c>
      <c r="CH38" s="77">
        <f t="shared" si="110"/>
        <v>0</v>
      </c>
      <c r="CI38" s="77">
        <f t="shared" si="111"/>
        <v>0</v>
      </c>
      <c r="CJ38" s="77">
        <f t="shared" si="112"/>
        <v>0</v>
      </c>
      <c r="CK38" s="77">
        <f t="shared" si="113"/>
        <v>0</v>
      </c>
      <c r="CL38" s="77">
        <f t="shared" si="114"/>
        <v>0</v>
      </c>
      <c r="CM38" s="57"/>
      <c r="CN38" s="57"/>
      <c r="CO38" s="57"/>
      <c r="CP38" s="57"/>
    </row>
    <row r="39" spans="1:94" x14ac:dyDescent="0.4">
      <c r="A39" s="60" t="s">
        <v>123</v>
      </c>
      <c r="D39" s="77">
        <v>0</v>
      </c>
      <c r="E39" s="77">
        <v>0</v>
      </c>
      <c r="F39" s="77">
        <v>0</v>
      </c>
      <c r="G39" s="77">
        <v>0</v>
      </c>
      <c r="H39" s="77">
        <v>0</v>
      </c>
      <c r="I39" s="77">
        <v>0</v>
      </c>
      <c r="J39" s="77">
        <v>0</v>
      </c>
      <c r="K39" s="77">
        <v>0</v>
      </c>
      <c r="L39" s="77">
        <v>0</v>
      </c>
      <c r="M39" s="77">
        <v>0</v>
      </c>
      <c r="N39" s="77">
        <v>0</v>
      </c>
      <c r="O39" s="78">
        <v>0</v>
      </c>
      <c r="P39" s="77">
        <v>0</v>
      </c>
      <c r="Q39" s="77">
        <v>0</v>
      </c>
      <c r="R39" s="77">
        <v>0</v>
      </c>
      <c r="S39" s="77">
        <v>0</v>
      </c>
      <c r="T39" s="77">
        <v>0</v>
      </c>
      <c r="U39" s="77">
        <v>0</v>
      </c>
      <c r="V39" s="77">
        <v>0</v>
      </c>
      <c r="W39" s="77">
        <v>0</v>
      </c>
      <c r="X39" s="77">
        <v>0</v>
      </c>
      <c r="Y39" s="77">
        <v>0</v>
      </c>
      <c r="Z39" s="77">
        <v>0</v>
      </c>
      <c r="AA39" s="77">
        <v>0</v>
      </c>
      <c r="AB39" s="77">
        <v>0</v>
      </c>
      <c r="AC39" s="77">
        <v>0</v>
      </c>
      <c r="AD39" s="77">
        <v>0</v>
      </c>
      <c r="AE39" s="77">
        <v>0</v>
      </c>
      <c r="AF39" s="77">
        <v>0</v>
      </c>
      <c r="AG39" s="77">
        <v>0</v>
      </c>
      <c r="AH39" s="77">
        <v>0</v>
      </c>
      <c r="AI39" s="77">
        <v>0</v>
      </c>
      <c r="AJ39" s="77">
        <v>0</v>
      </c>
      <c r="AK39" s="77">
        <v>0</v>
      </c>
      <c r="AL39" s="77">
        <v>0</v>
      </c>
      <c r="AM39" s="77">
        <v>0</v>
      </c>
      <c r="AN39" s="77">
        <v>0</v>
      </c>
      <c r="AO39" s="77">
        <v>0</v>
      </c>
      <c r="AP39" s="77">
        <v>0</v>
      </c>
      <c r="AQ39" s="77">
        <v>0</v>
      </c>
      <c r="AR39" s="77">
        <v>0</v>
      </c>
      <c r="AS39" s="77">
        <v>0</v>
      </c>
      <c r="AT39" s="77">
        <v>0</v>
      </c>
      <c r="AU39" s="77">
        <v>0</v>
      </c>
      <c r="AV39" s="77">
        <v>0</v>
      </c>
      <c r="AW39" s="77">
        <v>0</v>
      </c>
      <c r="AX39" s="77">
        <v>0</v>
      </c>
      <c r="AY39" s="77">
        <v>0</v>
      </c>
      <c r="AZ39" s="77">
        <v>0</v>
      </c>
      <c r="BA39" s="77">
        <v>0</v>
      </c>
      <c r="BB39" s="77">
        <v>0</v>
      </c>
      <c r="BC39" s="77">
        <v>0</v>
      </c>
      <c r="BD39" s="77">
        <v>0</v>
      </c>
      <c r="BE39" s="77">
        <v>0</v>
      </c>
      <c r="BF39" s="77">
        <v>0</v>
      </c>
      <c r="BG39" s="77">
        <v>0</v>
      </c>
      <c r="BH39" s="77">
        <v>0</v>
      </c>
      <c r="BI39" s="77">
        <v>0</v>
      </c>
      <c r="BJ39" s="77">
        <v>0</v>
      </c>
      <c r="BK39" s="77">
        <v>0</v>
      </c>
      <c r="BL39" s="57"/>
      <c r="BM39" s="77">
        <f t="shared" si="90"/>
        <v>0</v>
      </c>
      <c r="BN39" s="77">
        <f t="shared" si="91"/>
        <v>0</v>
      </c>
      <c r="BO39" s="77">
        <f t="shared" si="92"/>
        <v>0</v>
      </c>
      <c r="BP39" s="77">
        <f t="shared" si="93"/>
        <v>0</v>
      </c>
      <c r="BQ39" s="77">
        <f t="shared" si="94"/>
        <v>0</v>
      </c>
      <c r="BR39" s="62"/>
      <c r="BS39" s="77">
        <f t="shared" si="95"/>
        <v>0</v>
      </c>
      <c r="BT39" s="77">
        <f t="shared" si="96"/>
        <v>0</v>
      </c>
      <c r="BU39" s="77">
        <f t="shared" si="97"/>
        <v>0</v>
      </c>
      <c r="BV39" s="77">
        <f t="shared" si="98"/>
        <v>0</v>
      </c>
      <c r="BW39" s="77">
        <f t="shared" si="99"/>
        <v>0</v>
      </c>
      <c r="BX39" s="77">
        <f t="shared" si="100"/>
        <v>0</v>
      </c>
      <c r="BY39" s="77">
        <f t="shared" si="101"/>
        <v>0</v>
      </c>
      <c r="BZ39" s="77">
        <f t="shared" si="102"/>
        <v>0</v>
      </c>
      <c r="CA39" s="77">
        <f t="shared" si="103"/>
        <v>0</v>
      </c>
      <c r="CB39" s="77">
        <f t="shared" si="104"/>
        <v>0</v>
      </c>
      <c r="CC39" s="77">
        <f t="shared" si="105"/>
        <v>0</v>
      </c>
      <c r="CD39" s="77">
        <f t="shared" si="106"/>
        <v>0</v>
      </c>
      <c r="CE39" s="77">
        <f t="shared" si="107"/>
        <v>0</v>
      </c>
      <c r="CF39" s="77">
        <f t="shared" si="108"/>
        <v>0</v>
      </c>
      <c r="CG39" s="77">
        <f t="shared" si="109"/>
        <v>0</v>
      </c>
      <c r="CH39" s="77">
        <f t="shared" si="110"/>
        <v>0</v>
      </c>
      <c r="CI39" s="77">
        <f t="shared" si="111"/>
        <v>0</v>
      </c>
      <c r="CJ39" s="77">
        <f t="shared" si="112"/>
        <v>0</v>
      </c>
      <c r="CK39" s="77">
        <f t="shared" si="113"/>
        <v>0</v>
      </c>
      <c r="CL39" s="77">
        <f t="shared" si="114"/>
        <v>0</v>
      </c>
      <c r="CM39" s="57"/>
      <c r="CN39" s="57"/>
      <c r="CO39" s="57"/>
      <c r="CP39" s="57"/>
    </row>
    <row r="40" spans="1:94" x14ac:dyDescent="0.4">
      <c r="A40" s="60" t="s">
        <v>124</v>
      </c>
      <c r="D40" s="77">
        <v>0</v>
      </c>
      <c r="E40" s="77">
        <v>0</v>
      </c>
      <c r="F40" s="77">
        <v>0</v>
      </c>
      <c r="G40" s="77">
        <v>0</v>
      </c>
      <c r="H40" s="77">
        <v>0</v>
      </c>
      <c r="I40" s="77">
        <v>0</v>
      </c>
      <c r="J40" s="77">
        <v>0</v>
      </c>
      <c r="K40" s="77">
        <v>0</v>
      </c>
      <c r="L40" s="77">
        <v>0</v>
      </c>
      <c r="M40" s="77">
        <v>0</v>
      </c>
      <c r="N40" s="77">
        <v>0</v>
      </c>
      <c r="O40" s="78">
        <v>0</v>
      </c>
      <c r="P40" s="77">
        <v>0</v>
      </c>
      <c r="Q40" s="77">
        <v>0</v>
      </c>
      <c r="R40" s="77">
        <v>0</v>
      </c>
      <c r="S40" s="77">
        <v>0</v>
      </c>
      <c r="T40" s="77">
        <v>0</v>
      </c>
      <c r="U40" s="77">
        <v>0</v>
      </c>
      <c r="V40" s="77">
        <v>0</v>
      </c>
      <c r="W40" s="77">
        <v>0</v>
      </c>
      <c r="X40" s="77">
        <v>0</v>
      </c>
      <c r="Y40" s="77">
        <v>0</v>
      </c>
      <c r="Z40" s="77">
        <v>0</v>
      </c>
      <c r="AA40" s="77">
        <v>0</v>
      </c>
      <c r="AB40" s="77">
        <v>0</v>
      </c>
      <c r="AC40" s="77">
        <v>0</v>
      </c>
      <c r="AD40" s="77">
        <v>0</v>
      </c>
      <c r="AE40" s="77">
        <v>0</v>
      </c>
      <c r="AF40" s="77">
        <v>0</v>
      </c>
      <c r="AG40" s="77">
        <v>0</v>
      </c>
      <c r="AH40" s="77">
        <v>0</v>
      </c>
      <c r="AI40" s="77">
        <v>0</v>
      </c>
      <c r="AJ40" s="77">
        <v>0</v>
      </c>
      <c r="AK40" s="77">
        <v>0</v>
      </c>
      <c r="AL40" s="77">
        <v>0</v>
      </c>
      <c r="AM40" s="77">
        <v>0</v>
      </c>
      <c r="AN40" s="77">
        <v>0</v>
      </c>
      <c r="AO40" s="77">
        <v>0</v>
      </c>
      <c r="AP40" s="77">
        <v>0</v>
      </c>
      <c r="AQ40" s="77">
        <v>0</v>
      </c>
      <c r="AR40" s="77">
        <v>0</v>
      </c>
      <c r="AS40" s="77">
        <v>0</v>
      </c>
      <c r="AT40" s="77">
        <v>0</v>
      </c>
      <c r="AU40" s="77">
        <v>0</v>
      </c>
      <c r="AV40" s="77">
        <v>0</v>
      </c>
      <c r="AW40" s="77">
        <v>0</v>
      </c>
      <c r="AX40" s="77">
        <v>0</v>
      </c>
      <c r="AY40" s="77">
        <v>0</v>
      </c>
      <c r="AZ40" s="77">
        <v>0</v>
      </c>
      <c r="BA40" s="77">
        <v>0</v>
      </c>
      <c r="BB40" s="77">
        <v>0</v>
      </c>
      <c r="BC40" s="77">
        <v>0</v>
      </c>
      <c r="BD40" s="77">
        <v>0</v>
      </c>
      <c r="BE40" s="77">
        <v>0</v>
      </c>
      <c r="BF40" s="77">
        <v>0</v>
      </c>
      <c r="BG40" s="77">
        <v>0</v>
      </c>
      <c r="BH40" s="77">
        <v>0</v>
      </c>
      <c r="BI40" s="77">
        <v>0</v>
      </c>
      <c r="BJ40" s="77">
        <v>0</v>
      </c>
      <c r="BK40" s="77">
        <v>0</v>
      </c>
      <c r="BL40" s="57"/>
      <c r="BM40" s="77">
        <f t="shared" si="90"/>
        <v>0</v>
      </c>
      <c r="BN40" s="77">
        <f t="shared" si="91"/>
        <v>0</v>
      </c>
      <c r="BO40" s="77">
        <f t="shared" si="92"/>
        <v>0</v>
      </c>
      <c r="BP40" s="77">
        <f t="shared" si="93"/>
        <v>0</v>
      </c>
      <c r="BQ40" s="77">
        <f t="shared" si="94"/>
        <v>0</v>
      </c>
      <c r="BR40" s="62"/>
      <c r="BS40" s="77">
        <f t="shared" si="95"/>
        <v>0</v>
      </c>
      <c r="BT40" s="77">
        <f t="shared" si="96"/>
        <v>0</v>
      </c>
      <c r="BU40" s="77">
        <f t="shared" si="97"/>
        <v>0</v>
      </c>
      <c r="BV40" s="77">
        <f t="shared" si="98"/>
        <v>0</v>
      </c>
      <c r="BW40" s="77">
        <f t="shared" si="99"/>
        <v>0</v>
      </c>
      <c r="BX40" s="77">
        <f t="shared" si="100"/>
        <v>0</v>
      </c>
      <c r="BY40" s="77">
        <f t="shared" si="101"/>
        <v>0</v>
      </c>
      <c r="BZ40" s="77">
        <f t="shared" si="102"/>
        <v>0</v>
      </c>
      <c r="CA40" s="77">
        <f t="shared" si="103"/>
        <v>0</v>
      </c>
      <c r="CB40" s="77">
        <f t="shared" si="104"/>
        <v>0</v>
      </c>
      <c r="CC40" s="77">
        <f t="shared" si="105"/>
        <v>0</v>
      </c>
      <c r="CD40" s="77">
        <f t="shared" si="106"/>
        <v>0</v>
      </c>
      <c r="CE40" s="77">
        <f t="shared" si="107"/>
        <v>0</v>
      </c>
      <c r="CF40" s="77">
        <f t="shared" si="108"/>
        <v>0</v>
      </c>
      <c r="CG40" s="77">
        <f t="shared" si="109"/>
        <v>0</v>
      </c>
      <c r="CH40" s="77">
        <f t="shared" si="110"/>
        <v>0</v>
      </c>
      <c r="CI40" s="77">
        <f t="shared" si="111"/>
        <v>0</v>
      </c>
      <c r="CJ40" s="77">
        <f t="shared" si="112"/>
        <v>0</v>
      </c>
      <c r="CK40" s="77">
        <f t="shared" si="113"/>
        <v>0</v>
      </c>
      <c r="CL40" s="77">
        <f t="shared" si="114"/>
        <v>0</v>
      </c>
      <c r="CM40" s="57"/>
      <c r="CN40" s="57"/>
      <c r="CO40" s="57"/>
      <c r="CP40" s="57"/>
    </row>
    <row r="41" spans="1:94" x14ac:dyDescent="0.4">
      <c r="A41" s="60" t="s">
        <v>125</v>
      </c>
      <c r="D41" s="79">
        <v>0</v>
      </c>
      <c r="E41" s="79">
        <v>0</v>
      </c>
      <c r="F41" s="79">
        <v>0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80">
        <v>0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  <c r="U41" s="79">
        <v>0</v>
      </c>
      <c r="V41" s="79">
        <v>0</v>
      </c>
      <c r="W41" s="79">
        <v>0</v>
      </c>
      <c r="X41" s="79">
        <v>0</v>
      </c>
      <c r="Y41" s="79">
        <v>0</v>
      </c>
      <c r="Z41" s="79">
        <v>0</v>
      </c>
      <c r="AA41" s="79">
        <v>0</v>
      </c>
      <c r="AB41" s="79">
        <v>0</v>
      </c>
      <c r="AC41" s="79">
        <v>0</v>
      </c>
      <c r="AD41" s="79">
        <v>0</v>
      </c>
      <c r="AE41" s="79">
        <v>0</v>
      </c>
      <c r="AF41" s="79">
        <v>0</v>
      </c>
      <c r="AG41" s="79">
        <v>0</v>
      </c>
      <c r="AH41" s="79">
        <v>0</v>
      </c>
      <c r="AI41" s="79">
        <v>0</v>
      </c>
      <c r="AJ41" s="79">
        <v>0</v>
      </c>
      <c r="AK41" s="79">
        <v>0</v>
      </c>
      <c r="AL41" s="79">
        <v>0</v>
      </c>
      <c r="AM41" s="79">
        <v>0</v>
      </c>
      <c r="AN41" s="79">
        <v>0</v>
      </c>
      <c r="AO41" s="79">
        <v>0</v>
      </c>
      <c r="AP41" s="79">
        <v>0</v>
      </c>
      <c r="AQ41" s="79">
        <v>0</v>
      </c>
      <c r="AR41" s="79">
        <v>0</v>
      </c>
      <c r="AS41" s="79">
        <v>0</v>
      </c>
      <c r="AT41" s="79">
        <v>0</v>
      </c>
      <c r="AU41" s="79">
        <v>0</v>
      </c>
      <c r="AV41" s="79">
        <v>0</v>
      </c>
      <c r="AW41" s="79">
        <v>0</v>
      </c>
      <c r="AX41" s="79">
        <v>0</v>
      </c>
      <c r="AY41" s="79">
        <v>0</v>
      </c>
      <c r="AZ41" s="79">
        <v>0</v>
      </c>
      <c r="BA41" s="79">
        <v>0</v>
      </c>
      <c r="BB41" s="79">
        <v>0</v>
      </c>
      <c r="BC41" s="79">
        <v>0</v>
      </c>
      <c r="BD41" s="79">
        <v>0</v>
      </c>
      <c r="BE41" s="79">
        <v>0</v>
      </c>
      <c r="BF41" s="79">
        <v>0</v>
      </c>
      <c r="BG41" s="79">
        <v>0</v>
      </c>
      <c r="BH41" s="79">
        <v>0</v>
      </c>
      <c r="BI41" s="79">
        <v>0</v>
      </c>
      <c r="BJ41" s="79">
        <v>0</v>
      </c>
      <c r="BK41" s="79">
        <v>0</v>
      </c>
      <c r="BL41" s="57"/>
      <c r="BM41" s="79">
        <f t="shared" si="90"/>
        <v>0</v>
      </c>
      <c r="BN41" s="79">
        <f t="shared" si="91"/>
        <v>0</v>
      </c>
      <c r="BO41" s="79">
        <f t="shared" si="92"/>
        <v>0</v>
      </c>
      <c r="BP41" s="79">
        <f t="shared" si="93"/>
        <v>0</v>
      </c>
      <c r="BQ41" s="79">
        <f t="shared" si="94"/>
        <v>0</v>
      </c>
      <c r="BR41" s="62"/>
      <c r="BS41" s="79">
        <f t="shared" si="95"/>
        <v>0</v>
      </c>
      <c r="BT41" s="79">
        <f t="shared" si="96"/>
        <v>0</v>
      </c>
      <c r="BU41" s="79">
        <f t="shared" si="97"/>
        <v>0</v>
      </c>
      <c r="BV41" s="79">
        <f t="shared" si="98"/>
        <v>0</v>
      </c>
      <c r="BW41" s="79">
        <f t="shared" si="99"/>
        <v>0</v>
      </c>
      <c r="BX41" s="79">
        <f t="shared" si="100"/>
        <v>0</v>
      </c>
      <c r="BY41" s="79">
        <f t="shared" si="101"/>
        <v>0</v>
      </c>
      <c r="BZ41" s="79">
        <f t="shared" si="102"/>
        <v>0</v>
      </c>
      <c r="CA41" s="79">
        <f t="shared" si="103"/>
        <v>0</v>
      </c>
      <c r="CB41" s="79">
        <f t="shared" si="104"/>
        <v>0</v>
      </c>
      <c r="CC41" s="79">
        <f t="shared" si="105"/>
        <v>0</v>
      </c>
      <c r="CD41" s="79">
        <f t="shared" si="106"/>
        <v>0</v>
      </c>
      <c r="CE41" s="79">
        <f t="shared" si="107"/>
        <v>0</v>
      </c>
      <c r="CF41" s="79">
        <f t="shared" si="108"/>
        <v>0</v>
      </c>
      <c r="CG41" s="79">
        <f t="shared" si="109"/>
        <v>0</v>
      </c>
      <c r="CH41" s="79">
        <f t="shared" si="110"/>
        <v>0</v>
      </c>
      <c r="CI41" s="79">
        <f t="shared" si="111"/>
        <v>0</v>
      </c>
      <c r="CJ41" s="79">
        <f t="shared" si="112"/>
        <v>0</v>
      </c>
      <c r="CK41" s="79">
        <f t="shared" si="113"/>
        <v>0</v>
      </c>
      <c r="CL41" s="79">
        <f t="shared" si="114"/>
        <v>0</v>
      </c>
      <c r="CM41" s="57"/>
      <c r="CN41" s="57"/>
      <c r="CO41" s="57"/>
      <c r="CP41" s="57"/>
    </row>
    <row r="42" spans="1:94" x14ac:dyDescent="0.4">
      <c r="A42" s="59" t="s">
        <v>19</v>
      </c>
      <c r="D42" s="81">
        <f>SUM(D32:D41)</f>
        <v>265208.33333333331</v>
      </c>
      <c r="E42" s="81">
        <f t="shared" ref="E42:BK42" si="115">SUM(E32:E41)</f>
        <v>265208.33333333331</v>
      </c>
      <c r="F42" s="81">
        <f t="shared" si="115"/>
        <v>265208.33333333331</v>
      </c>
      <c r="G42" s="81">
        <f t="shared" si="115"/>
        <v>265208.33333333331</v>
      </c>
      <c r="H42" s="81">
        <f t="shared" si="115"/>
        <v>265208.33333333331</v>
      </c>
      <c r="I42" s="81">
        <f t="shared" si="115"/>
        <v>265208.33333333331</v>
      </c>
      <c r="J42" s="81">
        <f t="shared" si="115"/>
        <v>265208.33333333331</v>
      </c>
      <c r="K42" s="81">
        <f t="shared" si="115"/>
        <v>265208.33333333331</v>
      </c>
      <c r="L42" s="81">
        <f t="shared" si="115"/>
        <v>265208.33333333331</v>
      </c>
      <c r="M42" s="81">
        <f t="shared" si="115"/>
        <v>265208.33333333331</v>
      </c>
      <c r="N42" s="81">
        <f t="shared" si="115"/>
        <v>265208.33333333331</v>
      </c>
      <c r="O42" s="82">
        <f t="shared" si="115"/>
        <v>367069.89507742896</v>
      </c>
      <c r="P42" s="81">
        <f t="shared" si="115"/>
        <v>322016.83333333331</v>
      </c>
      <c r="Q42" s="81">
        <f t="shared" si="115"/>
        <v>322835.58333333331</v>
      </c>
      <c r="R42" s="81">
        <f t="shared" si="115"/>
        <v>324279.33333333331</v>
      </c>
      <c r="S42" s="81">
        <f t="shared" si="115"/>
        <v>325723.08333333331</v>
      </c>
      <c r="T42" s="81">
        <f t="shared" si="115"/>
        <v>327166.83333333331</v>
      </c>
      <c r="U42" s="81">
        <f t="shared" si="115"/>
        <v>328610.58333333331</v>
      </c>
      <c r="V42" s="81">
        <f t="shared" si="115"/>
        <v>332763.08333333331</v>
      </c>
      <c r="W42" s="81">
        <f t="shared" si="115"/>
        <v>335025.58333333331</v>
      </c>
      <c r="X42" s="81">
        <f t="shared" si="115"/>
        <v>337913.08333333331</v>
      </c>
      <c r="Y42" s="81">
        <f t="shared" si="115"/>
        <v>340800.58333333331</v>
      </c>
      <c r="Z42" s="81">
        <f t="shared" si="115"/>
        <v>343688.08333333331</v>
      </c>
      <c r="AA42" s="81">
        <f t="shared" si="115"/>
        <v>346575.58333333331</v>
      </c>
      <c r="AB42" s="81">
        <f t="shared" si="115"/>
        <v>498711.91973333334</v>
      </c>
      <c r="AC42" s="81">
        <f t="shared" si="115"/>
        <v>511718.80723333335</v>
      </c>
      <c r="AD42" s="81">
        <f t="shared" si="115"/>
        <v>518983.75723333331</v>
      </c>
      <c r="AE42" s="81">
        <f t="shared" si="115"/>
        <v>532615.64473333338</v>
      </c>
      <c r="AF42" s="81">
        <f t="shared" si="115"/>
        <v>546247.53223333333</v>
      </c>
      <c r="AG42" s="81">
        <f t="shared" si="115"/>
        <v>559879.41973333328</v>
      </c>
      <c r="AH42" s="81">
        <f t="shared" si="115"/>
        <v>577080.3809333333</v>
      </c>
      <c r="AI42" s="81">
        <f t="shared" si="115"/>
        <v>592429.03093333333</v>
      </c>
      <c r="AJ42" s="81">
        <f t="shared" si="115"/>
        <v>608402.68093333335</v>
      </c>
      <c r="AK42" s="81">
        <f t="shared" si="115"/>
        <v>624376.33093333337</v>
      </c>
      <c r="AL42" s="81">
        <f t="shared" si="115"/>
        <v>637231.48093333328</v>
      </c>
      <c r="AM42" s="81">
        <f t="shared" si="115"/>
        <v>653205.1309333333</v>
      </c>
      <c r="AN42" s="81">
        <f t="shared" si="115"/>
        <v>860950.17148200003</v>
      </c>
      <c r="AO42" s="81">
        <f t="shared" si="115"/>
        <v>907509.183357</v>
      </c>
      <c r="AP42" s="81">
        <f t="shared" si="115"/>
        <v>950491.88273199997</v>
      </c>
      <c r="AQ42" s="81">
        <f t="shared" si="115"/>
        <v>993474.58210700005</v>
      </c>
      <c r="AR42" s="81">
        <f t="shared" si="115"/>
        <v>1036457.281482</v>
      </c>
      <c r="AS42" s="81">
        <f t="shared" si="115"/>
        <v>1079439.980857</v>
      </c>
      <c r="AT42" s="81">
        <f t="shared" si="115"/>
        <v>1127428.1743950001</v>
      </c>
      <c r="AU42" s="81">
        <f t="shared" si="115"/>
        <v>1169825.2881449999</v>
      </c>
      <c r="AV42" s="81">
        <f t="shared" si="115"/>
        <v>1216546.2893949999</v>
      </c>
      <c r="AW42" s="81">
        <f t="shared" si="115"/>
        <v>1272250.3031449998</v>
      </c>
      <c r="AX42" s="81">
        <f t="shared" si="115"/>
        <v>1318971.304395</v>
      </c>
      <c r="AY42" s="81">
        <f t="shared" si="115"/>
        <v>1365692.305645</v>
      </c>
      <c r="AZ42" s="81">
        <f t="shared" si="115"/>
        <v>1569834.3281460067</v>
      </c>
      <c r="BA42" s="81">
        <f t="shared" si="115"/>
        <v>1640977.0458022568</v>
      </c>
      <c r="BB42" s="81">
        <f t="shared" si="115"/>
        <v>1712744.7634585067</v>
      </c>
      <c r="BC42" s="81">
        <f t="shared" si="115"/>
        <v>1784512.4811147568</v>
      </c>
      <c r="BD42" s="81">
        <f t="shared" si="115"/>
        <v>1856280.1987710067</v>
      </c>
      <c r="BE42" s="81">
        <f t="shared" si="115"/>
        <v>1928047.9164272568</v>
      </c>
      <c r="BF42" s="81">
        <f t="shared" si="115"/>
        <v>2005337.6643284766</v>
      </c>
      <c r="BG42" s="81">
        <f t="shared" si="115"/>
        <v>2080689.5123909765</v>
      </c>
      <c r="BH42" s="81">
        <f t="shared" si="115"/>
        <v>2156666.3604534767</v>
      </c>
      <c r="BI42" s="81">
        <f t="shared" si="115"/>
        <v>2232643.208515977</v>
      </c>
      <c r="BJ42" s="81">
        <f t="shared" si="115"/>
        <v>2308620.0565784769</v>
      </c>
      <c r="BK42" s="81">
        <f t="shared" si="115"/>
        <v>2384596.9046409768</v>
      </c>
      <c r="BL42" s="57"/>
      <c r="BM42" s="81">
        <f t="shared" ref="BM42:BQ42" si="116">SUM(BM32:BM41)</f>
        <v>3284361.5617440953</v>
      </c>
      <c r="BN42" s="81">
        <f t="shared" si="116"/>
        <v>3987398.25</v>
      </c>
      <c r="BO42" s="81">
        <f t="shared" si="116"/>
        <v>6860882.1164999995</v>
      </c>
      <c r="BP42" s="81">
        <f t="shared" si="116"/>
        <v>13299036.747137001</v>
      </c>
      <c r="BQ42" s="81">
        <f t="shared" si="116"/>
        <v>23660950.440628152</v>
      </c>
      <c r="BR42" s="62"/>
      <c r="BS42" s="81">
        <f t="shared" ref="BS42:CL42" si="117">SUM(BS32:BS41)</f>
        <v>795625</v>
      </c>
      <c r="BT42" s="81">
        <f t="shared" si="117"/>
        <v>795625</v>
      </c>
      <c r="BU42" s="81">
        <f t="shared" si="117"/>
        <v>795625</v>
      </c>
      <c r="BV42" s="81">
        <f t="shared" si="117"/>
        <v>897486.56174409564</v>
      </c>
      <c r="BW42" s="81">
        <f t="shared" si="117"/>
        <v>969131.75</v>
      </c>
      <c r="BX42" s="81">
        <f t="shared" si="117"/>
        <v>981500.5</v>
      </c>
      <c r="BY42" s="81">
        <f t="shared" si="117"/>
        <v>1005701.75</v>
      </c>
      <c r="BZ42" s="81">
        <f t="shared" si="117"/>
        <v>1031064.25</v>
      </c>
      <c r="CA42" s="81">
        <f t="shared" si="117"/>
        <v>1529414.4842000001</v>
      </c>
      <c r="CB42" s="81">
        <f t="shared" si="117"/>
        <v>1638742.5967000001</v>
      </c>
      <c r="CC42" s="81">
        <f t="shared" si="117"/>
        <v>1777912.0928</v>
      </c>
      <c r="CD42" s="81">
        <f t="shared" si="117"/>
        <v>1914812.9428000001</v>
      </c>
      <c r="CE42" s="81">
        <f t="shared" si="117"/>
        <v>2718951.2375710001</v>
      </c>
      <c r="CF42" s="81">
        <f t="shared" si="117"/>
        <v>3109371.8444460002</v>
      </c>
      <c r="CG42" s="81">
        <f t="shared" si="117"/>
        <v>3513799.7519350001</v>
      </c>
      <c r="CH42" s="81">
        <f t="shared" si="117"/>
        <v>3956913.9131850004</v>
      </c>
      <c r="CI42" s="81">
        <f t="shared" si="117"/>
        <v>4923556.1374067701</v>
      </c>
      <c r="CJ42" s="81">
        <f t="shared" si="117"/>
        <v>5568840.5963130202</v>
      </c>
      <c r="CK42" s="81">
        <f t="shared" si="117"/>
        <v>6242693.5371729294</v>
      </c>
      <c r="CL42" s="81">
        <f t="shared" si="117"/>
        <v>6925860.1697354298</v>
      </c>
      <c r="CM42" s="57"/>
      <c r="CN42" s="57"/>
      <c r="CO42" s="57"/>
      <c r="CP42" s="57"/>
    </row>
    <row r="43" spans="1:94" x14ac:dyDescent="0.4">
      <c r="A43" s="59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5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57"/>
      <c r="BM43" s="74"/>
      <c r="BN43" s="74"/>
      <c r="BO43" s="74"/>
      <c r="BP43" s="74"/>
      <c r="BQ43" s="74"/>
      <c r="BR43" s="62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57"/>
      <c r="CN43" s="57"/>
      <c r="CO43" s="57"/>
      <c r="CP43" s="57"/>
    </row>
    <row r="44" spans="1:94" x14ac:dyDescent="0.4">
      <c r="A44" s="59" t="s">
        <v>21</v>
      </c>
      <c r="D44" s="74">
        <f>+D29-D42</f>
        <v>551578.33333333349</v>
      </c>
      <c r="E44" s="74">
        <f t="shared" ref="E44:BK44" si="118">+E29-E42</f>
        <v>551578.33333333349</v>
      </c>
      <c r="F44" s="74">
        <f t="shared" si="118"/>
        <v>551578.33333333349</v>
      </c>
      <c r="G44" s="74">
        <f t="shared" si="118"/>
        <v>551578.33333333349</v>
      </c>
      <c r="H44" s="74">
        <f t="shared" si="118"/>
        <v>551578.33333333349</v>
      </c>
      <c r="I44" s="74">
        <f t="shared" si="118"/>
        <v>551578.33333333349</v>
      </c>
      <c r="J44" s="74">
        <f t="shared" si="118"/>
        <v>551578.33333333349</v>
      </c>
      <c r="K44" s="74">
        <f t="shared" si="118"/>
        <v>551578.33333333349</v>
      </c>
      <c r="L44" s="74">
        <f t="shared" si="118"/>
        <v>551578.33333333349</v>
      </c>
      <c r="M44" s="74">
        <f t="shared" si="118"/>
        <v>551578.33333333349</v>
      </c>
      <c r="N44" s="74">
        <f t="shared" si="118"/>
        <v>551578.33333333349</v>
      </c>
      <c r="O44" s="75">
        <f t="shared" si="118"/>
        <v>634963.5773561846</v>
      </c>
      <c r="P44" s="74">
        <f t="shared" si="118"/>
        <v>1491049.9133333336</v>
      </c>
      <c r="Q44" s="74">
        <f t="shared" si="118"/>
        <v>1460856.1633333336</v>
      </c>
      <c r="R44" s="74">
        <f t="shared" si="118"/>
        <v>1461287.4133333336</v>
      </c>
      <c r="S44" s="74">
        <f t="shared" si="118"/>
        <v>1461718.6633333336</v>
      </c>
      <c r="T44" s="74">
        <f t="shared" si="118"/>
        <v>1462149.9133333336</v>
      </c>
      <c r="U44" s="74">
        <f t="shared" si="118"/>
        <v>1462581.1633333336</v>
      </c>
      <c r="V44" s="74">
        <f t="shared" si="118"/>
        <v>1525428.6633333336</v>
      </c>
      <c r="W44" s="74">
        <f t="shared" si="118"/>
        <v>1495666.1633333336</v>
      </c>
      <c r="X44" s="74">
        <f t="shared" si="118"/>
        <v>1496528.6633333336</v>
      </c>
      <c r="Y44" s="74">
        <f t="shared" si="118"/>
        <v>1497391.1633333336</v>
      </c>
      <c r="Z44" s="74">
        <f t="shared" si="118"/>
        <v>1498253.6633333336</v>
      </c>
      <c r="AA44" s="74">
        <f t="shared" si="118"/>
        <v>1499116.1633333336</v>
      </c>
      <c r="AB44" s="74">
        <f t="shared" si="118"/>
        <v>2930638.8219333338</v>
      </c>
      <c r="AC44" s="74">
        <f t="shared" si="118"/>
        <v>2904085.6844333336</v>
      </c>
      <c r="AD44" s="74">
        <f t="shared" si="118"/>
        <v>2906255.7344333339</v>
      </c>
      <c r="AE44" s="74">
        <f t="shared" si="118"/>
        <v>2910327.5969333337</v>
      </c>
      <c r="AF44" s="74">
        <f t="shared" si="118"/>
        <v>2914399.4594333339</v>
      </c>
      <c r="AG44" s="74">
        <f t="shared" si="118"/>
        <v>2918471.3219333338</v>
      </c>
      <c r="AH44" s="74">
        <f t="shared" si="118"/>
        <v>2983380.9207333336</v>
      </c>
      <c r="AI44" s="74">
        <f t="shared" si="118"/>
        <v>2957527.2707333332</v>
      </c>
      <c r="AJ44" s="74">
        <f t="shared" si="118"/>
        <v>2962298.6207333333</v>
      </c>
      <c r="AK44" s="74">
        <f t="shared" si="118"/>
        <v>2967069.9707333334</v>
      </c>
      <c r="AL44" s="74">
        <f t="shared" si="118"/>
        <v>2970909.8207333335</v>
      </c>
      <c r="AM44" s="74">
        <f t="shared" si="118"/>
        <v>2975681.1707333336</v>
      </c>
      <c r="AN44" s="74">
        <f t="shared" si="118"/>
        <v>4685099.491667999</v>
      </c>
      <c r="AO44" s="74">
        <f t="shared" si="118"/>
        <v>4668568.4172929991</v>
      </c>
      <c r="AP44" s="74">
        <f t="shared" si="118"/>
        <v>4681407.4054179993</v>
      </c>
      <c r="AQ44" s="74">
        <f t="shared" si="118"/>
        <v>4694246.3935429994</v>
      </c>
      <c r="AR44" s="74">
        <f t="shared" si="118"/>
        <v>4707085.3816679996</v>
      </c>
      <c r="AS44" s="74">
        <f t="shared" si="118"/>
        <v>4719924.3697929997</v>
      </c>
      <c r="AT44" s="74">
        <f t="shared" si="118"/>
        <v>4795972.4156550001</v>
      </c>
      <c r="AU44" s="74">
        <f t="shared" si="118"/>
        <v>4778198.1769049997</v>
      </c>
      <c r="AV44" s="74">
        <f t="shared" si="118"/>
        <v>4792153.8006549999</v>
      </c>
      <c r="AW44" s="74">
        <f t="shared" si="118"/>
        <v>4808792.661905</v>
      </c>
      <c r="AX44" s="74">
        <f t="shared" si="118"/>
        <v>4822748.2856549993</v>
      </c>
      <c r="AY44" s="74">
        <f t="shared" si="118"/>
        <v>4836703.9094049996</v>
      </c>
      <c r="AZ44" s="74">
        <f t="shared" si="118"/>
        <v>6865633.512286827</v>
      </c>
      <c r="BA44" s="74">
        <f t="shared" si="118"/>
        <v>6856445.6227555769</v>
      </c>
      <c r="BB44" s="74">
        <f t="shared" si="118"/>
        <v>6877882.7332243267</v>
      </c>
      <c r="BC44" s="74">
        <f t="shared" si="118"/>
        <v>6899319.8436930776</v>
      </c>
      <c r="BD44" s="74">
        <f t="shared" si="118"/>
        <v>6920756.9541618275</v>
      </c>
      <c r="BE44" s="74">
        <f t="shared" si="118"/>
        <v>6942194.0646305773</v>
      </c>
      <c r="BF44" s="74">
        <f t="shared" si="118"/>
        <v>7029220.5399153568</v>
      </c>
      <c r="BG44" s="74">
        <f t="shared" si="118"/>
        <v>7021289.9231028575</v>
      </c>
      <c r="BH44" s="74">
        <f t="shared" si="118"/>
        <v>7043984.3062903564</v>
      </c>
      <c r="BI44" s="74">
        <f t="shared" si="118"/>
        <v>7066678.6894778553</v>
      </c>
      <c r="BJ44" s="74">
        <f t="shared" si="118"/>
        <v>7089373.072665357</v>
      </c>
      <c r="BK44" s="74">
        <f t="shared" si="118"/>
        <v>7112067.4558528569</v>
      </c>
      <c r="BL44" s="57"/>
      <c r="BM44" s="74">
        <f t="shared" ref="BM44:BQ44" si="119">+BM29-BM42</f>
        <v>6702325.2440228518</v>
      </c>
      <c r="BN44" s="74">
        <f t="shared" si="119"/>
        <v>17812027.710000001</v>
      </c>
      <c r="BO44" s="74">
        <f t="shared" si="119"/>
        <v>35301046.3935</v>
      </c>
      <c r="BP44" s="74">
        <f t="shared" si="119"/>
        <v>56990900.709562995</v>
      </c>
      <c r="BQ44" s="74">
        <f t="shared" si="119"/>
        <v>83724846.718056843</v>
      </c>
      <c r="BR44" s="62"/>
      <c r="BS44" s="74">
        <f t="shared" ref="BS44:CL44" si="120">+BS29-BS42</f>
        <v>1654735</v>
      </c>
      <c r="BT44" s="74">
        <f t="shared" si="120"/>
        <v>1654735</v>
      </c>
      <c r="BU44" s="74">
        <f t="shared" si="120"/>
        <v>1654735</v>
      </c>
      <c r="BV44" s="74">
        <f t="shared" si="120"/>
        <v>1738120.2440228513</v>
      </c>
      <c r="BW44" s="74">
        <f t="shared" si="120"/>
        <v>4413193.49</v>
      </c>
      <c r="BX44" s="74">
        <f t="shared" si="120"/>
        <v>4386449.74</v>
      </c>
      <c r="BY44" s="74">
        <f t="shared" si="120"/>
        <v>4517623.49</v>
      </c>
      <c r="BZ44" s="74">
        <f t="shared" si="120"/>
        <v>4494760.99</v>
      </c>
      <c r="CA44" s="74">
        <f t="shared" si="120"/>
        <v>8740980.2408000007</v>
      </c>
      <c r="CB44" s="74">
        <f t="shared" si="120"/>
        <v>8743198.3783000018</v>
      </c>
      <c r="CC44" s="74">
        <f t="shared" si="120"/>
        <v>8903206.8122000005</v>
      </c>
      <c r="CD44" s="74">
        <f t="shared" si="120"/>
        <v>8913660.9622000009</v>
      </c>
      <c r="CE44" s="74">
        <f t="shared" si="120"/>
        <v>14035075.314378999</v>
      </c>
      <c r="CF44" s="74">
        <f t="shared" si="120"/>
        <v>14121256.145004001</v>
      </c>
      <c r="CG44" s="74">
        <f t="shared" si="120"/>
        <v>14366324.393214999</v>
      </c>
      <c r="CH44" s="74">
        <f t="shared" si="120"/>
        <v>14468244.856964998</v>
      </c>
      <c r="CI44" s="74">
        <f t="shared" si="120"/>
        <v>20599961.868266728</v>
      </c>
      <c r="CJ44" s="74">
        <f t="shared" si="120"/>
        <v>20762270.862485476</v>
      </c>
      <c r="CK44" s="74">
        <f t="shared" si="120"/>
        <v>21094494.769308567</v>
      </c>
      <c r="CL44" s="74">
        <f t="shared" si="120"/>
        <v>21268119.217996068</v>
      </c>
      <c r="CM44" s="57"/>
      <c r="CN44" s="57"/>
      <c r="CO44" s="57"/>
      <c r="CP44" s="57"/>
    </row>
    <row r="45" spans="1:94" x14ac:dyDescent="0.4"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8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</row>
    <row r="46" spans="1:94" x14ac:dyDescent="0.4">
      <c r="A46" s="59" t="s">
        <v>126</v>
      </c>
      <c r="D46" s="66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8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</row>
    <row r="47" spans="1:94" x14ac:dyDescent="0.4">
      <c r="A47" s="83" t="s">
        <v>22</v>
      </c>
      <c r="D47" s="62">
        <v>383136.80602150533</v>
      </c>
      <c r="E47" s="62">
        <v>426962.81448275864</v>
      </c>
      <c r="F47" s="62">
        <v>451758.42430107528</v>
      </c>
      <c r="G47" s="62">
        <v>501944.54005555564</v>
      </c>
      <c r="H47" s="62">
        <v>570308.19064516132</v>
      </c>
      <c r="I47" s="62">
        <v>615074.98533333349</v>
      </c>
      <c r="J47" s="62">
        <v>668015.83725806465</v>
      </c>
      <c r="K47" s="62">
        <v>745491.74956989265</v>
      </c>
      <c r="L47" s="62">
        <v>821534.29711111111</v>
      </c>
      <c r="M47" s="62">
        <v>896353.76365591399</v>
      </c>
      <c r="N47" s="62">
        <v>996199.76844444452</v>
      </c>
      <c r="O47" s="63">
        <v>1123133.9999999998</v>
      </c>
      <c r="P47" s="62">
        <v>1166530.4103451613</v>
      </c>
      <c r="Q47" s="62">
        <v>1412916.6154142853</v>
      </c>
      <c r="R47" s="62">
        <v>1621258.7974419356</v>
      </c>
      <c r="S47" s="62">
        <v>1745054.8296999997</v>
      </c>
      <c r="T47" s="62">
        <v>1849296.3673344085</v>
      </c>
      <c r="U47" s="62">
        <v>1888808.4963666664</v>
      </c>
      <c r="V47" s="62">
        <v>1892516.4963666669</v>
      </c>
      <c r="W47" s="62">
        <v>1892516.4963666669</v>
      </c>
      <c r="X47" s="62">
        <v>1892516.4963666669</v>
      </c>
      <c r="Y47" s="62">
        <v>1892516.4963666669</v>
      </c>
      <c r="Z47" s="62">
        <v>1892516.4963666669</v>
      </c>
      <c r="AA47" s="62">
        <v>1892516.4963666669</v>
      </c>
      <c r="AB47" s="62">
        <v>1949291.9912576664</v>
      </c>
      <c r="AC47" s="62">
        <v>1949291.9912576664</v>
      </c>
      <c r="AD47" s="62">
        <v>1949291.9912576664</v>
      </c>
      <c r="AE47" s="62">
        <v>1949291.9912576664</v>
      </c>
      <c r="AF47" s="62">
        <v>1949291.9912576664</v>
      </c>
      <c r="AG47" s="62">
        <v>1949291.9912576664</v>
      </c>
      <c r="AH47" s="62">
        <v>1949291.9912576664</v>
      </c>
      <c r="AI47" s="62">
        <v>1949291.9912576664</v>
      </c>
      <c r="AJ47" s="62">
        <v>1949291.9912576664</v>
      </c>
      <c r="AK47" s="62">
        <v>1949291.9912576664</v>
      </c>
      <c r="AL47" s="62">
        <v>1949291.9912576664</v>
      </c>
      <c r="AM47" s="62">
        <v>1949291.9912576664</v>
      </c>
      <c r="AN47" s="62">
        <v>2007770.7509953976</v>
      </c>
      <c r="AO47" s="62">
        <v>2007770.7509953976</v>
      </c>
      <c r="AP47" s="62">
        <v>2007770.7509953976</v>
      </c>
      <c r="AQ47" s="62">
        <v>2007770.7509953976</v>
      </c>
      <c r="AR47" s="62">
        <v>2007770.7509953976</v>
      </c>
      <c r="AS47" s="62">
        <v>2007770.7509953976</v>
      </c>
      <c r="AT47" s="62">
        <v>2007770.7509953976</v>
      </c>
      <c r="AU47" s="62">
        <v>2007770.7509953976</v>
      </c>
      <c r="AV47" s="62">
        <v>2007770.7509953976</v>
      </c>
      <c r="AW47" s="62">
        <v>2007770.7509953976</v>
      </c>
      <c r="AX47" s="62">
        <v>2007770.7509953976</v>
      </c>
      <c r="AY47" s="62">
        <v>2007770.7509953976</v>
      </c>
      <c r="AZ47" s="62">
        <v>2068003.8735252605</v>
      </c>
      <c r="BA47" s="62">
        <v>2068003.8735252605</v>
      </c>
      <c r="BB47" s="62">
        <v>2068003.8735252605</v>
      </c>
      <c r="BC47" s="62">
        <v>2068003.8735252605</v>
      </c>
      <c r="BD47" s="62">
        <v>2068003.8735252605</v>
      </c>
      <c r="BE47" s="62">
        <v>2068003.8735252605</v>
      </c>
      <c r="BF47" s="62">
        <v>2068003.8735252605</v>
      </c>
      <c r="BG47" s="62">
        <v>2068003.8735252605</v>
      </c>
      <c r="BH47" s="62">
        <v>2068003.8735252605</v>
      </c>
      <c r="BI47" s="62">
        <v>2068003.8735252605</v>
      </c>
      <c r="BJ47" s="62">
        <v>2068003.8735252605</v>
      </c>
      <c r="BK47" s="62">
        <v>2068003.8735252605</v>
      </c>
      <c r="BL47" s="57"/>
      <c r="BM47" s="62">
        <f t="shared" ref="BM47:BM52" si="121">SUM(D47:O47)</f>
        <v>8199915.1768788155</v>
      </c>
      <c r="BN47" s="62">
        <f t="shared" ref="BN47:BN52" si="122">SUM(P47:AA47)</f>
        <v>21038964.49480246</v>
      </c>
      <c r="BO47" s="62">
        <f t="shared" ref="BO47:BO52" si="123">SUM(AB47:AM47)</f>
        <v>23391503.895091999</v>
      </c>
      <c r="BP47" s="62">
        <f t="shared" ref="BP47:BP52" si="124">SUM(AN47:AY47)</f>
        <v>24093249.011944771</v>
      </c>
      <c r="BQ47" s="62">
        <f t="shared" ref="BQ47:BQ52" si="125">SUM(AZ47:BK47)</f>
        <v>24816046.482303128</v>
      </c>
      <c r="BR47" s="57"/>
      <c r="BS47" s="62">
        <f t="shared" ref="BS47:BS52" si="126">SUM(D47:F47)</f>
        <v>1261858.0448053393</v>
      </c>
      <c r="BT47" s="62">
        <f t="shared" ref="BT47:BT52" si="127">SUM(G47:I47)</f>
        <v>1687327.7160340503</v>
      </c>
      <c r="BU47" s="62">
        <f t="shared" ref="BU47:BU52" si="128">SUM(J47:L47)</f>
        <v>2235041.8839390683</v>
      </c>
      <c r="BV47" s="62">
        <f t="shared" ref="BV47:BV52" si="129">SUM(M47:O47)</f>
        <v>3015687.532100358</v>
      </c>
      <c r="BW47" s="62">
        <f t="shared" ref="BW47:BW52" si="130">SUM(P47:R47)</f>
        <v>4200705.8232013825</v>
      </c>
      <c r="BX47" s="62">
        <f t="shared" ref="BX47:BX52" si="131">SUM(S47:U47)</f>
        <v>5483159.693401075</v>
      </c>
      <c r="BY47" s="62">
        <f t="shared" ref="BY47:BY52" si="132">SUM(V47:X47)</f>
        <v>5677549.4891000008</v>
      </c>
      <c r="BZ47" s="62">
        <f t="shared" ref="BZ47:BZ52" si="133">SUM(Y47:AA47)</f>
        <v>5677549.4891000008</v>
      </c>
      <c r="CA47" s="62">
        <f t="shared" ref="CA47:CA52" si="134">SUM(AB47:AD47)</f>
        <v>5847875.9737729989</v>
      </c>
      <c r="CB47" s="62">
        <f t="shared" ref="CB47:CB52" si="135">SUM(AE47:AG47)</f>
        <v>5847875.9737729989</v>
      </c>
      <c r="CC47" s="62">
        <f t="shared" ref="CC47:CC52" si="136">SUM(AH47:AJ47)</f>
        <v>5847875.9737729989</v>
      </c>
      <c r="CD47" s="62">
        <f t="shared" ref="CD47:CD52" si="137">SUM(AK47:AM47)</f>
        <v>5847875.9737729989</v>
      </c>
      <c r="CE47" s="62">
        <f t="shared" ref="CE47:CE52" si="138">SUM(AN47:AP47)</f>
        <v>6023312.2529861927</v>
      </c>
      <c r="CF47" s="62">
        <f t="shared" ref="CF47:CF52" si="139">SUM(AQ47:AS47)</f>
        <v>6023312.2529861927</v>
      </c>
      <c r="CG47" s="62">
        <f t="shared" ref="CG47:CG52" si="140">SUM(AT47:AV47)</f>
        <v>6023312.2529861927</v>
      </c>
      <c r="CH47" s="62">
        <f t="shared" ref="CH47:CH52" si="141">SUM(AW47:AY47)</f>
        <v>6023312.2529861927</v>
      </c>
      <c r="CI47" s="62">
        <f t="shared" ref="CI47:CI52" si="142">SUM(AZ47:BB47)</f>
        <v>6204011.6205757819</v>
      </c>
      <c r="CJ47" s="62">
        <f t="shared" ref="CJ47:CJ52" si="143">SUM(BC47:BE47)</f>
        <v>6204011.6205757819</v>
      </c>
      <c r="CK47" s="62">
        <f t="shared" ref="CK47:CK52" si="144">SUM(BF47:BH47)</f>
        <v>6204011.6205757819</v>
      </c>
      <c r="CL47" s="62">
        <f t="shared" ref="CL47:CL52" si="145">SUM(BI47:BK47)</f>
        <v>6204011.6205757819</v>
      </c>
      <c r="CM47" s="57"/>
      <c r="CN47" s="57"/>
      <c r="CO47" s="57"/>
      <c r="CP47" s="57"/>
    </row>
    <row r="48" spans="1:94" x14ac:dyDescent="0.4">
      <c r="A48" s="83" t="s">
        <v>23</v>
      </c>
      <c r="D48" s="66">
        <v>38313.680602150547</v>
      </c>
      <c r="E48" s="66">
        <v>42696.281448275862</v>
      </c>
      <c r="F48" s="66">
        <v>45175.842430107528</v>
      </c>
      <c r="G48" s="66">
        <v>50194.454005555563</v>
      </c>
      <c r="H48" s="66">
        <v>57030.819064516138</v>
      </c>
      <c r="I48" s="66">
        <v>61507.498533333339</v>
      </c>
      <c r="J48" s="66">
        <v>66801.583725806471</v>
      </c>
      <c r="K48" s="66">
        <v>74549.174956989256</v>
      </c>
      <c r="L48" s="66">
        <v>82153.429711111108</v>
      </c>
      <c r="M48" s="66">
        <v>89635.376365591394</v>
      </c>
      <c r="N48" s="66">
        <v>99619.976844444463</v>
      </c>
      <c r="O48" s="67">
        <v>511313.4</v>
      </c>
      <c r="P48" s="66">
        <v>116653.04103451615</v>
      </c>
      <c r="Q48" s="66">
        <v>141291.66154142856</v>
      </c>
      <c r="R48" s="66">
        <v>162125.8797441936</v>
      </c>
      <c r="S48" s="66">
        <v>174505.48297000004</v>
      </c>
      <c r="T48" s="66">
        <v>184929.63673344094</v>
      </c>
      <c r="U48" s="66">
        <v>188880.84963666671</v>
      </c>
      <c r="V48" s="66">
        <v>189251.6496366667</v>
      </c>
      <c r="W48" s="66">
        <v>189251.6496366667</v>
      </c>
      <c r="X48" s="66">
        <v>189251.6496366667</v>
      </c>
      <c r="Y48" s="66">
        <v>189251.6496366667</v>
      </c>
      <c r="Z48" s="66">
        <v>189251.6496366667</v>
      </c>
      <c r="AA48" s="66">
        <v>189251.6496366667</v>
      </c>
      <c r="AB48" s="66">
        <v>194929.19912576655</v>
      </c>
      <c r="AC48" s="66">
        <v>194929.19912576655</v>
      </c>
      <c r="AD48" s="66">
        <v>194929.19912576655</v>
      </c>
      <c r="AE48" s="66">
        <v>194929.19912576655</v>
      </c>
      <c r="AF48" s="66">
        <v>194929.19912576655</v>
      </c>
      <c r="AG48" s="66">
        <v>194929.19912576655</v>
      </c>
      <c r="AH48" s="66">
        <v>194929.19912576655</v>
      </c>
      <c r="AI48" s="66">
        <v>194929.19912576655</v>
      </c>
      <c r="AJ48" s="66">
        <v>194929.19912576655</v>
      </c>
      <c r="AK48" s="66">
        <v>194929.19912576655</v>
      </c>
      <c r="AL48" s="66">
        <v>194929.19912576655</v>
      </c>
      <c r="AM48" s="66">
        <v>194929.19912576655</v>
      </c>
      <c r="AN48" s="66">
        <v>200777.07509953959</v>
      </c>
      <c r="AO48" s="66">
        <v>200777.07509953959</v>
      </c>
      <c r="AP48" s="66">
        <v>200777.07509953959</v>
      </c>
      <c r="AQ48" s="66">
        <v>200777.07509953959</v>
      </c>
      <c r="AR48" s="66">
        <v>200777.07509953959</v>
      </c>
      <c r="AS48" s="66">
        <v>200777.07509953959</v>
      </c>
      <c r="AT48" s="66">
        <v>200777.07509953959</v>
      </c>
      <c r="AU48" s="66">
        <v>200777.07509953959</v>
      </c>
      <c r="AV48" s="66">
        <v>200777.07509953959</v>
      </c>
      <c r="AW48" s="66">
        <v>200777.07509953959</v>
      </c>
      <c r="AX48" s="66">
        <v>200777.07509953959</v>
      </c>
      <c r="AY48" s="66">
        <v>200777.07509953959</v>
      </c>
      <c r="AZ48" s="66">
        <v>206800.38735252593</v>
      </c>
      <c r="BA48" s="66">
        <v>206800.38735252593</v>
      </c>
      <c r="BB48" s="66">
        <v>206800.38735252593</v>
      </c>
      <c r="BC48" s="66">
        <v>206800.38735252593</v>
      </c>
      <c r="BD48" s="66">
        <v>206800.38735252593</v>
      </c>
      <c r="BE48" s="66">
        <v>206800.38735252593</v>
      </c>
      <c r="BF48" s="66">
        <v>206800.38735252593</v>
      </c>
      <c r="BG48" s="66">
        <v>206800.38735252593</v>
      </c>
      <c r="BH48" s="66">
        <v>206800.38735252593</v>
      </c>
      <c r="BI48" s="66">
        <v>206800.38735252593</v>
      </c>
      <c r="BJ48" s="66">
        <v>206800.38735252593</v>
      </c>
      <c r="BK48" s="66">
        <v>206800.38735252593</v>
      </c>
      <c r="BL48" s="57"/>
      <c r="BM48" s="66">
        <f t="shared" si="121"/>
        <v>1218991.5176878818</v>
      </c>
      <c r="BN48" s="66">
        <f t="shared" si="122"/>
        <v>2103896.4494802463</v>
      </c>
      <c r="BO48" s="66">
        <f t="shared" si="123"/>
        <v>2339150.3895091987</v>
      </c>
      <c r="BP48" s="66">
        <f t="shared" si="124"/>
        <v>2409324.9011944747</v>
      </c>
      <c r="BQ48" s="66">
        <f t="shared" si="125"/>
        <v>2481604.648230311</v>
      </c>
      <c r="BR48" s="57"/>
      <c r="BS48" s="66">
        <f t="shared" si="126"/>
        <v>126185.80448053393</v>
      </c>
      <c r="BT48" s="66">
        <f t="shared" si="127"/>
        <v>168732.77160340504</v>
      </c>
      <c r="BU48" s="66">
        <f t="shared" si="128"/>
        <v>223504.18839390686</v>
      </c>
      <c r="BV48" s="66">
        <f t="shared" si="129"/>
        <v>700568.75321003585</v>
      </c>
      <c r="BW48" s="66">
        <f t="shared" si="130"/>
        <v>420070.58232013835</v>
      </c>
      <c r="BX48" s="66">
        <f t="shared" si="131"/>
        <v>548315.96934010764</v>
      </c>
      <c r="BY48" s="66">
        <f t="shared" si="132"/>
        <v>567754.94891000004</v>
      </c>
      <c r="BZ48" s="66">
        <f t="shared" si="133"/>
        <v>567754.94891000004</v>
      </c>
      <c r="CA48" s="66">
        <f t="shared" si="134"/>
        <v>584787.59737729968</v>
      </c>
      <c r="CB48" s="66">
        <f t="shared" si="135"/>
        <v>584787.59737729968</v>
      </c>
      <c r="CC48" s="66">
        <f t="shared" si="136"/>
        <v>584787.59737729968</v>
      </c>
      <c r="CD48" s="66">
        <f t="shared" si="137"/>
        <v>584787.59737729968</v>
      </c>
      <c r="CE48" s="66">
        <f t="shared" si="138"/>
        <v>602331.22529861878</v>
      </c>
      <c r="CF48" s="66">
        <f t="shared" si="139"/>
        <v>602331.22529861878</v>
      </c>
      <c r="CG48" s="66">
        <f t="shared" si="140"/>
        <v>602331.22529861878</v>
      </c>
      <c r="CH48" s="66">
        <f t="shared" si="141"/>
        <v>602331.22529861878</v>
      </c>
      <c r="CI48" s="66">
        <f t="shared" si="142"/>
        <v>620401.16205757775</v>
      </c>
      <c r="CJ48" s="66">
        <f t="shared" si="143"/>
        <v>620401.16205757775</v>
      </c>
      <c r="CK48" s="66">
        <f t="shared" si="144"/>
        <v>620401.16205757775</v>
      </c>
      <c r="CL48" s="66">
        <f t="shared" si="145"/>
        <v>620401.16205757775</v>
      </c>
      <c r="CM48" s="57"/>
      <c r="CN48" s="57"/>
      <c r="CO48" s="57"/>
      <c r="CP48" s="57"/>
    </row>
    <row r="49" spans="1:94" x14ac:dyDescent="0.4">
      <c r="A49" s="83" t="s">
        <v>127</v>
      </c>
      <c r="D49" s="66">
        <v>42076.266138483872</v>
      </c>
      <c r="E49" s="66">
        <v>39060.093416708565</v>
      </c>
      <c r="F49" s="66">
        <v>39388.515414241381</v>
      </c>
      <c r="G49" s="66">
        <v>44140.619187798118</v>
      </c>
      <c r="H49" s="66">
        <v>50111.701855780113</v>
      </c>
      <c r="I49" s="66">
        <v>53310.618133380645</v>
      </c>
      <c r="J49" s="66">
        <v>56814.612083986562</v>
      </c>
      <c r="K49" s="66">
        <v>58711.789316301052</v>
      </c>
      <c r="L49" s="66">
        <v>62649.639426780093</v>
      </c>
      <c r="M49" s="66">
        <v>66966.14698887417</v>
      </c>
      <c r="N49" s="66">
        <v>71307.370484895728</v>
      </c>
      <c r="O49" s="67"/>
      <c r="P49" s="66">
        <v>161737.73838496101</v>
      </c>
      <c r="Q49" s="66">
        <v>136855.15357945403</v>
      </c>
      <c r="R49" s="66">
        <v>147307.75000587793</v>
      </c>
      <c r="S49" s="66">
        <v>149852.10461072918</v>
      </c>
      <c r="T49" s="66">
        <v>155633.88676924931</v>
      </c>
      <c r="U49" s="66">
        <v>156240.32429807025</v>
      </c>
      <c r="V49" s="66">
        <v>152982.83535481564</v>
      </c>
      <c r="W49" s="66">
        <v>145726.69480980124</v>
      </c>
      <c r="X49" s="66">
        <v>138438.66516489166</v>
      </c>
      <c r="Y49" s="66">
        <v>130422.7549887004</v>
      </c>
      <c r="Z49" s="66">
        <v>119256.34500817777</v>
      </c>
      <c r="AA49" s="66">
        <v>107790.72995495531</v>
      </c>
      <c r="AB49" s="66">
        <v>278543.50171569036</v>
      </c>
      <c r="AC49" s="66">
        <v>170514.02266991627</v>
      </c>
      <c r="AD49" s="66">
        <v>164824.07810366165</v>
      </c>
      <c r="AE49" s="66">
        <v>161869.00435422937</v>
      </c>
      <c r="AF49" s="66">
        <v>159662.76065327841</v>
      </c>
      <c r="AG49" s="66">
        <v>159513.3645685571</v>
      </c>
      <c r="AH49" s="66">
        <v>156984.83159020208</v>
      </c>
      <c r="AI49" s="66">
        <v>151437.833052934</v>
      </c>
      <c r="AJ49" s="66">
        <v>143076.91930683146</v>
      </c>
      <c r="AK49" s="66">
        <v>136520.78979238984</v>
      </c>
      <c r="AL49" s="66">
        <v>124518.24853733137</v>
      </c>
      <c r="AM49" s="66">
        <v>111564.25831879502</v>
      </c>
      <c r="AN49" s="66">
        <v>285692.32617559138</v>
      </c>
      <c r="AO49" s="66">
        <v>175528.30153158359</v>
      </c>
      <c r="AP49" s="66">
        <v>169631.62730102579</v>
      </c>
      <c r="AQ49" s="66">
        <v>166292.90763060199</v>
      </c>
      <c r="AR49" s="66">
        <v>164452.64347287678</v>
      </c>
      <c r="AS49" s="66">
        <v>164452.64347287678</v>
      </c>
      <c r="AT49" s="66">
        <v>161915.1383812252</v>
      </c>
      <c r="AU49" s="66">
        <v>157698.94679922951</v>
      </c>
      <c r="AV49" s="66">
        <v>147976.39371910959</v>
      </c>
      <c r="AW49" s="66">
        <v>142322.18877012096</v>
      </c>
      <c r="AX49" s="66">
        <v>131228.38521693132</v>
      </c>
      <c r="AY49" s="66">
        <v>117113.96640951891</v>
      </c>
      <c r="AZ49" s="66">
        <v>293032.65700564883</v>
      </c>
      <c r="BA49" s="66">
        <v>180725.05150224155</v>
      </c>
      <c r="BB49" s="66">
        <v>174488.97795971538</v>
      </c>
      <c r="BC49" s="66">
        <v>170943.95301986125</v>
      </c>
      <c r="BD49" s="66">
        <v>169386.22277706309</v>
      </c>
      <c r="BE49" s="66">
        <v>169386.22277706309</v>
      </c>
      <c r="BF49" s="66">
        <v>167165.96433377097</v>
      </c>
      <c r="BG49" s="66">
        <v>164146.86292870634</v>
      </c>
      <c r="BH49" s="66">
        <v>152988.00143918282</v>
      </c>
      <c r="BI49" s="66">
        <v>148232.86427054665</v>
      </c>
      <c r="BJ49" s="66">
        <v>137397.06360212713</v>
      </c>
      <c r="BK49" s="66">
        <v>123984.64133089739</v>
      </c>
      <c r="BL49" s="57"/>
      <c r="BM49" s="66">
        <f t="shared" si="121"/>
        <v>584537.37244723039</v>
      </c>
      <c r="BN49" s="66">
        <f t="shared" si="122"/>
        <v>1702244.9829296838</v>
      </c>
      <c r="BO49" s="66">
        <f t="shared" si="123"/>
        <v>1919029.6126638169</v>
      </c>
      <c r="BP49" s="66">
        <f t="shared" si="124"/>
        <v>1984305.468880692</v>
      </c>
      <c r="BQ49" s="66">
        <f t="shared" si="125"/>
        <v>2051878.4829468243</v>
      </c>
      <c r="BR49" s="57"/>
      <c r="BS49" s="66">
        <f t="shared" si="126"/>
        <v>120524.87496943382</v>
      </c>
      <c r="BT49" s="66">
        <f t="shared" si="127"/>
        <v>147562.93917695887</v>
      </c>
      <c r="BU49" s="66">
        <f t="shared" si="128"/>
        <v>178176.04082706769</v>
      </c>
      <c r="BV49" s="66">
        <f t="shared" si="129"/>
        <v>138273.5174737699</v>
      </c>
      <c r="BW49" s="66">
        <f t="shared" si="130"/>
        <v>445900.64197029296</v>
      </c>
      <c r="BX49" s="66">
        <f t="shared" si="131"/>
        <v>461726.31567804876</v>
      </c>
      <c r="BY49" s="66">
        <f t="shared" si="132"/>
        <v>437148.19532950851</v>
      </c>
      <c r="BZ49" s="66">
        <f t="shared" si="133"/>
        <v>357469.82995183347</v>
      </c>
      <c r="CA49" s="66">
        <f t="shared" si="134"/>
        <v>613881.60248926829</v>
      </c>
      <c r="CB49" s="66">
        <f t="shared" si="135"/>
        <v>481045.12957606488</v>
      </c>
      <c r="CC49" s="66">
        <f t="shared" si="136"/>
        <v>451499.58394996752</v>
      </c>
      <c r="CD49" s="66">
        <f t="shared" si="137"/>
        <v>372603.2966485162</v>
      </c>
      <c r="CE49" s="66">
        <f t="shared" si="138"/>
        <v>630852.25500820077</v>
      </c>
      <c r="CF49" s="66">
        <f t="shared" si="139"/>
        <v>495198.19457635551</v>
      </c>
      <c r="CG49" s="66">
        <f t="shared" si="140"/>
        <v>467590.4788995643</v>
      </c>
      <c r="CH49" s="66">
        <f t="shared" si="141"/>
        <v>390664.54039657122</v>
      </c>
      <c r="CI49" s="66">
        <f t="shared" si="142"/>
        <v>648246.68646760576</v>
      </c>
      <c r="CJ49" s="66">
        <f t="shared" si="143"/>
        <v>509716.39857398742</v>
      </c>
      <c r="CK49" s="66">
        <f t="shared" si="144"/>
        <v>484300.82870166015</v>
      </c>
      <c r="CL49" s="66">
        <f t="shared" si="145"/>
        <v>409614.56920357118</v>
      </c>
      <c r="CM49" s="57"/>
      <c r="CN49" s="57"/>
      <c r="CO49" s="57"/>
      <c r="CP49" s="57"/>
    </row>
    <row r="50" spans="1:94" x14ac:dyDescent="0.4">
      <c r="A50" s="83" t="s">
        <v>128</v>
      </c>
      <c r="D50" s="66">
        <v>48329.555104838713</v>
      </c>
      <c r="E50" s="66">
        <v>52098.858882183908</v>
      </c>
      <c r="F50" s="66">
        <v>54439.399446236566</v>
      </c>
      <c r="G50" s="66">
        <v>59336.11586666666</v>
      </c>
      <c r="H50" s="66">
        <v>66939.468814516134</v>
      </c>
      <c r="I50" s="66">
        <v>71941.248966666681</v>
      </c>
      <c r="J50" s="66">
        <v>78989.500865591399</v>
      </c>
      <c r="K50" s="66">
        <v>90401.603040322574</v>
      </c>
      <c r="L50" s="66">
        <v>102081.57568611111</v>
      </c>
      <c r="M50" s="66">
        <v>113180.59109946236</v>
      </c>
      <c r="N50" s="66">
        <v>122812.76446666665</v>
      </c>
      <c r="O50" s="67"/>
      <c r="P50" s="66">
        <v>150493.52105959679</v>
      </c>
      <c r="Q50" s="66">
        <v>181585.72445821436</v>
      </c>
      <c r="R50" s="66">
        <v>204703.23342518823</v>
      </c>
      <c r="S50" s="66">
        <v>218932.07267249998</v>
      </c>
      <c r="T50" s="66">
        <v>231834.95062948929</v>
      </c>
      <c r="U50" s="66">
        <v>236898.58933916668</v>
      </c>
      <c r="V50" s="66">
        <v>237939.9893391667</v>
      </c>
      <c r="W50" s="66">
        <v>237939.9893391667</v>
      </c>
      <c r="X50" s="66">
        <v>237939.9893391667</v>
      </c>
      <c r="Y50" s="66">
        <v>237939.9893391667</v>
      </c>
      <c r="Z50" s="66">
        <v>237939.9893391667</v>
      </c>
      <c r="AA50" s="66">
        <v>237939.9893391667</v>
      </c>
      <c r="AB50" s="66">
        <v>258360.68901934166</v>
      </c>
      <c r="AC50" s="66">
        <v>258360.68901934166</v>
      </c>
      <c r="AD50" s="66">
        <v>258360.68901934166</v>
      </c>
      <c r="AE50" s="66">
        <v>258360.68901934166</v>
      </c>
      <c r="AF50" s="66">
        <v>258360.68901934166</v>
      </c>
      <c r="AG50" s="66">
        <v>258360.68901934166</v>
      </c>
      <c r="AH50" s="66">
        <v>258360.68901934166</v>
      </c>
      <c r="AI50" s="66">
        <v>258360.68901934166</v>
      </c>
      <c r="AJ50" s="66">
        <v>258360.68901934166</v>
      </c>
      <c r="AK50" s="66">
        <v>258360.68901934166</v>
      </c>
      <c r="AL50" s="66">
        <v>258360.68901934166</v>
      </c>
      <c r="AM50" s="66">
        <v>258360.68901934166</v>
      </c>
      <c r="AN50" s="66">
        <v>280722.25968992198</v>
      </c>
      <c r="AO50" s="66">
        <v>280722.25968992198</v>
      </c>
      <c r="AP50" s="66">
        <v>280722.25968992198</v>
      </c>
      <c r="AQ50" s="66">
        <v>280722.25968992198</v>
      </c>
      <c r="AR50" s="66">
        <v>280722.25968992198</v>
      </c>
      <c r="AS50" s="66">
        <v>280722.25968992198</v>
      </c>
      <c r="AT50" s="66">
        <v>280722.25968992198</v>
      </c>
      <c r="AU50" s="66">
        <v>280722.25968992198</v>
      </c>
      <c r="AV50" s="66">
        <v>280722.25968992198</v>
      </c>
      <c r="AW50" s="66">
        <v>280722.25968992198</v>
      </c>
      <c r="AX50" s="66">
        <v>280722.25968992198</v>
      </c>
      <c r="AY50" s="66">
        <v>280722.25968992198</v>
      </c>
      <c r="AZ50" s="66">
        <v>305215.75248061941</v>
      </c>
      <c r="BA50" s="66">
        <v>305215.75248061941</v>
      </c>
      <c r="BB50" s="66">
        <v>305215.75248061941</v>
      </c>
      <c r="BC50" s="66">
        <v>305215.75248061941</v>
      </c>
      <c r="BD50" s="66">
        <v>305215.75248061941</v>
      </c>
      <c r="BE50" s="66">
        <v>305215.75248061941</v>
      </c>
      <c r="BF50" s="66">
        <v>305215.75248061941</v>
      </c>
      <c r="BG50" s="66">
        <v>305215.75248061941</v>
      </c>
      <c r="BH50" s="66">
        <v>305215.75248061941</v>
      </c>
      <c r="BI50" s="66">
        <v>305215.75248061941</v>
      </c>
      <c r="BJ50" s="66">
        <v>305215.75248061941</v>
      </c>
      <c r="BK50" s="66">
        <v>305215.75248061941</v>
      </c>
      <c r="BL50" s="57"/>
      <c r="BM50" s="66">
        <f t="shared" si="121"/>
        <v>860550.68223926274</v>
      </c>
      <c r="BN50" s="66">
        <f t="shared" si="122"/>
        <v>2652088.0276191561</v>
      </c>
      <c r="BO50" s="66">
        <f t="shared" si="123"/>
        <v>3100328.2682320997</v>
      </c>
      <c r="BP50" s="66">
        <f t="shared" si="124"/>
        <v>3368667.1162790637</v>
      </c>
      <c r="BQ50" s="66">
        <f t="shared" si="125"/>
        <v>3662589.0297674336</v>
      </c>
      <c r="BR50" s="57"/>
      <c r="BS50" s="66">
        <f t="shared" si="126"/>
        <v>154867.8134332592</v>
      </c>
      <c r="BT50" s="66">
        <f t="shared" si="127"/>
        <v>198216.83364784947</v>
      </c>
      <c r="BU50" s="66">
        <f t="shared" si="128"/>
        <v>271472.67959202512</v>
      </c>
      <c r="BV50" s="66">
        <f t="shared" si="129"/>
        <v>235993.355566129</v>
      </c>
      <c r="BW50" s="66">
        <f t="shared" si="130"/>
        <v>536782.47894299938</v>
      </c>
      <c r="BX50" s="66">
        <f t="shared" si="131"/>
        <v>687665.61264115595</v>
      </c>
      <c r="BY50" s="66">
        <f t="shared" si="132"/>
        <v>713819.96801750013</v>
      </c>
      <c r="BZ50" s="66">
        <f t="shared" si="133"/>
        <v>713819.96801750013</v>
      </c>
      <c r="CA50" s="66">
        <f t="shared" si="134"/>
        <v>775082.06705802493</v>
      </c>
      <c r="CB50" s="66">
        <f t="shared" si="135"/>
        <v>775082.06705802493</v>
      </c>
      <c r="CC50" s="66">
        <f t="shared" si="136"/>
        <v>775082.06705802493</v>
      </c>
      <c r="CD50" s="66">
        <f t="shared" si="137"/>
        <v>775082.06705802493</v>
      </c>
      <c r="CE50" s="66">
        <f t="shared" si="138"/>
        <v>842166.77906976594</v>
      </c>
      <c r="CF50" s="66">
        <f t="shared" si="139"/>
        <v>842166.77906976594</v>
      </c>
      <c r="CG50" s="66">
        <f t="shared" si="140"/>
        <v>842166.77906976594</v>
      </c>
      <c r="CH50" s="66">
        <f t="shared" si="141"/>
        <v>842166.77906976594</v>
      </c>
      <c r="CI50" s="66">
        <f t="shared" si="142"/>
        <v>915647.2574418583</v>
      </c>
      <c r="CJ50" s="66">
        <f t="shared" si="143"/>
        <v>915647.2574418583</v>
      </c>
      <c r="CK50" s="66">
        <f t="shared" si="144"/>
        <v>915647.2574418583</v>
      </c>
      <c r="CL50" s="66">
        <f t="shared" si="145"/>
        <v>915647.2574418583</v>
      </c>
      <c r="CM50" s="57"/>
      <c r="CN50" s="57"/>
      <c r="CO50" s="57"/>
      <c r="CP50" s="57"/>
    </row>
    <row r="51" spans="1:94" x14ac:dyDescent="0.4">
      <c r="A51" s="83" t="s">
        <v>129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7">
        <v>22850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0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0</v>
      </c>
      <c r="BD51" s="66">
        <v>0</v>
      </c>
      <c r="BE51" s="66">
        <v>0</v>
      </c>
      <c r="BF51" s="66">
        <v>0</v>
      </c>
      <c r="BG51" s="66">
        <v>0</v>
      </c>
      <c r="BH51" s="66">
        <v>0</v>
      </c>
      <c r="BI51" s="66">
        <v>0</v>
      </c>
      <c r="BJ51" s="66">
        <v>0</v>
      </c>
      <c r="BK51" s="66">
        <v>0</v>
      </c>
      <c r="BL51" s="57"/>
      <c r="BM51" s="66">
        <f t="shared" si="121"/>
        <v>22850</v>
      </c>
      <c r="BN51" s="66">
        <f t="shared" si="122"/>
        <v>0</v>
      </c>
      <c r="BO51" s="66">
        <f t="shared" si="123"/>
        <v>0</v>
      </c>
      <c r="BP51" s="66">
        <f t="shared" si="124"/>
        <v>0</v>
      </c>
      <c r="BQ51" s="66">
        <f t="shared" si="125"/>
        <v>0</v>
      </c>
      <c r="BR51" s="57"/>
      <c r="BS51" s="66">
        <f t="shared" si="126"/>
        <v>0</v>
      </c>
      <c r="BT51" s="66">
        <f t="shared" si="127"/>
        <v>0</v>
      </c>
      <c r="BU51" s="66">
        <f t="shared" si="128"/>
        <v>0</v>
      </c>
      <c r="BV51" s="66">
        <f t="shared" si="129"/>
        <v>22850</v>
      </c>
      <c r="BW51" s="66">
        <f t="shared" si="130"/>
        <v>0</v>
      </c>
      <c r="BX51" s="66">
        <f t="shared" si="131"/>
        <v>0</v>
      </c>
      <c r="BY51" s="66">
        <f t="shared" si="132"/>
        <v>0</v>
      </c>
      <c r="BZ51" s="66">
        <f t="shared" si="133"/>
        <v>0</v>
      </c>
      <c r="CA51" s="66">
        <f t="shared" si="134"/>
        <v>0</v>
      </c>
      <c r="CB51" s="66">
        <f t="shared" si="135"/>
        <v>0</v>
      </c>
      <c r="CC51" s="66">
        <f t="shared" si="136"/>
        <v>0</v>
      </c>
      <c r="CD51" s="66">
        <f t="shared" si="137"/>
        <v>0</v>
      </c>
      <c r="CE51" s="66">
        <f t="shared" si="138"/>
        <v>0</v>
      </c>
      <c r="CF51" s="66">
        <f t="shared" si="139"/>
        <v>0</v>
      </c>
      <c r="CG51" s="66">
        <f t="shared" si="140"/>
        <v>0</v>
      </c>
      <c r="CH51" s="66">
        <f t="shared" si="141"/>
        <v>0</v>
      </c>
      <c r="CI51" s="66">
        <f t="shared" si="142"/>
        <v>0</v>
      </c>
      <c r="CJ51" s="66">
        <f t="shared" si="143"/>
        <v>0</v>
      </c>
      <c r="CK51" s="66">
        <f t="shared" si="144"/>
        <v>0</v>
      </c>
      <c r="CL51" s="66">
        <f t="shared" si="145"/>
        <v>0</v>
      </c>
      <c r="CM51" s="57"/>
      <c r="CN51" s="57"/>
      <c r="CO51" s="57"/>
      <c r="CP51" s="57"/>
    </row>
    <row r="52" spans="1:94" x14ac:dyDescent="0.4">
      <c r="A52" s="83" t="s">
        <v>130</v>
      </c>
      <c r="D52" s="79">
        <v>0</v>
      </c>
      <c r="E52" s="79">
        <v>0</v>
      </c>
      <c r="F52" s="79">
        <v>0</v>
      </c>
      <c r="G52" s="79">
        <v>0</v>
      </c>
      <c r="H52" s="79">
        <v>0</v>
      </c>
      <c r="I52" s="79">
        <v>0</v>
      </c>
      <c r="J52" s="79">
        <v>0</v>
      </c>
      <c r="K52" s="79">
        <v>0</v>
      </c>
      <c r="L52" s="79">
        <v>0</v>
      </c>
      <c r="M52" s="79">
        <v>0</v>
      </c>
      <c r="N52" s="79">
        <v>0</v>
      </c>
      <c r="O52" s="80">
        <v>116827.83769230769</v>
      </c>
      <c r="P52" s="79">
        <v>0</v>
      </c>
      <c r="Q52" s="79">
        <v>0</v>
      </c>
      <c r="R52" s="79">
        <v>0</v>
      </c>
      <c r="S52" s="79">
        <v>0</v>
      </c>
      <c r="T52" s="79">
        <v>0</v>
      </c>
      <c r="U52" s="79">
        <v>0</v>
      </c>
      <c r="V52" s="79">
        <v>0</v>
      </c>
      <c r="W52" s="79">
        <v>0</v>
      </c>
      <c r="X52" s="79">
        <v>0</v>
      </c>
      <c r="Y52" s="79">
        <v>0</v>
      </c>
      <c r="Z52" s="79">
        <v>0</v>
      </c>
      <c r="AA52" s="79">
        <v>0</v>
      </c>
      <c r="AB52" s="79">
        <v>0</v>
      </c>
      <c r="AC52" s="79">
        <v>0</v>
      </c>
      <c r="AD52" s="79">
        <v>0</v>
      </c>
      <c r="AE52" s="79">
        <v>0</v>
      </c>
      <c r="AF52" s="79">
        <v>0</v>
      </c>
      <c r="AG52" s="79">
        <v>0</v>
      </c>
      <c r="AH52" s="79">
        <v>0</v>
      </c>
      <c r="AI52" s="79">
        <v>0</v>
      </c>
      <c r="AJ52" s="79">
        <v>0</v>
      </c>
      <c r="AK52" s="79">
        <v>0</v>
      </c>
      <c r="AL52" s="79">
        <v>0</v>
      </c>
      <c r="AM52" s="79">
        <v>0</v>
      </c>
      <c r="AN52" s="79">
        <v>0</v>
      </c>
      <c r="AO52" s="79">
        <v>0</v>
      </c>
      <c r="AP52" s="79">
        <v>0</v>
      </c>
      <c r="AQ52" s="79">
        <v>0</v>
      </c>
      <c r="AR52" s="79">
        <v>0</v>
      </c>
      <c r="AS52" s="79">
        <v>0</v>
      </c>
      <c r="AT52" s="79">
        <v>0</v>
      </c>
      <c r="AU52" s="79">
        <v>0</v>
      </c>
      <c r="AV52" s="79">
        <v>0</v>
      </c>
      <c r="AW52" s="79">
        <v>0</v>
      </c>
      <c r="AX52" s="79">
        <v>0</v>
      </c>
      <c r="AY52" s="79">
        <v>0</v>
      </c>
      <c r="AZ52" s="79">
        <v>0</v>
      </c>
      <c r="BA52" s="79">
        <v>0</v>
      </c>
      <c r="BB52" s="79">
        <v>0</v>
      </c>
      <c r="BC52" s="79">
        <v>0</v>
      </c>
      <c r="BD52" s="79">
        <v>0</v>
      </c>
      <c r="BE52" s="79">
        <v>0</v>
      </c>
      <c r="BF52" s="79">
        <v>0</v>
      </c>
      <c r="BG52" s="79">
        <v>0</v>
      </c>
      <c r="BH52" s="79">
        <v>0</v>
      </c>
      <c r="BI52" s="79">
        <v>0</v>
      </c>
      <c r="BJ52" s="79">
        <v>0</v>
      </c>
      <c r="BK52" s="79">
        <v>0</v>
      </c>
      <c r="BL52" s="57"/>
      <c r="BM52" s="79">
        <f t="shared" si="121"/>
        <v>116827.83769230769</v>
      </c>
      <c r="BN52" s="79">
        <f t="shared" si="122"/>
        <v>0</v>
      </c>
      <c r="BO52" s="79">
        <f t="shared" si="123"/>
        <v>0</v>
      </c>
      <c r="BP52" s="79">
        <f t="shared" si="124"/>
        <v>0</v>
      </c>
      <c r="BQ52" s="79">
        <f t="shared" si="125"/>
        <v>0</v>
      </c>
      <c r="BR52" s="57"/>
      <c r="BS52" s="79">
        <f t="shared" si="126"/>
        <v>0</v>
      </c>
      <c r="BT52" s="79">
        <f t="shared" si="127"/>
        <v>0</v>
      </c>
      <c r="BU52" s="79">
        <f t="shared" si="128"/>
        <v>0</v>
      </c>
      <c r="BV52" s="79">
        <f t="shared" si="129"/>
        <v>116827.83769230769</v>
      </c>
      <c r="BW52" s="79">
        <f t="shared" si="130"/>
        <v>0</v>
      </c>
      <c r="BX52" s="79">
        <f t="shared" si="131"/>
        <v>0</v>
      </c>
      <c r="BY52" s="79">
        <f t="shared" si="132"/>
        <v>0</v>
      </c>
      <c r="BZ52" s="79">
        <f t="shared" si="133"/>
        <v>0</v>
      </c>
      <c r="CA52" s="79">
        <f t="shared" si="134"/>
        <v>0</v>
      </c>
      <c r="CB52" s="79">
        <f t="shared" si="135"/>
        <v>0</v>
      </c>
      <c r="CC52" s="79">
        <f t="shared" si="136"/>
        <v>0</v>
      </c>
      <c r="CD52" s="79">
        <f t="shared" si="137"/>
        <v>0</v>
      </c>
      <c r="CE52" s="79">
        <f t="shared" si="138"/>
        <v>0</v>
      </c>
      <c r="CF52" s="79">
        <f t="shared" si="139"/>
        <v>0</v>
      </c>
      <c r="CG52" s="79">
        <f t="shared" si="140"/>
        <v>0</v>
      </c>
      <c r="CH52" s="79">
        <f t="shared" si="141"/>
        <v>0</v>
      </c>
      <c r="CI52" s="79">
        <f t="shared" si="142"/>
        <v>0</v>
      </c>
      <c r="CJ52" s="79">
        <f t="shared" si="143"/>
        <v>0</v>
      </c>
      <c r="CK52" s="79">
        <f t="shared" si="144"/>
        <v>0</v>
      </c>
      <c r="CL52" s="79">
        <f t="shared" si="145"/>
        <v>0</v>
      </c>
      <c r="CM52" s="57"/>
      <c r="CN52" s="57"/>
      <c r="CO52" s="57"/>
      <c r="CP52" s="57"/>
    </row>
    <row r="53" spans="1:94" x14ac:dyDescent="0.4">
      <c r="A53" s="84" t="s">
        <v>24</v>
      </c>
      <c r="D53" s="79">
        <f>SUM(D49:D52)</f>
        <v>90405.821243322585</v>
      </c>
      <c r="E53" s="79">
        <f t="shared" ref="E53:BK53" si="146">SUM(E49:E52)</f>
        <v>91158.952298892473</v>
      </c>
      <c r="F53" s="79">
        <f t="shared" si="146"/>
        <v>93827.914860477948</v>
      </c>
      <c r="G53" s="79">
        <f t="shared" si="146"/>
        <v>103476.73505446478</v>
      </c>
      <c r="H53" s="79">
        <f t="shared" si="146"/>
        <v>117051.17067029624</v>
      </c>
      <c r="I53" s="79">
        <f t="shared" si="146"/>
        <v>125251.86710004733</v>
      </c>
      <c r="J53" s="79">
        <f t="shared" si="146"/>
        <v>135804.11294957798</v>
      </c>
      <c r="K53" s="79">
        <f t="shared" si="146"/>
        <v>149113.39235662363</v>
      </c>
      <c r="L53" s="79">
        <f t="shared" si="146"/>
        <v>164731.21511289122</v>
      </c>
      <c r="M53" s="79">
        <f t="shared" si="146"/>
        <v>180146.73808833654</v>
      </c>
      <c r="N53" s="79">
        <f t="shared" si="146"/>
        <v>194120.13495156239</v>
      </c>
      <c r="O53" s="80">
        <f t="shared" si="146"/>
        <v>139677.83769230769</v>
      </c>
      <c r="P53" s="79">
        <f t="shared" si="146"/>
        <v>312231.25944455783</v>
      </c>
      <c r="Q53" s="79">
        <f t="shared" si="146"/>
        <v>318440.87803766842</v>
      </c>
      <c r="R53" s="79">
        <f t="shared" si="146"/>
        <v>352010.98343106615</v>
      </c>
      <c r="S53" s="79">
        <f t="shared" si="146"/>
        <v>368784.17728322919</v>
      </c>
      <c r="T53" s="79">
        <f t="shared" si="146"/>
        <v>387468.8373987386</v>
      </c>
      <c r="U53" s="79">
        <f t="shared" si="146"/>
        <v>393138.91363723692</v>
      </c>
      <c r="V53" s="79">
        <f t="shared" si="146"/>
        <v>390922.82469398237</v>
      </c>
      <c r="W53" s="79">
        <f t="shared" si="146"/>
        <v>383666.68414896796</v>
      </c>
      <c r="X53" s="79">
        <f t="shared" si="146"/>
        <v>376378.65450405836</v>
      </c>
      <c r="Y53" s="79">
        <f t="shared" si="146"/>
        <v>368362.74432786711</v>
      </c>
      <c r="Z53" s="79">
        <f t="shared" si="146"/>
        <v>357196.33434734447</v>
      </c>
      <c r="AA53" s="79">
        <f t="shared" si="146"/>
        <v>345730.71929412201</v>
      </c>
      <c r="AB53" s="79">
        <f t="shared" si="146"/>
        <v>536904.19073503208</v>
      </c>
      <c r="AC53" s="79">
        <f t="shared" si="146"/>
        <v>428874.71168925794</v>
      </c>
      <c r="AD53" s="79">
        <f t="shared" si="146"/>
        <v>423184.76712300332</v>
      </c>
      <c r="AE53" s="79">
        <f t="shared" si="146"/>
        <v>420229.69337357103</v>
      </c>
      <c r="AF53" s="79">
        <f t="shared" si="146"/>
        <v>418023.44967262005</v>
      </c>
      <c r="AG53" s="79">
        <f t="shared" si="146"/>
        <v>417874.05358789873</v>
      </c>
      <c r="AH53" s="79">
        <f t="shared" si="146"/>
        <v>415345.52060954378</v>
      </c>
      <c r="AI53" s="79">
        <f t="shared" si="146"/>
        <v>409798.52207227563</v>
      </c>
      <c r="AJ53" s="79">
        <f t="shared" si="146"/>
        <v>401437.60832617315</v>
      </c>
      <c r="AK53" s="79">
        <f t="shared" si="146"/>
        <v>394881.4788117315</v>
      </c>
      <c r="AL53" s="79">
        <f t="shared" si="146"/>
        <v>382878.93755667302</v>
      </c>
      <c r="AM53" s="79">
        <f t="shared" si="146"/>
        <v>369924.94733813667</v>
      </c>
      <c r="AN53" s="79">
        <f t="shared" si="146"/>
        <v>566414.58586551342</v>
      </c>
      <c r="AO53" s="79">
        <f t="shared" si="146"/>
        <v>456250.56122150557</v>
      </c>
      <c r="AP53" s="79">
        <f t="shared" si="146"/>
        <v>450353.88699094777</v>
      </c>
      <c r="AQ53" s="79">
        <f t="shared" si="146"/>
        <v>447015.16732052399</v>
      </c>
      <c r="AR53" s="79">
        <f t="shared" si="146"/>
        <v>445174.90316279873</v>
      </c>
      <c r="AS53" s="79">
        <f t="shared" si="146"/>
        <v>445174.90316279873</v>
      </c>
      <c r="AT53" s="79">
        <f t="shared" si="146"/>
        <v>442637.39807114715</v>
      </c>
      <c r="AU53" s="79">
        <f t="shared" si="146"/>
        <v>438421.20648915146</v>
      </c>
      <c r="AV53" s="79">
        <f t="shared" si="146"/>
        <v>428698.65340903157</v>
      </c>
      <c r="AW53" s="79">
        <f t="shared" si="146"/>
        <v>423044.44846004294</v>
      </c>
      <c r="AX53" s="79">
        <f t="shared" si="146"/>
        <v>411950.64490685333</v>
      </c>
      <c r="AY53" s="79">
        <f t="shared" si="146"/>
        <v>397836.22609944089</v>
      </c>
      <c r="AZ53" s="79">
        <f t="shared" si="146"/>
        <v>598248.40948626818</v>
      </c>
      <c r="BA53" s="79">
        <f t="shared" si="146"/>
        <v>485940.80398286099</v>
      </c>
      <c r="BB53" s="79">
        <f t="shared" si="146"/>
        <v>479704.73044033477</v>
      </c>
      <c r="BC53" s="79">
        <f t="shared" si="146"/>
        <v>476159.70550048066</v>
      </c>
      <c r="BD53" s="79">
        <f t="shared" si="146"/>
        <v>474601.9752576825</v>
      </c>
      <c r="BE53" s="79">
        <f t="shared" si="146"/>
        <v>474601.9752576825</v>
      </c>
      <c r="BF53" s="79">
        <f t="shared" si="146"/>
        <v>472381.71681439038</v>
      </c>
      <c r="BG53" s="79">
        <f t="shared" si="146"/>
        <v>469362.61540932575</v>
      </c>
      <c r="BH53" s="79">
        <f t="shared" si="146"/>
        <v>458203.75391980226</v>
      </c>
      <c r="BI53" s="79">
        <f t="shared" si="146"/>
        <v>453448.61675116606</v>
      </c>
      <c r="BJ53" s="79">
        <f t="shared" si="146"/>
        <v>442612.81608274655</v>
      </c>
      <c r="BK53" s="79">
        <f t="shared" si="146"/>
        <v>429200.39381151681</v>
      </c>
      <c r="BL53" s="57"/>
      <c r="BM53" s="79">
        <f t="shared" ref="BM53:BQ53" si="147">SUM(BM49:BM52)</f>
        <v>1584765.892378801</v>
      </c>
      <c r="BN53" s="79">
        <f t="shared" si="147"/>
        <v>4354333.0105488393</v>
      </c>
      <c r="BO53" s="79">
        <f t="shared" si="147"/>
        <v>5019357.8808959164</v>
      </c>
      <c r="BP53" s="79">
        <f t="shared" si="147"/>
        <v>5352972.5851597562</v>
      </c>
      <c r="BQ53" s="79">
        <f t="shared" si="147"/>
        <v>5714467.5127142575</v>
      </c>
      <c r="BR53" s="57"/>
      <c r="BS53" s="79">
        <f t="shared" ref="BS53:CL53" si="148">SUM(BS49:BS52)</f>
        <v>275392.68840269302</v>
      </c>
      <c r="BT53" s="79">
        <f t="shared" si="148"/>
        <v>345779.77282480837</v>
      </c>
      <c r="BU53" s="79">
        <f t="shared" si="148"/>
        <v>449648.7204190928</v>
      </c>
      <c r="BV53" s="79">
        <f t="shared" si="148"/>
        <v>513944.71073220659</v>
      </c>
      <c r="BW53" s="79">
        <f t="shared" si="148"/>
        <v>982683.12091329228</v>
      </c>
      <c r="BX53" s="79">
        <f t="shared" si="148"/>
        <v>1149391.9283192046</v>
      </c>
      <c r="BY53" s="79">
        <f t="shared" si="148"/>
        <v>1150968.1633470086</v>
      </c>
      <c r="BZ53" s="79">
        <f t="shared" si="148"/>
        <v>1071289.7979693336</v>
      </c>
      <c r="CA53" s="79">
        <f t="shared" si="148"/>
        <v>1388963.6695472933</v>
      </c>
      <c r="CB53" s="79">
        <f t="shared" si="148"/>
        <v>1256127.1966340898</v>
      </c>
      <c r="CC53" s="79">
        <f t="shared" si="148"/>
        <v>1226581.6510079924</v>
      </c>
      <c r="CD53" s="79">
        <f t="shared" si="148"/>
        <v>1147685.3637065412</v>
      </c>
      <c r="CE53" s="79">
        <f t="shared" si="148"/>
        <v>1473019.0340779666</v>
      </c>
      <c r="CF53" s="79">
        <f t="shared" si="148"/>
        <v>1337364.9736461216</v>
      </c>
      <c r="CG53" s="79">
        <f t="shared" si="148"/>
        <v>1309757.2579693303</v>
      </c>
      <c r="CH53" s="79">
        <f t="shared" si="148"/>
        <v>1232831.3194663371</v>
      </c>
      <c r="CI53" s="79">
        <f t="shared" si="148"/>
        <v>1563893.9439094639</v>
      </c>
      <c r="CJ53" s="79">
        <f t="shared" si="148"/>
        <v>1425363.6560158457</v>
      </c>
      <c r="CK53" s="79">
        <f t="shared" si="148"/>
        <v>1399948.0861435183</v>
      </c>
      <c r="CL53" s="79">
        <f t="shared" si="148"/>
        <v>1325261.8266454295</v>
      </c>
      <c r="CM53" s="57"/>
      <c r="CN53" s="57"/>
      <c r="CO53" s="57"/>
      <c r="CP53" s="57"/>
    </row>
    <row r="54" spans="1:94" x14ac:dyDescent="0.4">
      <c r="A54" s="83" t="s">
        <v>26</v>
      </c>
      <c r="D54" s="66">
        <v>115313.21</v>
      </c>
      <c r="E54" s="66">
        <v>30143.4</v>
      </c>
      <c r="F54" s="66">
        <v>76237.77</v>
      </c>
      <c r="G54" s="66">
        <v>96443.33</v>
      </c>
      <c r="H54" s="66">
        <v>169700.31</v>
      </c>
      <c r="I54" s="66">
        <v>48603.69</v>
      </c>
      <c r="J54" s="66">
        <v>233367.3</v>
      </c>
      <c r="K54" s="66">
        <v>19959.8</v>
      </c>
      <c r="L54" s="66">
        <v>113284.66</v>
      </c>
      <c r="M54" s="66">
        <v>128009.39</v>
      </c>
      <c r="N54" s="66">
        <v>109167.41</v>
      </c>
      <c r="O54" s="67">
        <v>102226.5</v>
      </c>
      <c r="P54" s="66">
        <v>146000</v>
      </c>
      <c r="Q54" s="66">
        <v>146000</v>
      </c>
      <c r="R54" s="66">
        <v>146000</v>
      </c>
      <c r="S54" s="66">
        <v>146000</v>
      </c>
      <c r="T54" s="66">
        <v>146000</v>
      </c>
      <c r="U54" s="66">
        <v>146000</v>
      </c>
      <c r="V54" s="66">
        <v>146000</v>
      </c>
      <c r="W54" s="66">
        <v>146000</v>
      </c>
      <c r="X54" s="66">
        <v>146000</v>
      </c>
      <c r="Y54" s="66">
        <v>146000</v>
      </c>
      <c r="Z54" s="66">
        <v>146000</v>
      </c>
      <c r="AA54" s="66">
        <v>146000</v>
      </c>
      <c r="AB54" s="66">
        <v>146000</v>
      </c>
      <c r="AC54" s="66">
        <v>146000</v>
      </c>
      <c r="AD54" s="66">
        <v>146000</v>
      </c>
      <c r="AE54" s="66">
        <v>146000</v>
      </c>
      <c r="AF54" s="66">
        <v>146000</v>
      </c>
      <c r="AG54" s="66">
        <v>146000</v>
      </c>
      <c r="AH54" s="66">
        <v>146000</v>
      </c>
      <c r="AI54" s="66">
        <v>146000</v>
      </c>
      <c r="AJ54" s="66">
        <v>146000</v>
      </c>
      <c r="AK54" s="66">
        <v>146000</v>
      </c>
      <c r="AL54" s="66">
        <v>146000</v>
      </c>
      <c r="AM54" s="66">
        <v>146000</v>
      </c>
      <c r="AN54" s="66">
        <v>146000</v>
      </c>
      <c r="AO54" s="66">
        <v>146000</v>
      </c>
      <c r="AP54" s="66">
        <v>146000</v>
      </c>
      <c r="AQ54" s="66">
        <v>146000</v>
      </c>
      <c r="AR54" s="66">
        <v>146000</v>
      </c>
      <c r="AS54" s="66">
        <v>146000</v>
      </c>
      <c r="AT54" s="66">
        <v>146000</v>
      </c>
      <c r="AU54" s="66">
        <v>146000</v>
      </c>
      <c r="AV54" s="66">
        <v>146000</v>
      </c>
      <c r="AW54" s="66">
        <v>146000</v>
      </c>
      <c r="AX54" s="66">
        <v>146000</v>
      </c>
      <c r="AY54" s="66">
        <v>146000</v>
      </c>
      <c r="AZ54" s="66">
        <v>146000</v>
      </c>
      <c r="BA54" s="66">
        <v>146000</v>
      </c>
      <c r="BB54" s="66">
        <v>146000</v>
      </c>
      <c r="BC54" s="66">
        <v>146000</v>
      </c>
      <c r="BD54" s="66">
        <v>146000</v>
      </c>
      <c r="BE54" s="66">
        <v>146000</v>
      </c>
      <c r="BF54" s="66">
        <v>146000</v>
      </c>
      <c r="BG54" s="66">
        <v>146000</v>
      </c>
      <c r="BH54" s="66">
        <v>146000</v>
      </c>
      <c r="BI54" s="66">
        <v>146000</v>
      </c>
      <c r="BJ54" s="66">
        <v>146000</v>
      </c>
      <c r="BK54" s="66">
        <v>146000</v>
      </c>
      <c r="BL54" s="57"/>
      <c r="BM54" s="66">
        <f t="shared" ref="BM54:BM60" si="149">SUM(D54:O54)</f>
        <v>1242456.77</v>
      </c>
      <c r="BN54" s="66">
        <f t="shared" ref="BN54:BN60" si="150">SUM(P54:AA54)</f>
        <v>1752000</v>
      </c>
      <c r="BO54" s="66">
        <f t="shared" ref="BO54:BO60" si="151">SUM(AB54:AM54)</f>
        <v>1752000</v>
      </c>
      <c r="BP54" s="66">
        <f t="shared" ref="BP54:BP60" si="152">SUM(AN54:AY54)</f>
        <v>1752000</v>
      </c>
      <c r="BQ54" s="66">
        <f t="shared" ref="BQ54:BQ60" si="153">SUM(AZ54:BK54)</f>
        <v>1752000</v>
      </c>
      <c r="BR54" s="57"/>
      <c r="BS54" s="66">
        <f t="shared" ref="BS54:BS60" si="154">SUM(D54:F54)</f>
        <v>221694.38</v>
      </c>
      <c r="BT54" s="66">
        <f t="shared" ref="BT54:BT60" si="155">SUM(G54:I54)</f>
        <v>314747.33</v>
      </c>
      <c r="BU54" s="66">
        <f t="shared" ref="BU54:BU60" si="156">SUM(J54:L54)</f>
        <v>366611.76</v>
      </c>
      <c r="BV54" s="66">
        <f t="shared" ref="BV54:BV60" si="157">SUM(M54:O54)</f>
        <v>339403.3</v>
      </c>
      <c r="BW54" s="66">
        <f t="shared" ref="BW54:BW60" si="158">SUM(P54:R54)</f>
        <v>438000</v>
      </c>
      <c r="BX54" s="66">
        <f t="shared" ref="BX54:BX60" si="159">SUM(S54:U54)</f>
        <v>438000</v>
      </c>
      <c r="BY54" s="66">
        <f t="shared" ref="BY54:BY60" si="160">SUM(V54:X54)</f>
        <v>438000</v>
      </c>
      <c r="BZ54" s="66">
        <f t="shared" ref="BZ54:BZ60" si="161">SUM(Y54:AA54)</f>
        <v>438000</v>
      </c>
      <c r="CA54" s="66">
        <f t="shared" ref="CA54:CA60" si="162">SUM(AB54:AD54)</f>
        <v>438000</v>
      </c>
      <c r="CB54" s="66">
        <f t="shared" ref="CB54:CB60" si="163">SUM(AE54:AG54)</f>
        <v>438000</v>
      </c>
      <c r="CC54" s="66">
        <f t="shared" ref="CC54:CC60" si="164">SUM(AH54:AJ54)</f>
        <v>438000</v>
      </c>
      <c r="CD54" s="66">
        <f t="shared" ref="CD54:CD60" si="165">SUM(AK54:AM54)</f>
        <v>438000</v>
      </c>
      <c r="CE54" s="66">
        <f t="shared" ref="CE54:CE60" si="166">SUM(AN54:AP54)</f>
        <v>438000</v>
      </c>
      <c r="CF54" s="66">
        <f t="shared" ref="CF54:CF60" si="167">SUM(AQ54:AS54)</f>
        <v>438000</v>
      </c>
      <c r="CG54" s="66">
        <f t="shared" ref="CG54:CG60" si="168">SUM(AT54:AV54)</f>
        <v>438000</v>
      </c>
      <c r="CH54" s="66">
        <f t="shared" ref="CH54:CH60" si="169">SUM(AW54:AY54)</f>
        <v>438000</v>
      </c>
      <c r="CI54" s="66">
        <f t="shared" ref="CI54:CI60" si="170">SUM(AZ54:BB54)</f>
        <v>438000</v>
      </c>
      <c r="CJ54" s="66">
        <f t="shared" ref="CJ54:CJ60" si="171">SUM(BC54:BE54)</f>
        <v>438000</v>
      </c>
      <c r="CK54" s="66">
        <f t="shared" ref="CK54:CK60" si="172">SUM(BF54:BH54)</f>
        <v>438000</v>
      </c>
      <c r="CL54" s="66">
        <f t="shared" ref="CL54:CL60" si="173">SUM(BI54:BK54)</f>
        <v>438000</v>
      </c>
      <c r="CM54" s="57"/>
      <c r="CN54" s="57"/>
      <c r="CO54" s="57"/>
      <c r="CP54" s="57"/>
    </row>
    <row r="55" spans="1:94" x14ac:dyDescent="0.4">
      <c r="A55" s="83" t="s">
        <v>27</v>
      </c>
      <c r="D55" s="66">
        <v>95454.47</v>
      </c>
      <c r="E55" s="66">
        <v>77118.91</v>
      </c>
      <c r="F55" s="66">
        <v>66488.459999999992</v>
      </c>
      <c r="G55" s="66">
        <v>79208.22</v>
      </c>
      <c r="H55" s="66">
        <v>182763.32</v>
      </c>
      <c r="I55" s="66">
        <v>105658.6</v>
      </c>
      <c r="J55" s="66">
        <v>114745.97</v>
      </c>
      <c r="K55" s="66">
        <v>116509.04000000001</v>
      </c>
      <c r="L55" s="66">
        <v>86238.94</v>
      </c>
      <c r="M55" s="66">
        <v>168050.86000000002</v>
      </c>
      <c r="N55" s="66">
        <v>86663.209999999992</v>
      </c>
      <c r="O55" s="67">
        <v>62466.663333333338</v>
      </c>
      <c r="P55" s="66">
        <v>105000</v>
      </c>
      <c r="Q55" s="66">
        <v>105000</v>
      </c>
      <c r="R55" s="66">
        <v>105000</v>
      </c>
      <c r="S55" s="66">
        <v>105000</v>
      </c>
      <c r="T55" s="66">
        <v>105000</v>
      </c>
      <c r="U55" s="66">
        <v>105000</v>
      </c>
      <c r="V55" s="66">
        <v>105000</v>
      </c>
      <c r="W55" s="66">
        <v>105000</v>
      </c>
      <c r="X55" s="66">
        <v>105000</v>
      </c>
      <c r="Y55" s="66">
        <v>105000</v>
      </c>
      <c r="Z55" s="66">
        <v>105000</v>
      </c>
      <c r="AA55" s="66">
        <v>105000</v>
      </c>
      <c r="AB55" s="66">
        <v>105000</v>
      </c>
      <c r="AC55" s="66">
        <v>105000</v>
      </c>
      <c r="AD55" s="66">
        <v>105000</v>
      </c>
      <c r="AE55" s="66">
        <v>105000</v>
      </c>
      <c r="AF55" s="66">
        <v>105000</v>
      </c>
      <c r="AG55" s="66">
        <v>105000</v>
      </c>
      <c r="AH55" s="66">
        <v>105000</v>
      </c>
      <c r="AI55" s="66">
        <v>105000</v>
      </c>
      <c r="AJ55" s="66">
        <v>105000</v>
      </c>
      <c r="AK55" s="66">
        <v>105000</v>
      </c>
      <c r="AL55" s="66">
        <v>105000</v>
      </c>
      <c r="AM55" s="66">
        <v>105000</v>
      </c>
      <c r="AN55" s="66">
        <v>105000</v>
      </c>
      <c r="AO55" s="66">
        <v>105000</v>
      </c>
      <c r="AP55" s="66">
        <v>105000</v>
      </c>
      <c r="AQ55" s="66">
        <v>105000</v>
      </c>
      <c r="AR55" s="66">
        <v>105000</v>
      </c>
      <c r="AS55" s="66">
        <v>105000</v>
      </c>
      <c r="AT55" s="66">
        <v>105000</v>
      </c>
      <c r="AU55" s="66">
        <v>105000</v>
      </c>
      <c r="AV55" s="66">
        <v>105000</v>
      </c>
      <c r="AW55" s="66">
        <v>105000</v>
      </c>
      <c r="AX55" s="66">
        <v>105000</v>
      </c>
      <c r="AY55" s="66">
        <v>105000</v>
      </c>
      <c r="AZ55" s="66">
        <v>105000</v>
      </c>
      <c r="BA55" s="66">
        <v>105000</v>
      </c>
      <c r="BB55" s="66">
        <v>105000</v>
      </c>
      <c r="BC55" s="66">
        <v>105000</v>
      </c>
      <c r="BD55" s="66">
        <v>105000</v>
      </c>
      <c r="BE55" s="66">
        <v>105000</v>
      </c>
      <c r="BF55" s="66">
        <v>105000</v>
      </c>
      <c r="BG55" s="66">
        <v>105000</v>
      </c>
      <c r="BH55" s="66">
        <v>105000</v>
      </c>
      <c r="BI55" s="66">
        <v>105000</v>
      </c>
      <c r="BJ55" s="66">
        <v>105000</v>
      </c>
      <c r="BK55" s="66">
        <v>105000</v>
      </c>
      <c r="BL55" s="57"/>
      <c r="BM55" s="66">
        <f t="shared" si="149"/>
        <v>1241366.6633333333</v>
      </c>
      <c r="BN55" s="66">
        <f t="shared" si="150"/>
        <v>1260000</v>
      </c>
      <c r="BO55" s="66">
        <f t="shared" si="151"/>
        <v>1260000</v>
      </c>
      <c r="BP55" s="66">
        <f t="shared" si="152"/>
        <v>1260000</v>
      </c>
      <c r="BQ55" s="66">
        <f t="shared" si="153"/>
        <v>1260000</v>
      </c>
      <c r="BR55" s="57"/>
      <c r="BS55" s="66">
        <f t="shared" si="154"/>
        <v>239061.84</v>
      </c>
      <c r="BT55" s="66">
        <f t="shared" si="155"/>
        <v>367630.14</v>
      </c>
      <c r="BU55" s="66">
        <f t="shared" si="156"/>
        <v>317493.95</v>
      </c>
      <c r="BV55" s="66">
        <f t="shared" si="157"/>
        <v>317180.73333333334</v>
      </c>
      <c r="BW55" s="66">
        <f t="shared" si="158"/>
        <v>315000</v>
      </c>
      <c r="BX55" s="66">
        <f t="shared" si="159"/>
        <v>315000</v>
      </c>
      <c r="BY55" s="66">
        <f t="shared" si="160"/>
        <v>315000</v>
      </c>
      <c r="BZ55" s="66">
        <f t="shared" si="161"/>
        <v>315000</v>
      </c>
      <c r="CA55" s="66">
        <f t="shared" si="162"/>
        <v>315000</v>
      </c>
      <c r="CB55" s="66">
        <f t="shared" si="163"/>
        <v>315000</v>
      </c>
      <c r="CC55" s="66">
        <f t="shared" si="164"/>
        <v>315000</v>
      </c>
      <c r="CD55" s="66">
        <f t="shared" si="165"/>
        <v>315000</v>
      </c>
      <c r="CE55" s="66">
        <f t="shared" si="166"/>
        <v>315000</v>
      </c>
      <c r="CF55" s="66">
        <f t="shared" si="167"/>
        <v>315000</v>
      </c>
      <c r="CG55" s="66">
        <f t="shared" si="168"/>
        <v>315000</v>
      </c>
      <c r="CH55" s="66">
        <f t="shared" si="169"/>
        <v>315000</v>
      </c>
      <c r="CI55" s="66">
        <f t="shared" si="170"/>
        <v>315000</v>
      </c>
      <c r="CJ55" s="66">
        <f t="shared" si="171"/>
        <v>315000</v>
      </c>
      <c r="CK55" s="66">
        <f t="shared" si="172"/>
        <v>315000</v>
      </c>
      <c r="CL55" s="66">
        <f t="shared" si="173"/>
        <v>315000</v>
      </c>
      <c r="CM55" s="57"/>
      <c r="CN55" s="57"/>
      <c r="CO55" s="57"/>
      <c r="CP55" s="57"/>
    </row>
    <row r="56" spans="1:94" x14ac:dyDescent="0.4">
      <c r="A56" s="83" t="s">
        <v>28</v>
      </c>
      <c r="D56" s="66">
        <v>14286</v>
      </c>
      <c r="E56" s="66">
        <v>14286</v>
      </c>
      <c r="F56" s="66">
        <v>14286</v>
      </c>
      <c r="G56" s="66">
        <v>14286</v>
      </c>
      <c r="H56" s="66">
        <v>14286</v>
      </c>
      <c r="I56" s="66">
        <v>14286</v>
      </c>
      <c r="J56" s="66">
        <v>14286</v>
      </c>
      <c r="K56" s="66">
        <v>14286</v>
      </c>
      <c r="L56" s="66">
        <v>14286</v>
      </c>
      <c r="M56" s="66">
        <v>14286</v>
      </c>
      <c r="N56" s="66">
        <v>14286</v>
      </c>
      <c r="O56" s="67">
        <v>15320.78</v>
      </c>
      <c r="P56" s="66">
        <v>18286</v>
      </c>
      <c r="Q56" s="66">
        <v>18286</v>
      </c>
      <c r="R56" s="66">
        <v>18286</v>
      </c>
      <c r="S56" s="66">
        <v>37433.58</v>
      </c>
      <c r="T56" s="66">
        <v>37433.58</v>
      </c>
      <c r="U56" s="66">
        <v>37433.58</v>
      </c>
      <c r="V56" s="66">
        <v>37433.58</v>
      </c>
      <c r="W56" s="66">
        <v>37433.58</v>
      </c>
      <c r="X56" s="66">
        <v>38051.03</v>
      </c>
      <c r="Y56" s="66">
        <v>38051.03</v>
      </c>
      <c r="Z56" s="66">
        <v>38051.03</v>
      </c>
      <c r="AA56" s="66">
        <v>38051.03</v>
      </c>
      <c r="AB56" s="66">
        <v>38051.03</v>
      </c>
      <c r="AC56" s="66">
        <v>38051.03</v>
      </c>
      <c r="AD56" s="66">
        <v>38051.03</v>
      </c>
      <c r="AE56" s="66">
        <v>38051.03</v>
      </c>
      <c r="AF56" s="66">
        <v>38051.03</v>
      </c>
      <c r="AG56" s="66">
        <v>38051.03</v>
      </c>
      <c r="AH56" s="66">
        <v>38051.03</v>
      </c>
      <c r="AI56" s="66">
        <v>38051.03</v>
      </c>
      <c r="AJ56" s="66">
        <v>38668.480000000003</v>
      </c>
      <c r="AK56" s="66">
        <v>38668.480000000003</v>
      </c>
      <c r="AL56" s="66">
        <v>38668.480000000003</v>
      </c>
      <c r="AM56" s="66">
        <v>38668.480000000003</v>
      </c>
      <c r="AN56" s="66">
        <v>38668.480000000003</v>
      </c>
      <c r="AO56" s="66">
        <v>38668.480000000003</v>
      </c>
      <c r="AP56" s="66">
        <v>38668.480000000003</v>
      </c>
      <c r="AQ56" s="66">
        <v>38668.480000000003</v>
      </c>
      <c r="AR56" s="66">
        <v>38668.480000000003</v>
      </c>
      <c r="AS56" s="66">
        <v>38668.480000000003</v>
      </c>
      <c r="AT56" s="66">
        <v>38668.480000000003</v>
      </c>
      <c r="AU56" s="66">
        <v>38668.480000000003</v>
      </c>
      <c r="AV56" s="66">
        <v>39285.93</v>
      </c>
      <c r="AW56" s="66">
        <v>39285.93</v>
      </c>
      <c r="AX56" s="66">
        <v>39285.93</v>
      </c>
      <c r="AY56" s="66">
        <v>39285.93</v>
      </c>
      <c r="AZ56" s="66">
        <v>39285.93</v>
      </c>
      <c r="BA56" s="66">
        <v>39285.93</v>
      </c>
      <c r="BB56" s="66">
        <v>39285.93</v>
      </c>
      <c r="BC56" s="66">
        <v>39285.93</v>
      </c>
      <c r="BD56" s="66">
        <v>39285.93</v>
      </c>
      <c r="BE56" s="66">
        <v>39285.93</v>
      </c>
      <c r="BF56" s="66">
        <v>39285.93</v>
      </c>
      <c r="BG56" s="66">
        <v>39285.93</v>
      </c>
      <c r="BH56" s="66">
        <v>39285.93</v>
      </c>
      <c r="BI56" s="66">
        <v>39285.93</v>
      </c>
      <c r="BJ56" s="66">
        <v>39285.93</v>
      </c>
      <c r="BK56" s="66">
        <v>39285.93</v>
      </c>
      <c r="BL56" s="57"/>
      <c r="BM56" s="66">
        <f t="shared" si="149"/>
        <v>172466.78</v>
      </c>
      <c r="BN56" s="66">
        <f t="shared" si="150"/>
        <v>394230.02000000014</v>
      </c>
      <c r="BO56" s="66">
        <f t="shared" si="151"/>
        <v>459082.15999999992</v>
      </c>
      <c r="BP56" s="66">
        <f t="shared" si="152"/>
        <v>466491.56</v>
      </c>
      <c r="BQ56" s="66">
        <f t="shared" si="153"/>
        <v>471431.16</v>
      </c>
      <c r="BR56" s="57"/>
      <c r="BS56" s="66">
        <f t="shared" si="154"/>
        <v>42858</v>
      </c>
      <c r="BT56" s="66">
        <f t="shared" si="155"/>
        <v>42858</v>
      </c>
      <c r="BU56" s="66">
        <f t="shared" si="156"/>
        <v>42858</v>
      </c>
      <c r="BV56" s="66">
        <f t="shared" si="157"/>
        <v>43892.78</v>
      </c>
      <c r="BW56" s="66">
        <f t="shared" si="158"/>
        <v>54858</v>
      </c>
      <c r="BX56" s="66">
        <f t="shared" si="159"/>
        <v>112300.74</v>
      </c>
      <c r="BY56" s="66">
        <f t="shared" si="160"/>
        <v>112918.19</v>
      </c>
      <c r="BZ56" s="66">
        <f t="shared" si="161"/>
        <v>114153.09</v>
      </c>
      <c r="CA56" s="66">
        <f t="shared" si="162"/>
        <v>114153.09</v>
      </c>
      <c r="CB56" s="66">
        <f t="shared" si="163"/>
        <v>114153.09</v>
      </c>
      <c r="CC56" s="66">
        <f t="shared" si="164"/>
        <v>114770.54000000001</v>
      </c>
      <c r="CD56" s="66">
        <f t="shared" si="165"/>
        <v>116005.44</v>
      </c>
      <c r="CE56" s="66">
        <f t="shared" si="166"/>
        <v>116005.44</v>
      </c>
      <c r="CF56" s="66">
        <f t="shared" si="167"/>
        <v>116005.44</v>
      </c>
      <c r="CG56" s="66">
        <f t="shared" si="168"/>
        <v>116622.89000000001</v>
      </c>
      <c r="CH56" s="66">
        <f t="shared" si="169"/>
        <v>117857.79000000001</v>
      </c>
      <c r="CI56" s="66">
        <f t="shared" si="170"/>
        <v>117857.79000000001</v>
      </c>
      <c r="CJ56" s="66">
        <f t="shared" si="171"/>
        <v>117857.79000000001</v>
      </c>
      <c r="CK56" s="66">
        <f t="shared" si="172"/>
        <v>117857.79000000001</v>
      </c>
      <c r="CL56" s="66">
        <f t="shared" si="173"/>
        <v>117857.79000000001</v>
      </c>
      <c r="CM56" s="57"/>
      <c r="CN56" s="57"/>
      <c r="CO56" s="57"/>
      <c r="CP56" s="57"/>
    </row>
    <row r="57" spans="1:94" x14ac:dyDescent="0.4">
      <c r="A57" s="83" t="s">
        <v>29</v>
      </c>
      <c r="D57" s="66">
        <v>12928.62</v>
      </c>
      <c r="E57" s="66">
        <v>20211.870000000003</v>
      </c>
      <c r="F57" s="66">
        <v>18932.68</v>
      </c>
      <c r="G57" s="66">
        <v>26168.2</v>
      </c>
      <c r="H57" s="66">
        <v>17819.59</v>
      </c>
      <c r="I57" s="66">
        <v>14295.27</v>
      </c>
      <c r="J57" s="66">
        <v>10233.61</v>
      </c>
      <c r="K57" s="66">
        <v>15102.66</v>
      </c>
      <c r="L57" s="66">
        <v>14650.76</v>
      </c>
      <c r="M57" s="66">
        <v>22455.75</v>
      </c>
      <c r="N57" s="66">
        <v>16421.93</v>
      </c>
      <c r="O57" s="67">
        <v>86847.58</v>
      </c>
      <c r="P57" s="66">
        <v>18242.284363636365</v>
      </c>
      <c r="Q57" s="66">
        <v>18242.284363636365</v>
      </c>
      <c r="R57" s="66">
        <v>18242.284363636365</v>
      </c>
      <c r="S57" s="66">
        <v>18242.284363636365</v>
      </c>
      <c r="T57" s="66">
        <v>18242.284363636365</v>
      </c>
      <c r="U57" s="66">
        <v>18242.284363636365</v>
      </c>
      <c r="V57" s="66">
        <v>18242.284363636365</v>
      </c>
      <c r="W57" s="66">
        <v>18242.284363636365</v>
      </c>
      <c r="X57" s="66">
        <v>18242.284363636365</v>
      </c>
      <c r="Y57" s="66">
        <v>18242.284363636365</v>
      </c>
      <c r="Z57" s="66">
        <v>18242.284363636365</v>
      </c>
      <c r="AA57" s="66">
        <v>18242.284363636365</v>
      </c>
      <c r="AB57" s="66">
        <v>18242.284363636365</v>
      </c>
      <c r="AC57" s="66">
        <v>18242.284363636365</v>
      </c>
      <c r="AD57" s="66">
        <v>18242.284363636365</v>
      </c>
      <c r="AE57" s="66">
        <v>18242.284363636365</v>
      </c>
      <c r="AF57" s="66">
        <v>18242.284363636365</v>
      </c>
      <c r="AG57" s="66">
        <v>18242.284363636365</v>
      </c>
      <c r="AH57" s="66">
        <v>18242.284363636365</v>
      </c>
      <c r="AI57" s="66">
        <v>18242.284363636365</v>
      </c>
      <c r="AJ57" s="66">
        <v>18242.284363636365</v>
      </c>
      <c r="AK57" s="66">
        <v>18242.284363636365</v>
      </c>
      <c r="AL57" s="66">
        <v>18242.284363636365</v>
      </c>
      <c r="AM57" s="66">
        <v>18242.284363636365</v>
      </c>
      <c r="AN57" s="66">
        <v>18242.284363636365</v>
      </c>
      <c r="AO57" s="66">
        <v>18242.284363636365</v>
      </c>
      <c r="AP57" s="66">
        <v>18242.284363636365</v>
      </c>
      <c r="AQ57" s="66">
        <v>18242.284363636365</v>
      </c>
      <c r="AR57" s="66">
        <v>18242.284363636365</v>
      </c>
      <c r="AS57" s="66">
        <v>18242.284363636365</v>
      </c>
      <c r="AT57" s="66">
        <v>18242.284363636365</v>
      </c>
      <c r="AU57" s="66">
        <v>18242.284363636365</v>
      </c>
      <c r="AV57" s="66">
        <v>18242.284363636365</v>
      </c>
      <c r="AW57" s="66">
        <v>18242.284363636365</v>
      </c>
      <c r="AX57" s="66">
        <v>18242.284363636365</v>
      </c>
      <c r="AY57" s="66">
        <v>18242.284363636365</v>
      </c>
      <c r="AZ57" s="66">
        <v>18242.284363636365</v>
      </c>
      <c r="BA57" s="66">
        <v>18242.284363636365</v>
      </c>
      <c r="BB57" s="66">
        <v>18242.284363636365</v>
      </c>
      <c r="BC57" s="66">
        <v>18242.284363636365</v>
      </c>
      <c r="BD57" s="66">
        <v>18242.284363636365</v>
      </c>
      <c r="BE57" s="66">
        <v>18242.284363636365</v>
      </c>
      <c r="BF57" s="66">
        <v>18242.284363636365</v>
      </c>
      <c r="BG57" s="66">
        <v>18242.284363636365</v>
      </c>
      <c r="BH57" s="66">
        <v>18242.284363636365</v>
      </c>
      <c r="BI57" s="66">
        <v>18242.284363636365</v>
      </c>
      <c r="BJ57" s="66">
        <v>18242.284363636365</v>
      </c>
      <c r="BK57" s="66">
        <v>18242.284363636365</v>
      </c>
      <c r="BL57" s="57"/>
      <c r="BM57" s="66">
        <f t="shared" si="149"/>
        <v>276068.52</v>
      </c>
      <c r="BN57" s="66">
        <f t="shared" si="150"/>
        <v>218907.41236363639</v>
      </c>
      <c r="BO57" s="66">
        <f t="shared" si="151"/>
        <v>218907.41236363639</v>
      </c>
      <c r="BP57" s="66">
        <f t="shared" si="152"/>
        <v>218907.41236363639</v>
      </c>
      <c r="BQ57" s="66">
        <f t="shared" si="153"/>
        <v>218907.41236363639</v>
      </c>
      <c r="BR57" s="57"/>
      <c r="BS57" s="66">
        <f t="shared" si="154"/>
        <v>52073.170000000006</v>
      </c>
      <c r="BT57" s="66">
        <f t="shared" si="155"/>
        <v>58283.06</v>
      </c>
      <c r="BU57" s="66">
        <f t="shared" si="156"/>
        <v>39987.03</v>
      </c>
      <c r="BV57" s="66">
        <f t="shared" si="157"/>
        <v>125725.26000000001</v>
      </c>
      <c r="BW57" s="66">
        <f t="shared" si="158"/>
        <v>54726.853090909091</v>
      </c>
      <c r="BX57" s="66">
        <f t="shared" si="159"/>
        <v>54726.853090909091</v>
      </c>
      <c r="BY57" s="66">
        <f t="shared" si="160"/>
        <v>54726.853090909091</v>
      </c>
      <c r="BZ57" s="66">
        <f t="shared" si="161"/>
        <v>54726.853090909091</v>
      </c>
      <c r="CA57" s="66">
        <f t="shared" si="162"/>
        <v>54726.853090909091</v>
      </c>
      <c r="CB57" s="66">
        <f t="shared" si="163"/>
        <v>54726.853090909091</v>
      </c>
      <c r="CC57" s="66">
        <f t="shared" si="164"/>
        <v>54726.853090909091</v>
      </c>
      <c r="CD57" s="66">
        <f t="shared" si="165"/>
        <v>54726.853090909091</v>
      </c>
      <c r="CE57" s="66">
        <f t="shared" si="166"/>
        <v>54726.853090909091</v>
      </c>
      <c r="CF57" s="66">
        <f t="shared" si="167"/>
        <v>54726.853090909091</v>
      </c>
      <c r="CG57" s="66">
        <f t="shared" si="168"/>
        <v>54726.853090909091</v>
      </c>
      <c r="CH57" s="66">
        <f t="shared" si="169"/>
        <v>54726.853090909091</v>
      </c>
      <c r="CI57" s="66">
        <f t="shared" si="170"/>
        <v>54726.853090909091</v>
      </c>
      <c r="CJ57" s="66">
        <f t="shared" si="171"/>
        <v>54726.853090909091</v>
      </c>
      <c r="CK57" s="66">
        <f t="shared" si="172"/>
        <v>54726.853090909091</v>
      </c>
      <c r="CL57" s="66">
        <f t="shared" si="173"/>
        <v>54726.853090909091</v>
      </c>
      <c r="CM57" s="57"/>
      <c r="CN57" s="57"/>
      <c r="CO57" s="57"/>
      <c r="CP57" s="57"/>
    </row>
    <row r="58" spans="1:94" x14ac:dyDescent="0.4">
      <c r="A58" s="83" t="s">
        <v>30</v>
      </c>
      <c r="D58" s="66">
        <v>0</v>
      </c>
      <c r="E58" s="66">
        <v>0</v>
      </c>
      <c r="F58" s="66">
        <v>0</v>
      </c>
      <c r="G58" s="66">
        <v>0</v>
      </c>
      <c r="H58" s="66">
        <v>0</v>
      </c>
      <c r="I58" s="66">
        <v>0</v>
      </c>
      <c r="J58" s="66">
        <v>0</v>
      </c>
      <c r="K58" s="66">
        <v>0</v>
      </c>
      <c r="L58" s="66">
        <v>0</v>
      </c>
      <c r="M58" s="66">
        <v>0</v>
      </c>
      <c r="N58" s="66">
        <v>0</v>
      </c>
      <c r="O58" s="67">
        <v>55690.44</v>
      </c>
      <c r="P58" s="66">
        <v>37000</v>
      </c>
      <c r="Q58" s="66">
        <v>37000</v>
      </c>
      <c r="R58" s="66">
        <v>37000</v>
      </c>
      <c r="S58" s="66">
        <v>37000</v>
      </c>
      <c r="T58" s="66">
        <v>37000</v>
      </c>
      <c r="U58" s="66">
        <v>37000</v>
      </c>
      <c r="V58" s="66">
        <v>37000</v>
      </c>
      <c r="W58" s="66">
        <v>37000</v>
      </c>
      <c r="X58" s="66">
        <v>37000</v>
      </c>
      <c r="Y58" s="66">
        <v>37000</v>
      </c>
      <c r="Z58" s="66">
        <v>37000</v>
      </c>
      <c r="AA58" s="66">
        <v>37000</v>
      </c>
      <c r="AB58" s="66">
        <v>37000</v>
      </c>
      <c r="AC58" s="66">
        <v>37000</v>
      </c>
      <c r="AD58" s="66">
        <v>37000</v>
      </c>
      <c r="AE58" s="66">
        <v>37000</v>
      </c>
      <c r="AF58" s="66">
        <v>37000</v>
      </c>
      <c r="AG58" s="66">
        <v>37000</v>
      </c>
      <c r="AH58" s="66">
        <v>37000</v>
      </c>
      <c r="AI58" s="66">
        <v>37000</v>
      </c>
      <c r="AJ58" s="66">
        <v>37000</v>
      </c>
      <c r="AK58" s="66">
        <v>37000</v>
      </c>
      <c r="AL58" s="66">
        <v>37000</v>
      </c>
      <c r="AM58" s="66">
        <v>37000</v>
      </c>
      <c r="AN58" s="66">
        <v>37000</v>
      </c>
      <c r="AO58" s="66">
        <v>37000</v>
      </c>
      <c r="AP58" s="66">
        <v>37000</v>
      </c>
      <c r="AQ58" s="66">
        <v>37000</v>
      </c>
      <c r="AR58" s="66">
        <v>37000</v>
      </c>
      <c r="AS58" s="66">
        <v>37000</v>
      </c>
      <c r="AT58" s="66">
        <v>37000</v>
      </c>
      <c r="AU58" s="66">
        <v>37000</v>
      </c>
      <c r="AV58" s="66">
        <v>37000</v>
      </c>
      <c r="AW58" s="66">
        <v>37000</v>
      </c>
      <c r="AX58" s="66">
        <v>37000</v>
      </c>
      <c r="AY58" s="66">
        <v>37000</v>
      </c>
      <c r="AZ58" s="66">
        <v>37000</v>
      </c>
      <c r="BA58" s="66">
        <v>37000</v>
      </c>
      <c r="BB58" s="66">
        <v>37000</v>
      </c>
      <c r="BC58" s="66">
        <v>37000</v>
      </c>
      <c r="BD58" s="66">
        <v>37000</v>
      </c>
      <c r="BE58" s="66">
        <v>37000</v>
      </c>
      <c r="BF58" s="66">
        <v>37000</v>
      </c>
      <c r="BG58" s="66">
        <v>37000</v>
      </c>
      <c r="BH58" s="66">
        <v>37000</v>
      </c>
      <c r="BI58" s="66">
        <v>37000</v>
      </c>
      <c r="BJ58" s="66">
        <v>37000</v>
      </c>
      <c r="BK58" s="66">
        <v>37000</v>
      </c>
      <c r="BL58" s="57"/>
      <c r="BM58" s="66">
        <f t="shared" si="149"/>
        <v>55690.44</v>
      </c>
      <c r="BN58" s="66">
        <f t="shared" si="150"/>
        <v>444000</v>
      </c>
      <c r="BO58" s="66">
        <f t="shared" si="151"/>
        <v>444000</v>
      </c>
      <c r="BP58" s="66">
        <f t="shared" si="152"/>
        <v>444000</v>
      </c>
      <c r="BQ58" s="66">
        <f t="shared" si="153"/>
        <v>444000</v>
      </c>
      <c r="BR58" s="57"/>
      <c r="BS58" s="66">
        <f t="shared" si="154"/>
        <v>0</v>
      </c>
      <c r="BT58" s="66">
        <f t="shared" si="155"/>
        <v>0</v>
      </c>
      <c r="BU58" s="66">
        <f t="shared" si="156"/>
        <v>0</v>
      </c>
      <c r="BV58" s="66">
        <f t="shared" si="157"/>
        <v>55690.44</v>
      </c>
      <c r="BW58" s="66">
        <f t="shared" si="158"/>
        <v>111000</v>
      </c>
      <c r="BX58" s="66">
        <f t="shared" si="159"/>
        <v>111000</v>
      </c>
      <c r="BY58" s="66">
        <f t="shared" si="160"/>
        <v>111000</v>
      </c>
      <c r="BZ58" s="66">
        <f t="shared" si="161"/>
        <v>111000</v>
      </c>
      <c r="CA58" s="66">
        <f t="shared" si="162"/>
        <v>111000</v>
      </c>
      <c r="CB58" s="66">
        <f t="shared" si="163"/>
        <v>111000</v>
      </c>
      <c r="CC58" s="66">
        <f t="shared" si="164"/>
        <v>111000</v>
      </c>
      <c r="CD58" s="66">
        <f t="shared" si="165"/>
        <v>111000</v>
      </c>
      <c r="CE58" s="66">
        <f t="shared" si="166"/>
        <v>111000</v>
      </c>
      <c r="CF58" s="66">
        <f t="shared" si="167"/>
        <v>111000</v>
      </c>
      <c r="CG58" s="66">
        <f t="shared" si="168"/>
        <v>111000</v>
      </c>
      <c r="CH58" s="66">
        <f t="shared" si="169"/>
        <v>111000</v>
      </c>
      <c r="CI58" s="66">
        <f t="shared" si="170"/>
        <v>111000</v>
      </c>
      <c r="CJ58" s="66">
        <f t="shared" si="171"/>
        <v>111000</v>
      </c>
      <c r="CK58" s="66">
        <f t="shared" si="172"/>
        <v>111000</v>
      </c>
      <c r="CL58" s="66">
        <f t="shared" si="173"/>
        <v>111000</v>
      </c>
      <c r="CM58" s="57"/>
      <c r="CN58" s="57"/>
      <c r="CO58" s="57"/>
      <c r="CP58" s="57"/>
    </row>
    <row r="59" spans="1:94" x14ac:dyDescent="0.4">
      <c r="A59" s="83" t="s">
        <v>31</v>
      </c>
      <c r="D59" s="66">
        <v>7384.7999999999993</v>
      </c>
      <c r="E59" s="66">
        <v>16416.599999999999</v>
      </c>
      <c r="F59" s="66">
        <v>24395.66</v>
      </c>
      <c r="G59" s="66">
        <v>21616.16</v>
      </c>
      <c r="H59" s="66">
        <v>56939.75</v>
      </c>
      <c r="I59" s="66">
        <v>25972.019999999997</v>
      </c>
      <c r="J59" s="66">
        <v>66359.199999999997</v>
      </c>
      <c r="K59" s="66">
        <v>19942.75</v>
      </c>
      <c r="L59" s="66">
        <v>106457.98999999999</v>
      </c>
      <c r="M59" s="66">
        <v>113776.22</v>
      </c>
      <c r="N59" s="66">
        <v>51050.05</v>
      </c>
      <c r="O59" s="67">
        <v>27179.43076923077</v>
      </c>
      <c r="P59" s="66">
        <v>134500</v>
      </c>
      <c r="Q59" s="66">
        <v>134500</v>
      </c>
      <c r="R59" s="66">
        <v>134500</v>
      </c>
      <c r="S59" s="66">
        <v>134500</v>
      </c>
      <c r="T59" s="66">
        <v>134500</v>
      </c>
      <c r="U59" s="66">
        <v>134500</v>
      </c>
      <c r="V59" s="66">
        <v>134500</v>
      </c>
      <c r="W59" s="66">
        <v>134500</v>
      </c>
      <c r="X59" s="66">
        <v>134500</v>
      </c>
      <c r="Y59" s="66">
        <v>134500</v>
      </c>
      <c r="Z59" s="66">
        <v>134500</v>
      </c>
      <c r="AA59" s="66">
        <v>134500</v>
      </c>
      <c r="AB59" s="66">
        <v>134500</v>
      </c>
      <c r="AC59" s="66">
        <v>134500</v>
      </c>
      <c r="AD59" s="66">
        <v>134500</v>
      </c>
      <c r="AE59" s="66">
        <v>134500</v>
      </c>
      <c r="AF59" s="66">
        <v>134500</v>
      </c>
      <c r="AG59" s="66">
        <v>134500</v>
      </c>
      <c r="AH59" s="66">
        <v>134500</v>
      </c>
      <c r="AI59" s="66">
        <v>134500</v>
      </c>
      <c r="AJ59" s="66">
        <v>134500</v>
      </c>
      <c r="AK59" s="66">
        <v>134500</v>
      </c>
      <c r="AL59" s="66">
        <v>134500</v>
      </c>
      <c r="AM59" s="66">
        <v>134500</v>
      </c>
      <c r="AN59" s="66">
        <v>176166.66666666666</v>
      </c>
      <c r="AO59" s="66">
        <v>176166.66666666666</v>
      </c>
      <c r="AP59" s="66">
        <v>176166.66666666666</v>
      </c>
      <c r="AQ59" s="66">
        <v>176166.66666666666</v>
      </c>
      <c r="AR59" s="66">
        <v>176166.66666666666</v>
      </c>
      <c r="AS59" s="66">
        <v>176166.66666666666</v>
      </c>
      <c r="AT59" s="66">
        <v>176166.66666666666</v>
      </c>
      <c r="AU59" s="66">
        <v>176166.66666666666</v>
      </c>
      <c r="AV59" s="66">
        <v>176166.66666666666</v>
      </c>
      <c r="AW59" s="66">
        <v>176166.66666666666</v>
      </c>
      <c r="AX59" s="66">
        <v>176166.66666666666</v>
      </c>
      <c r="AY59" s="66">
        <v>176166.66666666666</v>
      </c>
      <c r="AZ59" s="66">
        <v>176166.66666666666</v>
      </c>
      <c r="BA59" s="66">
        <v>176166.66666666666</v>
      </c>
      <c r="BB59" s="66">
        <v>176166.66666666666</v>
      </c>
      <c r="BC59" s="66">
        <v>176166.66666666666</v>
      </c>
      <c r="BD59" s="66">
        <v>176166.66666666666</v>
      </c>
      <c r="BE59" s="66">
        <v>176166.66666666666</v>
      </c>
      <c r="BF59" s="66">
        <v>176166.66666666666</v>
      </c>
      <c r="BG59" s="66">
        <v>176166.66666666666</v>
      </c>
      <c r="BH59" s="66">
        <v>176166.66666666666</v>
      </c>
      <c r="BI59" s="66">
        <v>176166.66666666666</v>
      </c>
      <c r="BJ59" s="66">
        <v>176166.66666666666</v>
      </c>
      <c r="BK59" s="66">
        <v>176166.66666666666</v>
      </c>
      <c r="BL59" s="57"/>
      <c r="BM59" s="66">
        <f t="shared" si="149"/>
        <v>537490.63076923077</v>
      </c>
      <c r="BN59" s="66">
        <f t="shared" si="150"/>
        <v>1614000</v>
      </c>
      <c r="BO59" s="66">
        <f t="shared" si="151"/>
        <v>1614000</v>
      </c>
      <c r="BP59" s="66">
        <f t="shared" si="152"/>
        <v>2114000.0000000005</v>
      </c>
      <c r="BQ59" s="66">
        <f t="shared" si="153"/>
        <v>2114000.0000000005</v>
      </c>
      <c r="BR59" s="57"/>
      <c r="BS59" s="66">
        <f t="shared" si="154"/>
        <v>48197.06</v>
      </c>
      <c r="BT59" s="66">
        <f t="shared" si="155"/>
        <v>104527.93</v>
      </c>
      <c r="BU59" s="66">
        <f t="shared" si="156"/>
        <v>192759.94</v>
      </c>
      <c r="BV59" s="66">
        <f t="shared" si="157"/>
        <v>192005.70076923078</v>
      </c>
      <c r="BW59" s="66">
        <f t="shared" si="158"/>
        <v>403500</v>
      </c>
      <c r="BX59" s="66">
        <f t="shared" si="159"/>
        <v>403500</v>
      </c>
      <c r="BY59" s="66">
        <f t="shared" si="160"/>
        <v>403500</v>
      </c>
      <c r="BZ59" s="66">
        <f t="shared" si="161"/>
        <v>403500</v>
      </c>
      <c r="CA59" s="66">
        <f t="shared" si="162"/>
        <v>403500</v>
      </c>
      <c r="CB59" s="66">
        <f t="shared" si="163"/>
        <v>403500</v>
      </c>
      <c r="CC59" s="66">
        <f t="shared" si="164"/>
        <v>403500</v>
      </c>
      <c r="CD59" s="66">
        <f t="shared" si="165"/>
        <v>403500</v>
      </c>
      <c r="CE59" s="66">
        <f t="shared" si="166"/>
        <v>528500</v>
      </c>
      <c r="CF59" s="66">
        <f t="shared" si="167"/>
        <v>528500</v>
      </c>
      <c r="CG59" s="66">
        <f t="shared" si="168"/>
        <v>528500</v>
      </c>
      <c r="CH59" s="66">
        <f t="shared" si="169"/>
        <v>528500</v>
      </c>
      <c r="CI59" s="66">
        <f t="shared" si="170"/>
        <v>528500</v>
      </c>
      <c r="CJ59" s="66">
        <f t="shared" si="171"/>
        <v>528500</v>
      </c>
      <c r="CK59" s="66">
        <f t="shared" si="172"/>
        <v>528500</v>
      </c>
      <c r="CL59" s="66">
        <f t="shared" si="173"/>
        <v>528500</v>
      </c>
      <c r="CM59" s="57"/>
      <c r="CN59" s="57"/>
      <c r="CO59" s="57"/>
      <c r="CP59" s="57"/>
    </row>
    <row r="60" spans="1:94" x14ac:dyDescent="0.4">
      <c r="A60" s="83" t="s">
        <v>32</v>
      </c>
      <c r="D60" s="79">
        <v>0</v>
      </c>
      <c r="E60" s="79">
        <v>0</v>
      </c>
      <c r="F60" s="79">
        <v>0</v>
      </c>
      <c r="G60" s="79">
        <v>0</v>
      </c>
      <c r="H60" s="79">
        <v>0</v>
      </c>
      <c r="I60" s="79">
        <v>0</v>
      </c>
      <c r="J60" s="79">
        <v>0</v>
      </c>
      <c r="K60" s="79">
        <v>0</v>
      </c>
      <c r="L60" s="79">
        <v>0</v>
      </c>
      <c r="M60" s="79">
        <v>0</v>
      </c>
      <c r="N60" s="79">
        <v>0</v>
      </c>
      <c r="O60" s="80">
        <v>62390.986962030918</v>
      </c>
      <c r="P60" s="79">
        <v>150300</v>
      </c>
      <c r="Q60" s="79">
        <v>150300</v>
      </c>
      <c r="R60" s="79">
        <v>150300</v>
      </c>
      <c r="S60" s="79">
        <v>150300</v>
      </c>
      <c r="T60" s="79">
        <v>150300</v>
      </c>
      <c r="U60" s="79">
        <v>150300</v>
      </c>
      <c r="V60" s="79">
        <v>153900</v>
      </c>
      <c r="W60" s="79">
        <v>153900</v>
      </c>
      <c r="X60" s="79">
        <v>153900</v>
      </c>
      <c r="Y60" s="79">
        <v>153900</v>
      </c>
      <c r="Z60" s="79">
        <v>153900</v>
      </c>
      <c r="AA60" s="79">
        <v>153900</v>
      </c>
      <c r="AB60" s="79">
        <v>153900</v>
      </c>
      <c r="AC60" s="79">
        <v>153900</v>
      </c>
      <c r="AD60" s="79">
        <v>153900</v>
      </c>
      <c r="AE60" s="79">
        <v>153900</v>
      </c>
      <c r="AF60" s="79">
        <v>153900</v>
      </c>
      <c r="AG60" s="79">
        <v>153900</v>
      </c>
      <c r="AH60" s="79">
        <v>153900</v>
      </c>
      <c r="AI60" s="79">
        <v>153900</v>
      </c>
      <c r="AJ60" s="79">
        <v>153900</v>
      </c>
      <c r="AK60" s="79">
        <v>153900</v>
      </c>
      <c r="AL60" s="79">
        <v>153900</v>
      </c>
      <c r="AM60" s="79">
        <v>153900</v>
      </c>
      <c r="AN60" s="79">
        <v>153900</v>
      </c>
      <c r="AO60" s="79">
        <v>153900</v>
      </c>
      <c r="AP60" s="79">
        <v>153900</v>
      </c>
      <c r="AQ60" s="79">
        <v>153900</v>
      </c>
      <c r="AR60" s="79">
        <v>153900</v>
      </c>
      <c r="AS60" s="79">
        <v>153900</v>
      </c>
      <c r="AT60" s="79">
        <v>153900</v>
      </c>
      <c r="AU60" s="79">
        <v>153900</v>
      </c>
      <c r="AV60" s="79">
        <v>153900</v>
      </c>
      <c r="AW60" s="79">
        <v>153900</v>
      </c>
      <c r="AX60" s="79">
        <v>153900</v>
      </c>
      <c r="AY60" s="79">
        <v>153900</v>
      </c>
      <c r="AZ60" s="79">
        <v>153900</v>
      </c>
      <c r="BA60" s="79">
        <v>153900</v>
      </c>
      <c r="BB60" s="79">
        <v>153900</v>
      </c>
      <c r="BC60" s="79">
        <v>153900</v>
      </c>
      <c r="BD60" s="79">
        <v>153900</v>
      </c>
      <c r="BE60" s="79">
        <v>153900</v>
      </c>
      <c r="BF60" s="79">
        <v>153900</v>
      </c>
      <c r="BG60" s="79">
        <v>153900</v>
      </c>
      <c r="BH60" s="79">
        <v>153900</v>
      </c>
      <c r="BI60" s="79">
        <v>153900</v>
      </c>
      <c r="BJ60" s="79">
        <v>153900</v>
      </c>
      <c r="BK60" s="79">
        <v>153900</v>
      </c>
      <c r="BL60" s="57"/>
      <c r="BM60" s="79">
        <f t="shared" si="149"/>
        <v>62390.986962030918</v>
      </c>
      <c r="BN60" s="79">
        <f t="shared" si="150"/>
        <v>1825200</v>
      </c>
      <c r="BO60" s="79">
        <f t="shared" si="151"/>
        <v>1846800</v>
      </c>
      <c r="BP60" s="79">
        <f t="shared" si="152"/>
        <v>1846800</v>
      </c>
      <c r="BQ60" s="79">
        <f t="shared" si="153"/>
        <v>1846800</v>
      </c>
      <c r="BR60" s="57"/>
      <c r="BS60" s="79">
        <f t="shared" si="154"/>
        <v>0</v>
      </c>
      <c r="BT60" s="79">
        <f t="shared" si="155"/>
        <v>0</v>
      </c>
      <c r="BU60" s="79">
        <f t="shared" si="156"/>
        <v>0</v>
      </c>
      <c r="BV60" s="79">
        <f t="shared" si="157"/>
        <v>62390.986962030918</v>
      </c>
      <c r="BW60" s="79">
        <f t="shared" si="158"/>
        <v>450900</v>
      </c>
      <c r="BX60" s="79">
        <f t="shared" si="159"/>
        <v>450900</v>
      </c>
      <c r="BY60" s="79">
        <f t="shared" si="160"/>
        <v>461700</v>
      </c>
      <c r="BZ60" s="79">
        <f t="shared" si="161"/>
        <v>461700</v>
      </c>
      <c r="CA60" s="79">
        <f t="shared" si="162"/>
        <v>461700</v>
      </c>
      <c r="CB60" s="79">
        <f t="shared" si="163"/>
        <v>461700</v>
      </c>
      <c r="CC60" s="79">
        <f t="shared" si="164"/>
        <v>461700</v>
      </c>
      <c r="CD60" s="79">
        <f t="shared" si="165"/>
        <v>461700</v>
      </c>
      <c r="CE60" s="79">
        <f t="shared" si="166"/>
        <v>461700</v>
      </c>
      <c r="CF60" s="79">
        <f t="shared" si="167"/>
        <v>461700</v>
      </c>
      <c r="CG60" s="79">
        <f t="shared" si="168"/>
        <v>461700</v>
      </c>
      <c r="CH60" s="79">
        <f t="shared" si="169"/>
        <v>461700</v>
      </c>
      <c r="CI60" s="79">
        <f t="shared" si="170"/>
        <v>461700</v>
      </c>
      <c r="CJ60" s="79">
        <f t="shared" si="171"/>
        <v>461700</v>
      </c>
      <c r="CK60" s="79">
        <f t="shared" si="172"/>
        <v>461700</v>
      </c>
      <c r="CL60" s="79">
        <f t="shared" si="173"/>
        <v>461700</v>
      </c>
      <c r="CM60" s="57"/>
      <c r="CN60" s="57"/>
      <c r="CO60" s="57"/>
      <c r="CP60" s="57"/>
    </row>
    <row r="61" spans="1:94" x14ac:dyDescent="0.4">
      <c r="A61" s="85" t="s">
        <v>33</v>
      </c>
      <c r="D61" s="79">
        <f>SUM(D53:D60)+D47+D48</f>
        <v>757223.40786697844</v>
      </c>
      <c r="E61" s="79">
        <f t="shared" ref="E61:BK61" si="174">SUM(E53:E60)+E47+E48</f>
        <v>718994.82822992699</v>
      </c>
      <c r="F61" s="79">
        <f t="shared" si="174"/>
        <v>791102.75159166078</v>
      </c>
      <c r="G61" s="79">
        <f t="shared" si="174"/>
        <v>893337.63911557605</v>
      </c>
      <c r="H61" s="79">
        <f t="shared" si="174"/>
        <v>1185899.1503799737</v>
      </c>
      <c r="I61" s="79">
        <f t="shared" si="174"/>
        <v>1010649.9309667142</v>
      </c>
      <c r="J61" s="79">
        <f t="shared" si="174"/>
        <v>1309613.6139334491</v>
      </c>
      <c r="K61" s="79">
        <f t="shared" si="174"/>
        <v>1154954.5668835056</v>
      </c>
      <c r="L61" s="79">
        <f t="shared" si="174"/>
        <v>1403337.2919351135</v>
      </c>
      <c r="M61" s="79">
        <f t="shared" si="174"/>
        <v>1612714.0981098418</v>
      </c>
      <c r="N61" s="79">
        <f t="shared" si="174"/>
        <v>1567528.4802404512</v>
      </c>
      <c r="O61" s="80">
        <f t="shared" si="174"/>
        <v>2186247.6187569024</v>
      </c>
      <c r="P61" s="79">
        <f t="shared" si="174"/>
        <v>2204742.9951878716</v>
      </c>
      <c r="Q61" s="79">
        <f t="shared" si="174"/>
        <v>2481977.4393570186</v>
      </c>
      <c r="R61" s="79">
        <f t="shared" si="174"/>
        <v>2744723.9449808318</v>
      </c>
      <c r="S61" s="79">
        <f t="shared" si="174"/>
        <v>2916820.3543168656</v>
      </c>
      <c r="T61" s="79">
        <f t="shared" si="174"/>
        <v>3050170.7058302243</v>
      </c>
      <c r="U61" s="79">
        <f t="shared" si="174"/>
        <v>3099304.1240042066</v>
      </c>
      <c r="V61" s="79">
        <f t="shared" si="174"/>
        <v>3104766.8350609522</v>
      </c>
      <c r="W61" s="79">
        <f t="shared" si="174"/>
        <v>3097510.6945159379</v>
      </c>
      <c r="X61" s="79">
        <f t="shared" si="174"/>
        <v>3090840.1148710283</v>
      </c>
      <c r="Y61" s="79">
        <f t="shared" si="174"/>
        <v>3082824.2046948373</v>
      </c>
      <c r="Z61" s="79">
        <f t="shared" si="174"/>
        <v>3071657.7947143144</v>
      </c>
      <c r="AA61" s="79">
        <f t="shared" si="174"/>
        <v>3060192.1796610919</v>
      </c>
      <c r="AB61" s="79">
        <f t="shared" si="174"/>
        <v>3313818.6954821013</v>
      </c>
      <c r="AC61" s="79">
        <f t="shared" si="174"/>
        <v>3205789.2164363274</v>
      </c>
      <c r="AD61" s="79">
        <f t="shared" si="174"/>
        <v>3200099.2718700729</v>
      </c>
      <c r="AE61" s="79">
        <f t="shared" si="174"/>
        <v>3197144.1981206406</v>
      </c>
      <c r="AF61" s="79">
        <f t="shared" si="174"/>
        <v>3194937.9544196893</v>
      </c>
      <c r="AG61" s="79">
        <f t="shared" si="174"/>
        <v>3194788.5583349681</v>
      </c>
      <c r="AH61" s="79">
        <f t="shared" si="174"/>
        <v>3192260.0253566131</v>
      </c>
      <c r="AI61" s="79">
        <f t="shared" si="174"/>
        <v>3186713.0268193451</v>
      </c>
      <c r="AJ61" s="79">
        <f t="shared" si="174"/>
        <v>3178969.5630732425</v>
      </c>
      <c r="AK61" s="79">
        <f t="shared" si="174"/>
        <v>3172413.4335588012</v>
      </c>
      <c r="AL61" s="79">
        <f t="shared" si="174"/>
        <v>3160410.8923037425</v>
      </c>
      <c r="AM61" s="79">
        <f t="shared" si="174"/>
        <v>3147456.902085206</v>
      </c>
      <c r="AN61" s="79">
        <f t="shared" si="174"/>
        <v>3449939.8429907537</v>
      </c>
      <c r="AO61" s="79">
        <f t="shared" si="174"/>
        <v>3339775.8183467458</v>
      </c>
      <c r="AP61" s="79">
        <f t="shared" si="174"/>
        <v>3333879.1441161879</v>
      </c>
      <c r="AQ61" s="79">
        <f t="shared" si="174"/>
        <v>3330540.4244457642</v>
      </c>
      <c r="AR61" s="79">
        <f t="shared" si="174"/>
        <v>3328700.1602880387</v>
      </c>
      <c r="AS61" s="79">
        <f t="shared" si="174"/>
        <v>3328700.1602880387</v>
      </c>
      <c r="AT61" s="79">
        <f t="shared" si="174"/>
        <v>3326162.6551963873</v>
      </c>
      <c r="AU61" s="79">
        <f t="shared" si="174"/>
        <v>3321946.4636143916</v>
      </c>
      <c r="AV61" s="79">
        <f t="shared" si="174"/>
        <v>3312841.3605342717</v>
      </c>
      <c r="AW61" s="79">
        <f t="shared" si="174"/>
        <v>3307187.1555852829</v>
      </c>
      <c r="AX61" s="79">
        <f t="shared" si="174"/>
        <v>3296093.3520320933</v>
      </c>
      <c r="AY61" s="79">
        <f t="shared" si="174"/>
        <v>3281978.9332246808</v>
      </c>
      <c r="AZ61" s="79">
        <f t="shared" si="174"/>
        <v>3548647.5513943578</v>
      </c>
      <c r="BA61" s="79">
        <f t="shared" si="174"/>
        <v>3436339.9458909505</v>
      </c>
      <c r="BB61" s="79">
        <f t="shared" si="174"/>
        <v>3430103.872348424</v>
      </c>
      <c r="BC61" s="79">
        <f t="shared" si="174"/>
        <v>3426558.8474085699</v>
      </c>
      <c r="BD61" s="79">
        <f t="shared" si="174"/>
        <v>3425001.1171657718</v>
      </c>
      <c r="BE61" s="79">
        <f t="shared" si="174"/>
        <v>3425001.1171657718</v>
      </c>
      <c r="BF61" s="79">
        <f t="shared" si="174"/>
        <v>3422780.8587224795</v>
      </c>
      <c r="BG61" s="79">
        <f t="shared" si="174"/>
        <v>3419761.757317415</v>
      </c>
      <c r="BH61" s="79">
        <f t="shared" si="174"/>
        <v>3408602.8958278918</v>
      </c>
      <c r="BI61" s="79">
        <f t="shared" si="174"/>
        <v>3403847.7586592552</v>
      </c>
      <c r="BJ61" s="79">
        <f t="shared" si="174"/>
        <v>3393011.9579908359</v>
      </c>
      <c r="BK61" s="79">
        <f t="shared" si="174"/>
        <v>3379599.5357196061</v>
      </c>
      <c r="BL61" s="57"/>
      <c r="BM61" s="79">
        <f t="shared" ref="BM61" si="175">SUM(BM53:BM60)+BM47+BM48</f>
        <v>14591603.378010092</v>
      </c>
      <c r="BN61" s="79">
        <f t="shared" ref="BN61:BQ61" si="176">SUM(BN53:BN60)+BN47+BN48</f>
        <v>35005531.387195177</v>
      </c>
      <c r="BO61" s="79">
        <f t="shared" si="176"/>
        <v>38344801.737860754</v>
      </c>
      <c r="BP61" s="79">
        <f t="shared" si="176"/>
        <v>39957745.470662639</v>
      </c>
      <c r="BQ61" s="79">
        <f t="shared" si="176"/>
        <v>41119257.215611339</v>
      </c>
      <c r="BR61" s="57"/>
      <c r="BS61" s="79">
        <f t="shared" ref="BS61:CL61" si="177">SUM(BS53:BS60)+BS47+BS48</f>
        <v>2267320.9876885666</v>
      </c>
      <c r="BT61" s="79">
        <f t="shared" si="177"/>
        <v>3089886.7204622636</v>
      </c>
      <c r="BU61" s="79">
        <f t="shared" si="177"/>
        <v>3867905.4727520677</v>
      </c>
      <c r="BV61" s="79">
        <f t="shared" si="177"/>
        <v>5366490.1971071959</v>
      </c>
      <c r="BW61" s="79">
        <f t="shared" si="177"/>
        <v>7431444.3795257229</v>
      </c>
      <c r="BX61" s="79">
        <f t="shared" si="177"/>
        <v>9066295.1841512974</v>
      </c>
      <c r="BY61" s="79">
        <f t="shared" si="177"/>
        <v>9293117.6444479171</v>
      </c>
      <c r="BZ61" s="79">
        <f t="shared" si="177"/>
        <v>9214674.1790702436</v>
      </c>
      <c r="CA61" s="79">
        <f t="shared" si="177"/>
        <v>9719707.1837885007</v>
      </c>
      <c r="CB61" s="79">
        <f t="shared" si="177"/>
        <v>9586870.7108752988</v>
      </c>
      <c r="CC61" s="79">
        <f t="shared" si="177"/>
        <v>9557942.6152492017</v>
      </c>
      <c r="CD61" s="79">
        <f t="shared" si="177"/>
        <v>9480281.2279477492</v>
      </c>
      <c r="CE61" s="79">
        <f t="shared" si="177"/>
        <v>10123594.805453688</v>
      </c>
      <c r="CF61" s="79">
        <f t="shared" si="177"/>
        <v>9987940.7450218424</v>
      </c>
      <c r="CG61" s="79">
        <f t="shared" si="177"/>
        <v>9960950.4793450516</v>
      </c>
      <c r="CH61" s="79">
        <f t="shared" si="177"/>
        <v>9885259.4408420585</v>
      </c>
      <c r="CI61" s="79">
        <f t="shared" si="177"/>
        <v>10415091.369633734</v>
      </c>
      <c r="CJ61" s="79">
        <f t="shared" si="177"/>
        <v>10276561.081740115</v>
      </c>
      <c r="CK61" s="79">
        <f t="shared" si="177"/>
        <v>10251145.511867788</v>
      </c>
      <c r="CL61" s="79">
        <f t="shared" si="177"/>
        <v>10176459.252369698</v>
      </c>
      <c r="CM61" s="57"/>
      <c r="CN61" s="57"/>
      <c r="CO61" s="57"/>
      <c r="CP61" s="57"/>
    </row>
    <row r="62" spans="1:94" x14ac:dyDescent="0.4">
      <c r="A62" s="85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7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  <c r="BB62" s="66"/>
      <c r="BC62" s="66"/>
      <c r="BD62" s="66"/>
      <c r="BE62" s="66"/>
      <c r="BF62" s="66"/>
      <c r="BG62" s="66"/>
      <c r="BH62" s="66"/>
      <c r="BI62" s="66"/>
      <c r="BJ62" s="66"/>
      <c r="BK62" s="66"/>
      <c r="BL62" s="57"/>
      <c r="BM62" s="66"/>
      <c r="BN62" s="66"/>
      <c r="BO62" s="66"/>
      <c r="BP62" s="66"/>
      <c r="BQ62" s="66"/>
      <c r="BR62" s="57"/>
      <c r="BS62" s="66"/>
      <c r="BT62" s="66"/>
      <c r="BU62" s="66"/>
      <c r="BV62" s="66"/>
      <c r="BW62" s="66"/>
      <c r="BX62" s="66"/>
      <c r="BY62" s="66"/>
      <c r="BZ62" s="66"/>
      <c r="CA62" s="66"/>
      <c r="CB62" s="66"/>
      <c r="CC62" s="66"/>
      <c r="CD62" s="66"/>
      <c r="CE62" s="66"/>
      <c r="CF62" s="66"/>
      <c r="CG62" s="66"/>
      <c r="CH62" s="66"/>
      <c r="CI62" s="66"/>
      <c r="CJ62" s="66"/>
      <c r="CK62" s="66"/>
      <c r="CL62" s="66"/>
      <c r="CM62" s="57"/>
      <c r="CN62" s="57"/>
      <c r="CO62" s="57"/>
      <c r="CP62" s="57"/>
    </row>
    <row r="63" spans="1:94" x14ac:dyDescent="0.4">
      <c r="A63" s="85" t="s">
        <v>34</v>
      </c>
      <c r="D63" s="62">
        <f>+D44-D61</f>
        <v>-205645.07453364495</v>
      </c>
      <c r="E63" s="62">
        <f t="shared" ref="E63:BP63" si="178">+E44-E61</f>
        <v>-167416.4948965935</v>
      </c>
      <c r="F63" s="62">
        <f t="shared" si="178"/>
        <v>-239524.41825832729</v>
      </c>
      <c r="G63" s="62">
        <f t="shared" si="178"/>
        <v>-341759.30578224256</v>
      </c>
      <c r="H63" s="62">
        <f t="shared" si="178"/>
        <v>-634320.81704664021</v>
      </c>
      <c r="I63" s="62">
        <f t="shared" si="178"/>
        <v>-459071.59763338068</v>
      </c>
      <c r="J63" s="62">
        <f t="shared" si="178"/>
        <v>-758035.28060011566</v>
      </c>
      <c r="K63" s="62">
        <f t="shared" si="178"/>
        <v>-603376.23355017207</v>
      </c>
      <c r="L63" s="62">
        <f t="shared" si="178"/>
        <v>-851758.95860178</v>
      </c>
      <c r="M63" s="62">
        <f t="shared" si="178"/>
        <v>-1061135.7647765083</v>
      </c>
      <c r="N63" s="62">
        <f t="shared" si="178"/>
        <v>-1015950.1469071177</v>
      </c>
      <c r="O63" s="63">
        <f t="shared" si="178"/>
        <v>-1551284.0414007178</v>
      </c>
      <c r="P63" s="62">
        <f t="shared" si="178"/>
        <v>-713693.08185453806</v>
      </c>
      <c r="Q63" s="62">
        <f t="shared" si="178"/>
        <v>-1021121.276023685</v>
      </c>
      <c r="R63" s="62">
        <f t="shared" si="178"/>
        <v>-1283436.5316474983</v>
      </c>
      <c r="S63" s="62">
        <f t="shared" si="178"/>
        <v>-1455101.690983532</v>
      </c>
      <c r="T63" s="62">
        <f t="shared" si="178"/>
        <v>-1588020.7924968908</v>
      </c>
      <c r="U63" s="62">
        <f t="shared" si="178"/>
        <v>-1636722.9606708731</v>
      </c>
      <c r="V63" s="62">
        <f t="shared" si="178"/>
        <v>-1579338.1717276187</v>
      </c>
      <c r="W63" s="62">
        <f t="shared" si="178"/>
        <v>-1601844.5311826044</v>
      </c>
      <c r="X63" s="62">
        <f t="shared" si="178"/>
        <v>-1594311.4515376948</v>
      </c>
      <c r="Y63" s="62">
        <f t="shared" si="178"/>
        <v>-1585433.0413615038</v>
      </c>
      <c r="Z63" s="62">
        <f t="shared" si="178"/>
        <v>-1573404.1313809808</v>
      </c>
      <c r="AA63" s="62">
        <f t="shared" si="178"/>
        <v>-1561076.0163277583</v>
      </c>
      <c r="AB63" s="62">
        <f t="shared" si="178"/>
        <v>-383179.87354876753</v>
      </c>
      <c r="AC63" s="62">
        <f t="shared" si="178"/>
        <v>-301703.53200299386</v>
      </c>
      <c r="AD63" s="62">
        <f t="shared" si="178"/>
        <v>-293843.53743673908</v>
      </c>
      <c r="AE63" s="62">
        <f t="shared" si="178"/>
        <v>-286816.60118730692</v>
      </c>
      <c r="AF63" s="62">
        <f t="shared" si="178"/>
        <v>-280538.4949863553</v>
      </c>
      <c r="AG63" s="62">
        <f t="shared" si="178"/>
        <v>-276317.23640163429</v>
      </c>
      <c r="AH63" s="62">
        <f t="shared" si="178"/>
        <v>-208879.10462327953</v>
      </c>
      <c r="AI63" s="62">
        <f t="shared" si="178"/>
        <v>-229185.75608601188</v>
      </c>
      <c r="AJ63" s="62">
        <f t="shared" si="178"/>
        <v>-216670.94233990926</v>
      </c>
      <c r="AK63" s="62">
        <f t="shared" si="178"/>
        <v>-205343.46282546781</v>
      </c>
      <c r="AL63" s="62">
        <f t="shared" si="178"/>
        <v>-189501.071570409</v>
      </c>
      <c r="AM63" s="62">
        <f t="shared" si="178"/>
        <v>-171775.73135187244</v>
      </c>
      <c r="AN63" s="62">
        <f t="shared" si="178"/>
        <v>1235159.6486772452</v>
      </c>
      <c r="AO63" s="62">
        <f t="shared" si="178"/>
        <v>1328792.5989462533</v>
      </c>
      <c r="AP63" s="62">
        <f t="shared" si="178"/>
        <v>1347528.2613018113</v>
      </c>
      <c r="AQ63" s="62">
        <f t="shared" si="178"/>
        <v>1363705.9690972352</v>
      </c>
      <c r="AR63" s="62">
        <f t="shared" si="178"/>
        <v>1378385.2213799609</v>
      </c>
      <c r="AS63" s="62">
        <f t="shared" si="178"/>
        <v>1391224.209504961</v>
      </c>
      <c r="AT63" s="62">
        <f t="shared" si="178"/>
        <v>1469809.7604586128</v>
      </c>
      <c r="AU63" s="62">
        <f t="shared" si="178"/>
        <v>1456251.713290608</v>
      </c>
      <c r="AV63" s="62">
        <f t="shared" si="178"/>
        <v>1479312.4401207282</v>
      </c>
      <c r="AW63" s="62">
        <f t="shared" si="178"/>
        <v>1501605.506319717</v>
      </c>
      <c r="AX63" s="62">
        <f t="shared" si="178"/>
        <v>1526654.933622906</v>
      </c>
      <c r="AY63" s="62">
        <f t="shared" si="178"/>
        <v>1554724.9761803187</v>
      </c>
      <c r="AZ63" s="62">
        <f t="shared" si="178"/>
        <v>3316985.9608924692</v>
      </c>
      <c r="BA63" s="62">
        <f t="shared" si="178"/>
        <v>3420105.6768646264</v>
      </c>
      <c r="BB63" s="62">
        <f t="shared" si="178"/>
        <v>3447778.8608759027</v>
      </c>
      <c r="BC63" s="62">
        <f t="shared" si="178"/>
        <v>3472760.9962845077</v>
      </c>
      <c r="BD63" s="62">
        <f t="shared" si="178"/>
        <v>3495755.8369960557</v>
      </c>
      <c r="BE63" s="62">
        <f t="shared" si="178"/>
        <v>3517192.9474648056</v>
      </c>
      <c r="BF63" s="62">
        <f t="shared" si="178"/>
        <v>3606439.6811928772</v>
      </c>
      <c r="BG63" s="62">
        <f t="shared" si="178"/>
        <v>3601528.1657854426</v>
      </c>
      <c r="BH63" s="62">
        <f t="shared" si="178"/>
        <v>3635381.4104624647</v>
      </c>
      <c r="BI63" s="62">
        <f t="shared" si="178"/>
        <v>3662830.9308186001</v>
      </c>
      <c r="BJ63" s="62">
        <f t="shared" si="178"/>
        <v>3696361.1146745211</v>
      </c>
      <c r="BK63" s="62">
        <f t="shared" si="178"/>
        <v>3732467.9201332508</v>
      </c>
      <c r="BL63" s="57"/>
      <c r="BM63" s="62">
        <f t="shared" si="178"/>
        <v>-7889278.1339872405</v>
      </c>
      <c r="BN63" s="62">
        <f t="shared" si="178"/>
        <v>-17193503.677195176</v>
      </c>
      <c r="BO63" s="62">
        <f t="shared" si="178"/>
        <v>-3043755.3443607539</v>
      </c>
      <c r="BP63" s="62">
        <f t="shared" si="178"/>
        <v>17033155.238900356</v>
      </c>
      <c r="BQ63" s="62">
        <f t="shared" ref="BQ63:CL63" si="179">+BQ44-BQ61</f>
        <v>42605589.502445504</v>
      </c>
      <c r="BR63" s="57"/>
      <c r="BS63" s="62">
        <f t="shared" si="179"/>
        <v>-612585.98768856656</v>
      </c>
      <c r="BT63" s="62">
        <f t="shared" si="179"/>
        <v>-1435151.7204622636</v>
      </c>
      <c r="BU63" s="62">
        <f t="shared" si="179"/>
        <v>-2213170.4727520677</v>
      </c>
      <c r="BV63" s="62">
        <f t="shared" si="179"/>
        <v>-3628369.9530843445</v>
      </c>
      <c r="BW63" s="62">
        <f t="shared" si="179"/>
        <v>-3018250.8895257227</v>
      </c>
      <c r="BX63" s="62">
        <f t="shared" si="179"/>
        <v>-4679845.4441512972</v>
      </c>
      <c r="BY63" s="62">
        <f t="shared" si="179"/>
        <v>-4775494.1544479169</v>
      </c>
      <c r="BZ63" s="62">
        <f t="shared" si="179"/>
        <v>-4719913.1890702434</v>
      </c>
      <c r="CA63" s="62">
        <f t="shared" si="179"/>
        <v>-978726.9429885</v>
      </c>
      <c r="CB63" s="62">
        <f t="shared" si="179"/>
        <v>-843672.33257529698</v>
      </c>
      <c r="CC63" s="62">
        <f t="shared" si="179"/>
        <v>-654735.80304920115</v>
      </c>
      <c r="CD63" s="62">
        <f t="shared" si="179"/>
        <v>-566620.26574774832</v>
      </c>
      <c r="CE63" s="62">
        <f t="shared" si="179"/>
        <v>3911480.5089253113</v>
      </c>
      <c r="CF63" s="62">
        <f t="shared" si="179"/>
        <v>4133315.3999821581</v>
      </c>
      <c r="CG63" s="62">
        <f t="shared" si="179"/>
        <v>4405373.9138699472</v>
      </c>
      <c r="CH63" s="62">
        <f t="shared" si="179"/>
        <v>4582985.4161229394</v>
      </c>
      <c r="CI63" s="62">
        <f t="shared" si="179"/>
        <v>10184870.498632994</v>
      </c>
      <c r="CJ63" s="62">
        <f t="shared" si="179"/>
        <v>10485709.780745361</v>
      </c>
      <c r="CK63" s="62">
        <f t="shared" si="179"/>
        <v>10843349.257440779</v>
      </c>
      <c r="CL63" s="62">
        <f t="shared" si="179"/>
        <v>11091659.96562637</v>
      </c>
      <c r="CM63" s="57"/>
      <c r="CN63" s="57"/>
      <c r="CO63" s="57"/>
      <c r="CP63" s="57"/>
    </row>
    <row r="64" spans="1:94" x14ac:dyDescent="0.4">
      <c r="A64" s="8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  <c r="BD64" s="66"/>
      <c r="BE64" s="66"/>
      <c r="BF64" s="66"/>
      <c r="BG64" s="66"/>
      <c r="BH64" s="66"/>
      <c r="BI64" s="66"/>
      <c r="BJ64" s="66"/>
      <c r="BK64" s="66"/>
      <c r="BL64" s="57"/>
      <c r="BM64" s="66"/>
      <c r="BN64" s="66"/>
      <c r="BO64" s="66"/>
      <c r="BP64" s="66"/>
      <c r="BQ64" s="66"/>
      <c r="BR64" s="57"/>
      <c r="BS64" s="66"/>
      <c r="BT64" s="66"/>
      <c r="BU64" s="66"/>
      <c r="BV64" s="66"/>
      <c r="BW64" s="66"/>
      <c r="BX64" s="66"/>
      <c r="BY64" s="66"/>
      <c r="BZ64" s="66"/>
      <c r="CA64" s="66"/>
      <c r="CB64" s="66"/>
      <c r="CC64" s="66"/>
      <c r="CD64" s="66"/>
      <c r="CE64" s="66"/>
      <c r="CF64" s="66"/>
      <c r="CG64" s="66"/>
      <c r="CH64" s="66"/>
      <c r="CI64" s="66"/>
      <c r="CJ64" s="66"/>
      <c r="CK64" s="66"/>
      <c r="CL64" s="66"/>
      <c r="CM64" s="57"/>
      <c r="CN64" s="57"/>
      <c r="CO64" s="57"/>
      <c r="CP64" s="57"/>
    </row>
    <row r="65" spans="1:94" x14ac:dyDescent="0.4">
      <c r="A65" s="85" t="s">
        <v>131</v>
      </c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7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  <c r="BD65" s="66"/>
      <c r="BE65" s="66"/>
      <c r="BF65" s="66"/>
      <c r="BG65" s="66"/>
      <c r="BH65" s="66"/>
      <c r="BI65" s="66"/>
      <c r="BJ65" s="66"/>
      <c r="BK65" s="66"/>
      <c r="BL65" s="57"/>
      <c r="BM65" s="66"/>
      <c r="BN65" s="66"/>
      <c r="BO65" s="66"/>
      <c r="BP65" s="66"/>
      <c r="BQ65" s="66"/>
      <c r="BR65" s="57"/>
      <c r="BS65" s="66"/>
      <c r="BT65" s="66"/>
      <c r="BU65" s="66"/>
      <c r="BV65" s="66"/>
      <c r="BW65" s="66"/>
      <c r="BX65" s="66"/>
      <c r="BY65" s="66"/>
      <c r="BZ65" s="66"/>
      <c r="CA65" s="66"/>
      <c r="CB65" s="66"/>
      <c r="CC65" s="66"/>
      <c r="CD65" s="66"/>
      <c r="CE65" s="66"/>
      <c r="CF65" s="66"/>
      <c r="CG65" s="66"/>
      <c r="CH65" s="66"/>
      <c r="CI65" s="66"/>
      <c r="CJ65" s="66"/>
      <c r="CK65" s="66"/>
      <c r="CL65" s="66"/>
      <c r="CM65" s="57"/>
      <c r="CN65" s="57"/>
      <c r="CO65" s="57"/>
      <c r="CP65" s="57"/>
    </row>
    <row r="66" spans="1:94" x14ac:dyDescent="0.4">
      <c r="A66" s="83" t="s">
        <v>132</v>
      </c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7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  <c r="BB66" s="66"/>
      <c r="BC66" s="66"/>
      <c r="BD66" s="66"/>
      <c r="BE66" s="66"/>
      <c r="BF66" s="66"/>
      <c r="BG66" s="66"/>
      <c r="BH66" s="66"/>
      <c r="BI66" s="66"/>
      <c r="BJ66" s="66"/>
      <c r="BK66" s="66"/>
      <c r="BL66" s="57"/>
      <c r="BM66" s="66">
        <f t="shared" ref="BM66:BM70" si="180">SUM(D66:O66)</f>
        <v>0</v>
      </c>
      <c r="BN66" s="66">
        <f t="shared" ref="BN66:BN70" si="181">SUM(P66:AA66)</f>
        <v>0</v>
      </c>
      <c r="BO66" s="66">
        <f t="shared" ref="BO66:BO70" si="182">SUM(AB66:AM66)</f>
        <v>0</v>
      </c>
      <c r="BP66" s="66">
        <f t="shared" ref="BP66:BP70" si="183">SUM(AN66:AY66)</f>
        <v>0</v>
      </c>
      <c r="BQ66" s="66">
        <f t="shared" ref="BQ66:BQ70" si="184">SUM(AZ66:BK66)</f>
        <v>0</v>
      </c>
      <c r="BR66" s="57"/>
      <c r="BS66" s="66">
        <f t="shared" ref="BS66:BS70" si="185">SUM(D66:F66)</f>
        <v>0</v>
      </c>
      <c r="BT66" s="66">
        <f t="shared" ref="BT66:BT70" si="186">SUM(G66:I66)</f>
        <v>0</v>
      </c>
      <c r="BU66" s="66">
        <f t="shared" ref="BU66:BU70" si="187">SUM(J66:L66)</f>
        <v>0</v>
      </c>
      <c r="BV66" s="66">
        <f t="shared" ref="BV66:BV70" si="188">SUM(M66:O66)</f>
        <v>0</v>
      </c>
      <c r="BW66" s="66">
        <f t="shared" ref="BW66:BW70" si="189">SUM(P66:R66)</f>
        <v>0</v>
      </c>
      <c r="BX66" s="66">
        <f t="shared" ref="BX66:BX70" si="190">SUM(S66:U66)</f>
        <v>0</v>
      </c>
      <c r="BY66" s="66">
        <f t="shared" ref="BY66:BY70" si="191">SUM(V66:X66)</f>
        <v>0</v>
      </c>
      <c r="BZ66" s="66">
        <f t="shared" ref="BZ66:BZ70" si="192">SUM(Y66:AA66)</f>
        <v>0</v>
      </c>
      <c r="CA66" s="66">
        <f t="shared" ref="CA66:CA70" si="193">SUM(AB66:AD66)</f>
        <v>0</v>
      </c>
      <c r="CB66" s="66">
        <f t="shared" ref="CB66:CB70" si="194">SUM(AE66:AG66)</f>
        <v>0</v>
      </c>
      <c r="CC66" s="66">
        <f t="shared" ref="CC66:CC70" si="195">SUM(AH66:AJ66)</f>
        <v>0</v>
      </c>
      <c r="CD66" s="66">
        <f t="shared" ref="CD66:CD70" si="196">SUM(AK66:AM66)</f>
        <v>0</v>
      </c>
      <c r="CE66" s="66">
        <f t="shared" ref="CE66:CE70" si="197">SUM(AN66:AP66)</f>
        <v>0</v>
      </c>
      <c r="CF66" s="66">
        <f t="shared" ref="CF66:CF70" si="198">SUM(AQ66:AS66)</f>
        <v>0</v>
      </c>
      <c r="CG66" s="66">
        <f t="shared" ref="CG66:CG70" si="199">SUM(AT66:AV66)</f>
        <v>0</v>
      </c>
      <c r="CH66" s="66">
        <f t="shared" ref="CH66:CH70" si="200">SUM(AW66:AY66)</f>
        <v>0</v>
      </c>
      <c r="CI66" s="66">
        <f t="shared" ref="CI66:CI70" si="201">SUM(AZ66:BB66)</f>
        <v>0</v>
      </c>
      <c r="CJ66" s="66">
        <f t="shared" ref="CJ66:CJ70" si="202">SUM(BC66:BE66)</f>
        <v>0</v>
      </c>
      <c r="CK66" s="66">
        <f t="shared" ref="CK66:CK70" si="203">SUM(BF66:BH66)</f>
        <v>0</v>
      </c>
      <c r="CL66" s="66">
        <f t="shared" ref="CL66:CL70" si="204">SUM(BI66:BK66)</f>
        <v>0</v>
      </c>
      <c r="CM66" s="57"/>
      <c r="CN66" s="57"/>
      <c r="CO66" s="57"/>
      <c r="CP66" s="57"/>
    </row>
    <row r="67" spans="1:94" x14ac:dyDescent="0.4">
      <c r="A67" s="83" t="s">
        <v>133</v>
      </c>
      <c r="D67" s="66">
        <v>19122.5</v>
      </c>
      <c r="E67" s="66">
        <v>19556.62</v>
      </c>
      <c r="F67" s="66">
        <v>19556.62</v>
      </c>
      <c r="G67" s="66">
        <v>20278</v>
      </c>
      <c r="H67" s="66">
        <v>22282.309999999998</v>
      </c>
      <c r="I67" s="66">
        <v>22282.309999999998</v>
      </c>
      <c r="J67" s="66">
        <v>22504.79</v>
      </c>
      <c r="K67" s="66">
        <v>22961.16</v>
      </c>
      <c r="L67" s="66">
        <v>26069.340000000004</v>
      </c>
      <c r="M67" s="66">
        <v>24456.86</v>
      </c>
      <c r="N67" s="66">
        <v>24456.86</v>
      </c>
      <c r="O67" s="67"/>
      <c r="P67" s="66">
        <v>29706.86</v>
      </c>
      <c r="Q67" s="66">
        <v>35817.97111111111</v>
      </c>
      <c r="R67" s="66">
        <v>41623.526666666665</v>
      </c>
      <c r="S67" s="66">
        <v>47179.08222222222</v>
      </c>
      <c r="T67" s="66">
        <v>47540.193333333329</v>
      </c>
      <c r="U67" s="66">
        <v>47679.08222222222</v>
      </c>
      <c r="V67" s="66">
        <v>47679.08222222222</v>
      </c>
      <c r="W67" s="66">
        <v>47679.08222222222</v>
      </c>
      <c r="X67" s="66">
        <v>47679.08222222222</v>
      </c>
      <c r="Y67" s="66">
        <v>47679.08222222222</v>
      </c>
      <c r="Z67" s="66">
        <v>47679.08222222222</v>
      </c>
      <c r="AA67" s="66">
        <v>47679.08222222222</v>
      </c>
      <c r="AB67" s="66">
        <v>47679.08222222222</v>
      </c>
      <c r="AC67" s="66">
        <v>47679.08222222222</v>
      </c>
      <c r="AD67" s="66">
        <v>47679.08222222222</v>
      </c>
      <c r="AE67" s="66">
        <v>47679.08222222222</v>
      </c>
      <c r="AF67" s="66">
        <v>47679.08222222222</v>
      </c>
      <c r="AG67" s="66">
        <v>47679.08222222222</v>
      </c>
      <c r="AH67" s="66">
        <v>47679.08222222222</v>
      </c>
      <c r="AI67" s="66">
        <v>47679.08222222222</v>
      </c>
      <c r="AJ67" s="66">
        <v>47679.08222222222</v>
      </c>
      <c r="AK67" s="66">
        <v>47679.08222222222</v>
      </c>
      <c r="AL67" s="66">
        <v>47679.08222222222</v>
      </c>
      <c r="AM67" s="66">
        <v>47679.08222222222</v>
      </c>
      <c r="AN67" s="66">
        <v>47679.08222222222</v>
      </c>
      <c r="AO67" s="66">
        <v>47679.08222222222</v>
      </c>
      <c r="AP67" s="66">
        <v>47679.08222222222</v>
      </c>
      <c r="AQ67" s="66">
        <v>47679.08222222222</v>
      </c>
      <c r="AR67" s="66">
        <v>47679.08222222222</v>
      </c>
      <c r="AS67" s="66">
        <v>47679.08222222222</v>
      </c>
      <c r="AT67" s="66">
        <v>47679.08222222222</v>
      </c>
      <c r="AU67" s="66">
        <v>47679.08222222222</v>
      </c>
      <c r="AV67" s="66">
        <v>47679.08222222222</v>
      </c>
      <c r="AW67" s="66">
        <v>47679.08222222222</v>
      </c>
      <c r="AX67" s="66">
        <v>47679.08222222222</v>
      </c>
      <c r="AY67" s="66">
        <v>47679.08222222222</v>
      </c>
      <c r="AZ67" s="66">
        <v>47595.748888888891</v>
      </c>
      <c r="BA67" s="66">
        <v>46651.304444444439</v>
      </c>
      <c r="BB67" s="66">
        <v>46012.415555555555</v>
      </c>
      <c r="BC67" s="66">
        <v>45623.526666666665</v>
      </c>
      <c r="BD67" s="66">
        <v>45262.415555555548</v>
      </c>
      <c r="BE67" s="66">
        <v>45123.526666666665</v>
      </c>
      <c r="BF67" s="66">
        <v>45123.526666666665</v>
      </c>
      <c r="BG67" s="66">
        <v>45123.526666666665</v>
      </c>
      <c r="BH67" s="66">
        <v>45123.526666666665</v>
      </c>
      <c r="BI67" s="66">
        <v>45123.526666666665</v>
      </c>
      <c r="BJ67" s="66">
        <v>45123.526666666665</v>
      </c>
      <c r="BK67" s="66">
        <v>45123.526666666665</v>
      </c>
      <c r="BL67" s="57"/>
      <c r="BM67" s="66">
        <f t="shared" si="180"/>
        <v>243527.37</v>
      </c>
      <c r="BN67" s="66">
        <f t="shared" si="181"/>
        <v>535621.20888888894</v>
      </c>
      <c r="BO67" s="66">
        <f t="shared" si="182"/>
        <v>572148.98666666669</v>
      </c>
      <c r="BP67" s="66">
        <f t="shared" si="183"/>
        <v>572148.98666666669</v>
      </c>
      <c r="BQ67" s="66">
        <f t="shared" si="184"/>
        <v>547010.09777777782</v>
      </c>
      <c r="BR67" s="57"/>
      <c r="BS67" s="66">
        <f t="shared" si="185"/>
        <v>58235.739999999991</v>
      </c>
      <c r="BT67" s="66">
        <f t="shared" si="186"/>
        <v>64842.619999999995</v>
      </c>
      <c r="BU67" s="66">
        <f t="shared" si="187"/>
        <v>71535.290000000008</v>
      </c>
      <c r="BV67" s="66">
        <f t="shared" si="188"/>
        <v>48913.72</v>
      </c>
      <c r="BW67" s="66">
        <f t="shared" si="189"/>
        <v>107148.35777777777</v>
      </c>
      <c r="BX67" s="66">
        <f t="shared" si="190"/>
        <v>142398.35777777777</v>
      </c>
      <c r="BY67" s="66">
        <f t="shared" si="191"/>
        <v>143037.24666666664</v>
      </c>
      <c r="BZ67" s="66">
        <f t="shared" si="192"/>
        <v>143037.24666666664</v>
      </c>
      <c r="CA67" s="66">
        <f t="shared" si="193"/>
        <v>143037.24666666664</v>
      </c>
      <c r="CB67" s="66">
        <f t="shared" si="194"/>
        <v>143037.24666666664</v>
      </c>
      <c r="CC67" s="66">
        <f t="shared" si="195"/>
        <v>143037.24666666664</v>
      </c>
      <c r="CD67" s="66">
        <f t="shared" si="196"/>
        <v>143037.24666666664</v>
      </c>
      <c r="CE67" s="66">
        <f t="shared" si="197"/>
        <v>143037.24666666664</v>
      </c>
      <c r="CF67" s="66">
        <f t="shared" si="198"/>
        <v>143037.24666666664</v>
      </c>
      <c r="CG67" s="66">
        <f t="shared" si="199"/>
        <v>143037.24666666664</v>
      </c>
      <c r="CH67" s="66">
        <f t="shared" si="200"/>
        <v>143037.24666666664</v>
      </c>
      <c r="CI67" s="66">
        <f t="shared" si="201"/>
        <v>140259.46888888889</v>
      </c>
      <c r="CJ67" s="66">
        <f t="shared" si="202"/>
        <v>136009.46888888889</v>
      </c>
      <c r="CK67" s="66">
        <f t="shared" si="203"/>
        <v>135370.57999999999</v>
      </c>
      <c r="CL67" s="66">
        <f t="shared" si="204"/>
        <v>135370.57999999999</v>
      </c>
      <c r="CM67" s="57"/>
      <c r="CN67" s="57"/>
      <c r="CO67" s="57"/>
      <c r="CP67" s="57"/>
    </row>
    <row r="68" spans="1:94" x14ac:dyDescent="0.4">
      <c r="A68" s="83" t="s">
        <v>134</v>
      </c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  <c r="BB68" s="66"/>
      <c r="BC68" s="66"/>
      <c r="BD68" s="66"/>
      <c r="BE68" s="66"/>
      <c r="BF68" s="66"/>
      <c r="BG68" s="66"/>
      <c r="BH68" s="66"/>
      <c r="BI68" s="66"/>
      <c r="BJ68" s="66"/>
      <c r="BK68" s="66"/>
      <c r="BL68" s="57"/>
      <c r="BM68" s="66">
        <f t="shared" si="180"/>
        <v>0</v>
      </c>
      <c r="BN68" s="66">
        <f t="shared" si="181"/>
        <v>0</v>
      </c>
      <c r="BO68" s="66">
        <f t="shared" si="182"/>
        <v>0</v>
      </c>
      <c r="BP68" s="66">
        <f t="shared" si="183"/>
        <v>0</v>
      </c>
      <c r="BQ68" s="66">
        <f t="shared" si="184"/>
        <v>0</v>
      </c>
      <c r="BR68" s="57"/>
      <c r="BS68" s="66">
        <f t="shared" si="185"/>
        <v>0</v>
      </c>
      <c r="BT68" s="66">
        <f t="shared" si="186"/>
        <v>0</v>
      </c>
      <c r="BU68" s="66">
        <f t="shared" si="187"/>
        <v>0</v>
      </c>
      <c r="BV68" s="66">
        <f t="shared" si="188"/>
        <v>0</v>
      </c>
      <c r="BW68" s="66">
        <f t="shared" si="189"/>
        <v>0</v>
      </c>
      <c r="BX68" s="66">
        <f t="shared" si="190"/>
        <v>0</v>
      </c>
      <c r="BY68" s="66">
        <f t="shared" si="191"/>
        <v>0</v>
      </c>
      <c r="BZ68" s="66">
        <f t="shared" si="192"/>
        <v>0</v>
      </c>
      <c r="CA68" s="66">
        <f t="shared" si="193"/>
        <v>0</v>
      </c>
      <c r="CB68" s="66">
        <f t="shared" si="194"/>
        <v>0</v>
      </c>
      <c r="CC68" s="66">
        <f t="shared" si="195"/>
        <v>0</v>
      </c>
      <c r="CD68" s="66">
        <f t="shared" si="196"/>
        <v>0</v>
      </c>
      <c r="CE68" s="66">
        <f t="shared" si="197"/>
        <v>0</v>
      </c>
      <c r="CF68" s="66">
        <f t="shared" si="198"/>
        <v>0</v>
      </c>
      <c r="CG68" s="66">
        <f t="shared" si="199"/>
        <v>0</v>
      </c>
      <c r="CH68" s="66">
        <f t="shared" si="200"/>
        <v>0</v>
      </c>
      <c r="CI68" s="66">
        <f t="shared" si="201"/>
        <v>0</v>
      </c>
      <c r="CJ68" s="66">
        <f t="shared" si="202"/>
        <v>0</v>
      </c>
      <c r="CK68" s="66">
        <f t="shared" si="203"/>
        <v>0</v>
      </c>
      <c r="CL68" s="66">
        <f t="shared" si="204"/>
        <v>0</v>
      </c>
      <c r="CM68" s="57"/>
      <c r="CN68" s="57"/>
      <c r="CO68" s="57"/>
      <c r="CP68" s="57"/>
    </row>
    <row r="69" spans="1:94" x14ac:dyDescent="0.4">
      <c r="A69" s="83" t="s">
        <v>135</v>
      </c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  <c r="BB69" s="66"/>
      <c r="BC69" s="66"/>
      <c r="BD69" s="66"/>
      <c r="BE69" s="66"/>
      <c r="BF69" s="66"/>
      <c r="BG69" s="66"/>
      <c r="BH69" s="66"/>
      <c r="BI69" s="66"/>
      <c r="BJ69" s="66"/>
      <c r="BK69" s="66"/>
      <c r="BL69" s="57"/>
      <c r="BM69" s="66">
        <f t="shared" si="180"/>
        <v>0</v>
      </c>
      <c r="BN69" s="66">
        <f t="shared" si="181"/>
        <v>0</v>
      </c>
      <c r="BO69" s="66">
        <f t="shared" si="182"/>
        <v>0</v>
      </c>
      <c r="BP69" s="66">
        <f t="shared" si="183"/>
        <v>0</v>
      </c>
      <c r="BQ69" s="66">
        <f t="shared" si="184"/>
        <v>0</v>
      </c>
      <c r="BR69" s="57"/>
      <c r="BS69" s="66">
        <f t="shared" si="185"/>
        <v>0</v>
      </c>
      <c r="BT69" s="66">
        <f t="shared" si="186"/>
        <v>0</v>
      </c>
      <c r="BU69" s="66">
        <f t="shared" si="187"/>
        <v>0</v>
      </c>
      <c r="BV69" s="66">
        <f t="shared" si="188"/>
        <v>0</v>
      </c>
      <c r="BW69" s="66">
        <f t="shared" si="189"/>
        <v>0</v>
      </c>
      <c r="BX69" s="66">
        <f t="shared" si="190"/>
        <v>0</v>
      </c>
      <c r="BY69" s="66">
        <f t="shared" si="191"/>
        <v>0</v>
      </c>
      <c r="BZ69" s="66">
        <f t="shared" si="192"/>
        <v>0</v>
      </c>
      <c r="CA69" s="66">
        <f t="shared" si="193"/>
        <v>0</v>
      </c>
      <c r="CB69" s="66">
        <f t="shared" si="194"/>
        <v>0</v>
      </c>
      <c r="CC69" s="66">
        <f t="shared" si="195"/>
        <v>0</v>
      </c>
      <c r="CD69" s="66">
        <f t="shared" si="196"/>
        <v>0</v>
      </c>
      <c r="CE69" s="66">
        <f t="shared" si="197"/>
        <v>0</v>
      </c>
      <c r="CF69" s="66">
        <f t="shared" si="198"/>
        <v>0</v>
      </c>
      <c r="CG69" s="66">
        <f t="shared" si="199"/>
        <v>0</v>
      </c>
      <c r="CH69" s="66">
        <f t="shared" si="200"/>
        <v>0</v>
      </c>
      <c r="CI69" s="66">
        <f t="shared" si="201"/>
        <v>0</v>
      </c>
      <c r="CJ69" s="66">
        <f t="shared" si="202"/>
        <v>0</v>
      </c>
      <c r="CK69" s="66">
        <f t="shared" si="203"/>
        <v>0</v>
      </c>
      <c r="CL69" s="66">
        <f t="shared" si="204"/>
        <v>0</v>
      </c>
      <c r="CM69" s="57"/>
      <c r="CN69" s="57"/>
      <c r="CO69" s="57"/>
      <c r="CP69" s="57"/>
    </row>
    <row r="70" spans="1:94" x14ac:dyDescent="0.4">
      <c r="A70" s="83" t="s">
        <v>125</v>
      </c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80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57"/>
      <c r="BM70" s="79">
        <f t="shared" si="180"/>
        <v>0</v>
      </c>
      <c r="BN70" s="79">
        <f t="shared" si="181"/>
        <v>0</v>
      </c>
      <c r="BO70" s="79">
        <f t="shared" si="182"/>
        <v>0</v>
      </c>
      <c r="BP70" s="79">
        <f t="shared" si="183"/>
        <v>0</v>
      </c>
      <c r="BQ70" s="79">
        <f t="shared" si="184"/>
        <v>0</v>
      </c>
      <c r="BR70" s="57"/>
      <c r="BS70" s="79">
        <f t="shared" si="185"/>
        <v>0</v>
      </c>
      <c r="BT70" s="79">
        <f t="shared" si="186"/>
        <v>0</v>
      </c>
      <c r="BU70" s="79">
        <f t="shared" si="187"/>
        <v>0</v>
      </c>
      <c r="BV70" s="79">
        <f t="shared" si="188"/>
        <v>0</v>
      </c>
      <c r="BW70" s="79">
        <f t="shared" si="189"/>
        <v>0</v>
      </c>
      <c r="BX70" s="79">
        <f t="shared" si="190"/>
        <v>0</v>
      </c>
      <c r="BY70" s="79">
        <f t="shared" si="191"/>
        <v>0</v>
      </c>
      <c r="BZ70" s="79">
        <f t="shared" si="192"/>
        <v>0</v>
      </c>
      <c r="CA70" s="79">
        <f t="shared" si="193"/>
        <v>0</v>
      </c>
      <c r="CB70" s="79">
        <f t="shared" si="194"/>
        <v>0</v>
      </c>
      <c r="CC70" s="79">
        <f t="shared" si="195"/>
        <v>0</v>
      </c>
      <c r="CD70" s="79">
        <f t="shared" si="196"/>
        <v>0</v>
      </c>
      <c r="CE70" s="79">
        <f t="shared" si="197"/>
        <v>0</v>
      </c>
      <c r="CF70" s="79">
        <f t="shared" si="198"/>
        <v>0</v>
      </c>
      <c r="CG70" s="79">
        <f t="shared" si="199"/>
        <v>0</v>
      </c>
      <c r="CH70" s="79">
        <f t="shared" si="200"/>
        <v>0</v>
      </c>
      <c r="CI70" s="79">
        <f t="shared" si="201"/>
        <v>0</v>
      </c>
      <c r="CJ70" s="79">
        <f t="shared" si="202"/>
        <v>0</v>
      </c>
      <c r="CK70" s="79">
        <f t="shared" si="203"/>
        <v>0</v>
      </c>
      <c r="CL70" s="79">
        <f t="shared" si="204"/>
        <v>0</v>
      </c>
      <c r="CM70" s="57"/>
      <c r="CN70" s="57"/>
      <c r="CO70" s="57"/>
      <c r="CP70" s="57"/>
    </row>
    <row r="71" spans="1:94" x14ac:dyDescent="0.4">
      <c r="A71" s="85" t="s">
        <v>35</v>
      </c>
      <c r="D71" s="79">
        <f>SUM(D66:D70)</f>
        <v>19122.5</v>
      </c>
      <c r="E71" s="79">
        <f t="shared" ref="E71:BK71" si="205">SUM(E66:E70)</f>
        <v>19556.62</v>
      </c>
      <c r="F71" s="79">
        <f t="shared" si="205"/>
        <v>19556.62</v>
      </c>
      <c r="G71" s="79">
        <f t="shared" si="205"/>
        <v>20278</v>
      </c>
      <c r="H71" s="79">
        <f t="shared" si="205"/>
        <v>22282.309999999998</v>
      </c>
      <c r="I71" s="79">
        <f t="shared" si="205"/>
        <v>22282.309999999998</v>
      </c>
      <c r="J71" s="79">
        <f t="shared" si="205"/>
        <v>22504.79</v>
      </c>
      <c r="K71" s="79">
        <f t="shared" si="205"/>
        <v>22961.16</v>
      </c>
      <c r="L71" s="79">
        <f t="shared" si="205"/>
        <v>26069.340000000004</v>
      </c>
      <c r="M71" s="79">
        <f t="shared" si="205"/>
        <v>24456.86</v>
      </c>
      <c r="N71" s="79">
        <f t="shared" si="205"/>
        <v>24456.86</v>
      </c>
      <c r="O71" s="80">
        <f t="shared" si="205"/>
        <v>0</v>
      </c>
      <c r="P71" s="79">
        <f t="shared" si="205"/>
        <v>29706.86</v>
      </c>
      <c r="Q71" s="79">
        <f t="shared" si="205"/>
        <v>35817.97111111111</v>
      </c>
      <c r="R71" s="79">
        <f t="shared" si="205"/>
        <v>41623.526666666665</v>
      </c>
      <c r="S71" s="79">
        <f t="shared" si="205"/>
        <v>47179.08222222222</v>
      </c>
      <c r="T71" s="79">
        <f t="shared" si="205"/>
        <v>47540.193333333329</v>
      </c>
      <c r="U71" s="79">
        <f t="shared" si="205"/>
        <v>47679.08222222222</v>
      </c>
      <c r="V71" s="79">
        <f t="shared" si="205"/>
        <v>47679.08222222222</v>
      </c>
      <c r="W71" s="79">
        <f t="shared" si="205"/>
        <v>47679.08222222222</v>
      </c>
      <c r="X71" s="79">
        <f t="shared" si="205"/>
        <v>47679.08222222222</v>
      </c>
      <c r="Y71" s="79">
        <f t="shared" si="205"/>
        <v>47679.08222222222</v>
      </c>
      <c r="Z71" s="79">
        <f t="shared" si="205"/>
        <v>47679.08222222222</v>
      </c>
      <c r="AA71" s="79">
        <f t="shared" si="205"/>
        <v>47679.08222222222</v>
      </c>
      <c r="AB71" s="79">
        <f t="shared" si="205"/>
        <v>47679.08222222222</v>
      </c>
      <c r="AC71" s="79">
        <f t="shared" si="205"/>
        <v>47679.08222222222</v>
      </c>
      <c r="AD71" s="79">
        <f t="shared" si="205"/>
        <v>47679.08222222222</v>
      </c>
      <c r="AE71" s="79">
        <f t="shared" si="205"/>
        <v>47679.08222222222</v>
      </c>
      <c r="AF71" s="79">
        <f t="shared" si="205"/>
        <v>47679.08222222222</v>
      </c>
      <c r="AG71" s="79">
        <f t="shared" si="205"/>
        <v>47679.08222222222</v>
      </c>
      <c r="AH71" s="79">
        <f t="shared" si="205"/>
        <v>47679.08222222222</v>
      </c>
      <c r="AI71" s="79">
        <f t="shared" si="205"/>
        <v>47679.08222222222</v>
      </c>
      <c r="AJ71" s="79">
        <f t="shared" si="205"/>
        <v>47679.08222222222</v>
      </c>
      <c r="AK71" s="79">
        <f t="shared" si="205"/>
        <v>47679.08222222222</v>
      </c>
      <c r="AL71" s="79">
        <f t="shared" si="205"/>
        <v>47679.08222222222</v>
      </c>
      <c r="AM71" s="79">
        <f t="shared" si="205"/>
        <v>47679.08222222222</v>
      </c>
      <c r="AN71" s="79">
        <f t="shared" si="205"/>
        <v>47679.08222222222</v>
      </c>
      <c r="AO71" s="79">
        <f t="shared" si="205"/>
        <v>47679.08222222222</v>
      </c>
      <c r="AP71" s="79">
        <f t="shared" si="205"/>
        <v>47679.08222222222</v>
      </c>
      <c r="AQ71" s="79">
        <f t="shared" si="205"/>
        <v>47679.08222222222</v>
      </c>
      <c r="AR71" s="79">
        <f t="shared" si="205"/>
        <v>47679.08222222222</v>
      </c>
      <c r="AS71" s="79">
        <f t="shared" si="205"/>
        <v>47679.08222222222</v>
      </c>
      <c r="AT71" s="79">
        <f t="shared" si="205"/>
        <v>47679.08222222222</v>
      </c>
      <c r="AU71" s="79">
        <f t="shared" si="205"/>
        <v>47679.08222222222</v>
      </c>
      <c r="AV71" s="79">
        <f t="shared" si="205"/>
        <v>47679.08222222222</v>
      </c>
      <c r="AW71" s="79">
        <f t="shared" si="205"/>
        <v>47679.08222222222</v>
      </c>
      <c r="AX71" s="79">
        <f t="shared" si="205"/>
        <v>47679.08222222222</v>
      </c>
      <c r="AY71" s="79">
        <f t="shared" si="205"/>
        <v>47679.08222222222</v>
      </c>
      <c r="AZ71" s="79">
        <f t="shared" si="205"/>
        <v>47595.748888888891</v>
      </c>
      <c r="BA71" s="79">
        <f t="shared" si="205"/>
        <v>46651.304444444439</v>
      </c>
      <c r="BB71" s="79">
        <f t="shared" si="205"/>
        <v>46012.415555555555</v>
      </c>
      <c r="BC71" s="79">
        <f t="shared" si="205"/>
        <v>45623.526666666665</v>
      </c>
      <c r="BD71" s="79">
        <f t="shared" si="205"/>
        <v>45262.415555555548</v>
      </c>
      <c r="BE71" s="79">
        <f t="shared" si="205"/>
        <v>45123.526666666665</v>
      </c>
      <c r="BF71" s="79">
        <f t="shared" si="205"/>
        <v>45123.526666666665</v>
      </c>
      <c r="BG71" s="79">
        <f t="shared" si="205"/>
        <v>45123.526666666665</v>
      </c>
      <c r="BH71" s="79">
        <f t="shared" si="205"/>
        <v>45123.526666666665</v>
      </c>
      <c r="BI71" s="79">
        <f t="shared" si="205"/>
        <v>45123.526666666665</v>
      </c>
      <c r="BJ71" s="79">
        <f t="shared" si="205"/>
        <v>45123.526666666665</v>
      </c>
      <c r="BK71" s="79">
        <f t="shared" si="205"/>
        <v>45123.526666666665</v>
      </c>
      <c r="BL71" s="57"/>
      <c r="BM71" s="79">
        <f t="shared" ref="BM71:BQ71" si="206">SUM(BM66:BM70)</f>
        <v>243527.37</v>
      </c>
      <c r="BN71" s="79">
        <f t="shared" si="206"/>
        <v>535621.20888888894</v>
      </c>
      <c r="BO71" s="79">
        <f t="shared" si="206"/>
        <v>572148.98666666669</v>
      </c>
      <c r="BP71" s="79">
        <f t="shared" si="206"/>
        <v>572148.98666666669</v>
      </c>
      <c r="BQ71" s="79">
        <f t="shared" si="206"/>
        <v>547010.09777777782</v>
      </c>
      <c r="BR71" s="57"/>
      <c r="BS71" s="79">
        <f t="shared" ref="BS71:CL71" si="207">SUM(BS66:BS70)</f>
        <v>58235.739999999991</v>
      </c>
      <c r="BT71" s="79">
        <f t="shared" si="207"/>
        <v>64842.619999999995</v>
      </c>
      <c r="BU71" s="79">
        <f t="shared" si="207"/>
        <v>71535.290000000008</v>
      </c>
      <c r="BV71" s="79">
        <f t="shared" si="207"/>
        <v>48913.72</v>
      </c>
      <c r="BW71" s="79">
        <f t="shared" si="207"/>
        <v>107148.35777777777</v>
      </c>
      <c r="BX71" s="79">
        <f t="shared" si="207"/>
        <v>142398.35777777777</v>
      </c>
      <c r="BY71" s="79">
        <f t="shared" si="207"/>
        <v>143037.24666666664</v>
      </c>
      <c r="BZ71" s="79">
        <f t="shared" si="207"/>
        <v>143037.24666666664</v>
      </c>
      <c r="CA71" s="79">
        <f t="shared" si="207"/>
        <v>143037.24666666664</v>
      </c>
      <c r="CB71" s="79">
        <f t="shared" si="207"/>
        <v>143037.24666666664</v>
      </c>
      <c r="CC71" s="79">
        <f t="shared" si="207"/>
        <v>143037.24666666664</v>
      </c>
      <c r="CD71" s="79">
        <f t="shared" si="207"/>
        <v>143037.24666666664</v>
      </c>
      <c r="CE71" s="79">
        <f t="shared" si="207"/>
        <v>143037.24666666664</v>
      </c>
      <c r="CF71" s="79">
        <f t="shared" si="207"/>
        <v>143037.24666666664</v>
      </c>
      <c r="CG71" s="79">
        <f t="shared" si="207"/>
        <v>143037.24666666664</v>
      </c>
      <c r="CH71" s="79">
        <f t="shared" si="207"/>
        <v>143037.24666666664</v>
      </c>
      <c r="CI71" s="79">
        <f t="shared" si="207"/>
        <v>140259.46888888889</v>
      </c>
      <c r="CJ71" s="79">
        <f t="shared" si="207"/>
        <v>136009.46888888889</v>
      </c>
      <c r="CK71" s="79">
        <f t="shared" si="207"/>
        <v>135370.57999999999</v>
      </c>
      <c r="CL71" s="79">
        <f t="shared" si="207"/>
        <v>135370.57999999999</v>
      </c>
      <c r="CM71" s="57"/>
      <c r="CN71" s="57"/>
      <c r="CO71" s="57"/>
      <c r="CP71" s="57"/>
    </row>
    <row r="72" spans="1:94" x14ac:dyDescent="0.4"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57"/>
      <c r="BM72" s="66"/>
      <c r="BN72" s="66"/>
      <c r="BO72" s="66"/>
      <c r="BP72" s="66"/>
      <c r="BQ72" s="66"/>
      <c r="BR72" s="57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57"/>
      <c r="CN72" s="57"/>
      <c r="CO72" s="57"/>
      <c r="CP72" s="57"/>
    </row>
    <row r="73" spans="1:94" x14ac:dyDescent="0.4">
      <c r="A73" s="59" t="s">
        <v>36</v>
      </c>
      <c r="D73" s="62">
        <f>+D63+D71</f>
        <v>-186522.57453364495</v>
      </c>
      <c r="E73" s="62">
        <f t="shared" ref="E73:BK73" si="208">+E63+E71</f>
        <v>-147859.87489659351</v>
      </c>
      <c r="F73" s="62">
        <f t="shared" si="208"/>
        <v>-219967.7982583273</v>
      </c>
      <c r="G73" s="62">
        <f t="shared" si="208"/>
        <v>-321481.30578224256</v>
      </c>
      <c r="H73" s="62">
        <f t="shared" si="208"/>
        <v>-612038.50704664015</v>
      </c>
      <c r="I73" s="62">
        <f t="shared" si="208"/>
        <v>-436789.28763338068</v>
      </c>
      <c r="J73" s="62">
        <f t="shared" si="208"/>
        <v>-735530.49060011562</v>
      </c>
      <c r="K73" s="62">
        <f t="shared" si="208"/>
        <v>-580415.07355017203</v>
      </c>
      <c r="L73" s="62">
        <f t="shared" si="208"/>
        <v>-825689.61860178004</v>
      </c>
      <c r="M73" s="62">
        <f t="shared" si="208"/>
        <v>-1036678.9047765083</v>
      </c>
      <c r="N73" s="62">
        <f t="shared" si="208"/>
        <v>-991493.2869071177</v>
      </c>
      <c r="O73" s="63">
        <f t="shared" si="208"/>
        <v>-1551284.0414007178</v>
      </c>
      <c r="P73" s="62">
        <f t="shared" si="208"/>
        <v>-683986.22185453807</v>
      </c>
      <c r="Q73" s="62">
        <f t="shared" si="208"/>
        <v>-985303.30491257389</v>
      </c>
      <c r="R73" s="62">
        <f t="shared" si="208"/>
        <v>-1241813.0049808316</v>
      </c>
      <c r="S73" s="62">
        <f t="shared" si="208"/>
        <v>-1407922.6087613099</v>
      </c>
      <c r="T73" s="62">
        <f t="shared" si="208"/>
        <v>-1540480.5991635574</v>
      </c>
      <c r="U73" s="62">
        <f t="shared" si="208"/>
        <v>-1589043.8784486509</v>
      </c>
      <c r="V73" s="62">
        <f t="shared" si="208"/>
        <v>-1531659.0895053966</v>
      </c>
      <c r="W73" s="62">
        <f t="shared" si="208"/>
        <v>-1554165.4489603823</v>
      </c>
      <c r="X73" s="62">
        <f t="shared" si="208"/>
        <v>-1546632.3693154727</v>
      </c>
      <c r="Y73" s="62">
        <f t="shared" si="208"/>
        <v>-1537753.9591392817</v>
      </c>
      <c r="Z73" s="62">
        <f t="shared" si="208"/>
        <v>-1525725.0491587587</v>
      </c>
      <c r="AA73" s="62">
        <f t="shared" si="208"/>
        <v>-1513396.9341055362</v>
      </c>
      <c r="AB73" s="62">
        <f t="shared" si="208"/>
        <v>-335500.7913265453</v>
      </c>
      <c r="AC73" s="62">
        <f t="shared" si="208"/>
        <v>-254024.44978077163</v>
      </c>
      <c r="AD73" s="62">
        <f t="shared" si="208"/>
        <v>-246164.45521451684</v>
      </c>
      <c r="AE73" s="62">
        <f t="shared" si="208"/>
        <v>-239137.51896508469</v>
      </c>
      <c r="AF73" s="62">
        <f t="shared" si="208"/>
        <v>-232859.41276413307</v>
      </c>
      <c r="AG73" s="62">
        <f t="shared" si="208"/>
        <v>-228638.15417941206</v>
      </c>
      <c r="AH73" s="62">
        <f t="shared" si="208"/>
        <v>-161200.0224010573</v>
      </c>
      <c r="AI73" s="62">
        <f t="shared" si="208"/>
        <v>-181506.67386378965</v>
      </c>
      <c r="AJ73" s="62">
        <f t="shared" si="208"/>
        <v>-168991.86011768703</v>
      </c>
      <c r="AK73" s="62">
        <f t="shared" si="208"/>
        <v>-157664.38060324558</v>
      </c>
      <c r="AL73" s="62">
        <f t="shared" si="208"/>
        <v>-141821.98934818676</v>
      </c>
      <c r="AM73" s="62">
        <f t="shared" si="208"/>
        <v>-124096.64912965022</v>
      </c>
      <c r="AN73" s="62">
        <f t="shared" si="208"/>
        <v>1282838.7308994674</v>
      </c>
      <c r="AO73" s="62">
        <f t="shared" si="208"/>
        <v>1376471.6811684754</v>
      </c>
      <c r="AP73" s="62">
        <f t="shared" si="208"/>
        <v>1395207.3435240334</v>
      </c>
      <c r="AQ73" s="62">
        <f t="shared" si="208"/>
        <v>1411385.0513194574</v>
      </c>
      <c r="AR73" s="62">
        <f t="shared" si="208"/>
        <v>1426064.303602183</v>
      </c>
      <c r="AS73" s="62">
        <f t="shared" si="208"/>
        <v>1438903.2917271832</v>
      </c>
      <c r="AT73" s="62">
        <f t="shared" si="208"/>
        <v>1517488.8426808349</v>
      </c>
      <c r="AU73" s="62">
        <f t="shared" si="208"/>
        <v>1503930.7955128301</v>
      </c>
      <c r="AV73" s="62">
        <f t="shared" si="208"/>
        <v>1526991.5223429503</v>
      </c>
      <c r="AW73" s="62">
        <f t="shared" si="208"/>
        <v>1549284.5885419392</v>
      </c>
      <c r="AX73" s="62">
        <f t="shared" si="208"/>
        <v>1574334.0158451281</v>
      </c>
      <c r="AY73" s="62">
        <f t="shared" si="208"/>
        <v>1602404.0584025409</v>
      </c>
      <c r="AZ73" s="62">
        <f t="shared" si="208"/>
        <v>3364581.709781358</v>
      </c>
      <c r="BA73" s="62">
        <f t="shared" si="208"/>
        <v>3466756.9813090707</v>
      </c>
      <c r="BB73" s="62">
        <f t="shared" si="208"/>
        <v>3493791.2764314581</v>
      </c>
      <c r="BC73" s="62">
        <f t="shared" si="208"/>
        <v>3518384.5229511745</v>
      </c>
      <c r="BD73" s="62">
        <f t="shared" si="208"/>
        <v>3541018.252551611</v>
      </c>
      <c r="BE73" s="62">
        <f t="shared" si="208"/>
        <v>3562316.4741314724</v>
      </c>
      <c r="BF73" s="62">
        <f t="shared" si="208"/>
        <v>3651563.2078595441</v>
      </c>
      <c r="BG73" s="62">
        <f t="shared" si="208"/>
        <v>3646651.6924521094</v>
      </c>
      <c r="BH73" s="62">
        <f t="shared" si="208"/>
        <v>3680504.9371291315</v>
      </c>
      <c r="BI73" s="62">
        <f t="shared" si="208"/>
        <v>3707954.457485267</v>
      </c>
      <c r="BJ73" s="62">
        <f t="shared" si="208"/>
        <v>3741484.641341188</v>
      </c>
      <c r="BK73" s="62">
        <f t="shared" si="208"/>
        <v>3777591.4467999176</v>
      </c>
      <c r="BL73" s="57"/>
      <c r="BM73" s="62">
        <f t="shared" ref="BM73:BQ73" si="209">+BM63+BM71</f>
        <v>-7645750.7639872404</v>
      </c>
      <c r="BN73" s="62">
        <f t="shared" si="209"/>
        <v>-16657882.468306288</v>
      </c>
      <c r="BO73" s="62">
        <f t="shared" si="209"/>
        <v>-2471606.3576940871</v>
      </c>
      <c r="BP73" s="62">
        <f t="shared" si="209"/>
        <v>17605304.225567024</v>
      </c>
      <c r="BQ73" s="62">
        <f t="shared" si="209"/>
        <v>43152599.60022328</v>
      </c>
      <c r="BR73" s="57"/>
      <c r="BS73" s="62">
        <f t="shared" ref="BS73:CL73" si="210">+BS63+BS71</f>
        <v>-554350.24768856657</v>
      </c>
      <c r="BT73" s="62">
        <f t="shared" si="210"/>
        <v>-1370309.1004622635</v>
      </c>
      <c r="BU73" s="62">
        <f t="shared" si="210"/>
        <v>-2141635.1827520677</v>
      </c>
      <c r="BV73" s="62">
        <f t="shared" si="210"/>
        <v>-3579456.2330843443</v>
      </c>
      <c r="BW73" s="62">
        <f t="shared" si="210"/>
        <v>-2911102.5317479451</v>
      </c>
      <c r="BX73" s="62">
        <f t="shared" si="210"/>
        <v>-4537447.0863735192</v>
      </c>
      <c r="BY73" s="62">
        <f t="shared" si="210"/>
        <v>-4632456.9077812498</v>
      </c>
      <c r="BZ73" s="62">
        <f t="shared" si="210"/>
        <v>-4576875.9424035763</v>
      </c>
      <c r="CA73" s="62">
        <f t="shared" si="210"/>
        <v>-835689.69632183341</v>
      </c>
      <c r="CB73" s="62">
        <f t="shared" si="210"/>
        <v>-700635.0859086304</v>
      </c>
      <c r="CC73" s="62">
        <f t="shared" si="210"/>
        <v>-511698.5563825345</v>
      </c>
      <c r="CD73" s="62">
        <f t="shared" si="210"/>
        <v>-423583.01908108167</v>
      </c>
      <c r="CE73" s="62">
        <f t="shared" si="210"/>
        <v>4054517.7555919779</v>
      </c>
      <c r="CF73" s="62">
        <f t="shared" si="210"/>
        <v>4276352.6466488251</v>
      </c>
      <c r="CG73" s="62">
        <f t="shared" si="210"/>
        <v>4548411.1605366142</v>
      </c>
      <c r="CH73" s="62">
        <f t="shared" si="210"/>
        <v>4726022.6627896065</v>
      </c>
      <c r="CI73" s="62">
        <f t="shared" si="210"/>
        <v>10325129.967521882</v>
      </c>
      <c r="CJ73" s="62">
        <f t="shared" si="210"/>
        <v>10621719.249634249</v>
      </c>
      <c r="CK73" s="62">
        <f t="shared" si="210"/>
        <v>10978719.837440779</v>
      </c>
      <c r="CL73" s="62">
        <f t="shared" si="210"/>
        <v>11227030.54562637</v>
      </c>
      <c r="CM73" s="57"/>
      <c r="CN73" s="57"/>
      <c r="CO73" s="57"/>
      <c r="CP73" s="57"/>
    </row>
    <row r="74" spans="1:94" x14ac:dyDescent="0.4"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57"/>
      <c r="BM74" s="66"/>
      <c r="BN74" s="66"/>
      <c r="BO74" s="66"/>
      <c r="BP74" s="66"/>
      <c r="BQ74" s="66"/>
      <c r="BR74" s="57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57"/>
      <c r="CN74" s="57"/>
      <c r="CO74" s="57"/>
      <c r="CP74" s="57"/>
    </row>
    <row r="75" spans="1:94" x14ac:dyDescent="0.4">
      <c r="A75" s="85" t="s">
        <v>37</v>
      </c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80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9"/>
      <c r="BK75" s="79"/>
      <c r="BL75" s="57"/>
      <c r="BM75" s="79">
        <f t="shared" ref="BM75" si="211">SUM(D75:O75)</f>
        <v>0</v>
      </c>
      <c r="BN75" s="79">
        <f t="shared" ref="BN75" si="212">SUM(P75:AA75)</f>
        <v>0</v>
      </c>
      <c r="BO75" s="79">
        <f t="shared" ref="BO75" si="213">SUM(AB75:AM75)</f>
        <v>0</v>
      </c>
      <c r="BP75" s="79">
        <f t="shared" ref="BP75" si="214">SUM(AN75:AY75)</f>
        <v>0</v>
      </c>
      <c r="BQ75" s="79">
        <f t="shared" ref="BQ75" si="215">SUM(AZ75:BK75)</f>
        <v>0</v>
      </c>
      <c r="BR75" s="57"/>
      <c r="BS75" s="79">
        <f t="shared" ref="BS75" si="216">SUM(D75:F75)</f>
        <v>0</v>
      </c>
      <c r="BT75" s="79">
        <f t="shared" ref="BT75" si="217">SUM(G75:I75)</f>
        <v>0</v>
      </c>
      <c r="BU75" s="79">
        <f t="shared" ref="BU75" si="218">SUM(J75:L75)</f>
        <v>0</v>
      </c>
      <c r="BV75" s="79">
        <f t="shared" ref="BV75" si="219">SUM(M75:O75)</f>
        <v>0</v>
      </c>
      <c r="BW75" s="79">
        <f t="shared" ref="BW75" si="220">SUM(P75:R75)</f>
        <v>0</v>
      </c>
      <c r="BX75" s="79">
        <f t="shared" ref="BX75" si="221">SUM(S75:U75)</f>
        <v>0</v>
      </c>
      <c r="BY75" s="79">
        <f t="shared" ref="BY75" si="222">SUM(V75:X75)</f>
        <v>0</v>
      </c>
      <c r="BZ75" s="79">
        <f t="shared" ref="BZ75" si="223">SUM(Y75:AA75)</f>
        <v>0</v>
      </c>
      <c r="CA75" s="79">
        <f t="shared" ref="CA75" si="224">SUM(AB75:AD75)</f>
        <v>0</v>
      </c>
      <c r="CB75" s="79">
        <f t="shared" ref="CB75" si="225">SUM(AE75:AG75)</f>
        <v>0</v>
      </c>
      <c r="CC75" s="79">
        <f t="shared" ref="CC75" si="226">SUM(AH75:AJ75)</f>
        <v>0</v>
      </c>
      <c r="CD75" s="79">
        <f t="shared" ref="CD75" si="227">SUM(AK75:AM75)</f>
        <v>0</v>
      </c>
      <c r="CE75" s="79">
        <f t="shared" ref="CE75" si="228">SUM(AN75:AP75)</f>
        <v>0</v>
      </c>
      <c r="CF75" s="79">
        <f t="shared" ref="CF75" si="229">SUM(AQ75:AS75)</f>
        <v>0</v>
      </c>
      <c r="CG75" s="79">
        <f t="shared" ref="CG75" si="230">SUM(AT75:AV75)</f>
        <v>0</v>
      </c>
      <c r="CH75" s="79">
        <f t="shared" ref="CH75" si="231">SUM(AW75:AY75)</f>
        <v>0</v>
      </c>
      <c r="CI75" s="79">
        <f t="shared" ref="CI75" si="232">SUM(AZ75:BB75)</f>
        <v>0</v>
      </c>
      <c r="CJ75" s="79">
        <f t="shared" ref="CJ75" si="233">SUM(BC75:BE75)</f>
        <v>0</v>
      </c>
      <c r="CK75" s="79">
        <f t="shared" ref="CK75" si="234">SUM(BF75:BH75)</f>
        <v>0</v>
      </c>
      <c r="CL75" s="79">
        <f t="shared" ref="CL75" si="235">SUM(BI75:BK75)</f>
        <v>0</v>
      </c>
      <c r="CM75" s="57"/>
      <c r="CN75" s="57"/>
      <c r="CO75" s="57"/>
      <c r="CP75" s="57"/>
    </row>
    <row r="76" spans="1:94" x14ac:dyDescent="0.4"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57"/>
      <c r="BM76" s="66"/>
      <c r="BN76" s="66"/>
      <c r="BO76" s="66"/>
      <c r="BP76" s="66"/>
      <c r="BQ76" s="66"/>
      <c r="BR76" s="57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57"/>
      <c r="CN76" s="57"/>
      <c r="CO76" s="57"/>
      <c r="CP76" s="57"/>
    </row>
    <row r="77" spans="1:94" ht="10.8" thickBot="1" x14ac:dyDescent="0.45">
      <c r="A77" s="59" t="s">
        <v>38</v>
      </c>
      <c r="D77" s="87">
        <f>+D73+D75</f>
        <v>-186522.57453364495</v>
      </c>
      <c r="E77" s="87">
        <f t="shared" ref="E77:BK77" si="236">+E73+E75</f>
        <v>-147859.87489659351</v>
      </c>
      <c r="F77" s="87">
        <f t="shared" si="236"/>
        <v>-219967.7982583273</v>
      </c>
      <c r="G77" s="87">
        <f t="shared" si="236"/>
        <v>-321481.30578224256</v>
      </c>
      <c r="H77" s="87">
        <f t="shared" si="236"/>
        <v>-612038.50704664015</v>
      </c>
      <c r="I77" s="87">
        <f t="shared" si="236"/>
        <v>-436789.28763338068</v>
      </c>
      <c r="J77" s="87">
        <f t="shared" si="236"/>
        <v>-735530.49060011562</v>
      </c>
      <c r="K77" s="87">
        <f t="shared" si="236"/>
        <v>-580415.07355017203</v>
      </c>
      <c r="L77" s="87">
        <f t="shared" si="236"/>
        <v>-825689.61860178004</v>
      </c>
      <c r="M77" s="87">
        <f t="shared" si="236"/>
        <v>-1036678.9047765083</v>
      </c>
      <c r="N77" s="87">
        <f t="shared" si="236"/>
        <v>-991493.2869071177</v>
      </c>
      <c r="O77" s="88">
        <f t="shared" si="236"/>
        <v>-1551284.0414007178</v>
      </c>
      <c r="P77" s="87">
        <f t="shared" si="236"/>
        <v>-683986.22185453807</v>
      </c>
      <c r="Q77" s="87">
        <f t="shared" si="236"/>
        <v>-985303.30491257389</v>
      </c>
      <c r="R77" s="87">
        <f t="shared" si="236"/>
        <v>-1241813.0049808316</v>
      </c>
      <c r="S77" s="87">
        <f t="shared" si="236"/>
        <v>-1407922.6087613099</v>
      </c>
      <c r="T77" s="87">
        <f t="shared" si="236"/>
        <v>-1540480.5991635574</v>
      </c>
      <c r="U77" s="87">
        <f t="shared" si="236"/>
        <v>-1589043.8784486509</v>
      </c>
      <c r="V77" s="87">
        <f t="shared" si="236"/>
        <v>-1531659.0895053966</v>
      </c>
      <c r="W77" s="87">
        <f t="shared" si="236"/>
        <v>-1554165.4489603823</v>
      </c>
      <c r="X77" s="87">
        <f t="shared" si="236"/>
        <v>-1546632.3693154727</v>
      </c>
      <c r="Y77" s="87">
        <f t="shared" si="236"/>
        <v>-1537753.9591392817</v>
      </c>
      <c r="Z77" s="87">
        <f t="shared" si="236"/>
        <v>-1525725.0491587587</v>
      </c>
      <c r="AA77" s="87">
        <f t="shared" si="236"/>
        <v>-1513396.9341055362</v>
      </c>
      <c r="AB77" s="87">
        <f t="shared" si="236"/>
        <v>-335500.7913265453</v>
      </c>
      <c r="AC77" s="87">
        <f t="shared" si="236"/>
        <v>-254024.44978077163</v>
      </c>
      <c r="AD77" s="87">
        <f t="shared" si="236"/>
        <v>-246164.45521451684</v>
      </c>
      <c r="AE77" s="87">
        <f t="shared" si="236"/>
        <v>-239137.51896508469</v>
      </c>
      <c r="AF77" s="87">
        <f t="shared" si="236"/>
        <v>-232859.41276413307</v>
      </c>
      <c r="AG77" s="87">
        <f t="shared" si="236"/>
        <v>-228638.15417941206</v>
      </c>
      <c r="AH77" s="87">
        <f t="shared" si="236"/>
        <v>-161200.0224010573</v>
      </c>
      <c r="AI77" s="87">
        <f t="shared" si="236"/>
        <v>-181506.67386378965</v>
      </c>
      <c r="AJ77" s="87">
        <f t="shared" si="236"/>
        <v>-168991.86011768703</v>
      </c>
      <c r="AK77" s="87">
        <f t="shared" si="236"/>
        <v>-157664.38060324558</v>
      </c>
      <c r="AL77" s="87">
        <f t="shared" si="236"/>
        <v>-141821.98934818676</v>
      </c>
      <c r="AM77" s="87">
        <f t="shared" si="236"/>
        <v>-124096.64912965022</v>
      </c>
      <c r="AN77" s="87">
        <f t="shared" si="236"/>
        <v>1282838.7308994674</v>
      </c>
      <c r="AO77" s="87">
        <f t="shared" si="236"/>
        <v>1376471.6811684754</v>
      </c>
      <c r="AP77" s="87">
        <f t="shared" si="236"/>
        <v>1395207.3435240334</v>
      </c>
      <c r="AQ77" s="87">
        <f t="shared" si="236"/>
        <v>1411385.0513194574</v>
      </c>
      <c r="AR77" s="87">
        <f t="shared" si="236"/>
        <v>1426064.303602183</v>
      </c>
      <c r="AS77" s="87">
        <f t="shared" si="236"/>
        <v>1438903.2917271832</v>
      </c>
      <c r="AT77" s="87">
        <f t="shared" si="236"/>
        <v>1517488.8426808349</v>
      </c>
      <c r="AU77" s="87">
        <f t="shared" si="236"/>
        <v>1503930.7955128301</v>
      </c>
      <c r="AV77" s="87">
        <f t="shared" si="236"/>
        <v>1526991.5223429503</v>
      </c>
      <c r="AW77" s="87">
        <f t="shared" si="236"/>
        <v>1549284.5885419392</v>
      </c>
      <c r="AX77" s="87">
        <f t="shared" si="236"/>
        <v>1574334.0158451281</v>
      </c>
      <c r="AY77" s="87">
        <f t="shared" si="236"/>
        <v>1602404.0584025409</v>
      </c>
      <c r="AZ77" s="87">
        <f t="shared" si="236"/>
        <v>3364581.709781358</v>
      </c>
      <c r="BA77" s="87">
        <f t="shared" si="236"/>
        <v>3466756.9813090707</v>
      </c>
      <c r="BB77" s="87">
        <f t="shared" si="236"/>
        <v>3493791.2764314581</v>
      </c>
      <c r="BC77" s="87">
        <f t="shared" si="236"/>
        <v>3518384.5229511745</v>
      </c>
      <c r="BD77" s="87">
        <f t="shared" si="236"/>
        <v>3541018.252551611</v>
      </c>
      <c r="BE77" s="87">
        <f t="shared" si="236"/>
        <v>3562316.4741314724</v>
      </c>
      <c r="BF77" s="87">
        <f t="shared" si="236"/>
        <v>3651563.2078595441</v>
      </c>
      <c r="BG77" s="87">
        <f t="shared" si="236"/>
        <v>3646651.6924521094</v>
      </c>
      <c r="BH77" s="87">
        <f t="shared" si="236"/>
        <v>3680504.9371291315</v>
      </c>
      <c r="BI77" s="87">
        <f t="shared" si="236"/>
        <v>3707954.457485267</v>
      </c>
      <c r="BJ77" s="87">
        <f t="shared" si="236"/>
        <v>3741484.641341188</v>
      </c>
      <c r="BK77" s="87">
        <f t="shared" si="236"/>
        <v>3777591.4467999176</v>
      </c>
      <c r="BL77" s="57"/>
      <c r="BM77" s="87">
        <f t="shared" ref="BM77:BQ77" si="237">+BM73+BM75</f>
        <v>-7645750.7639872404</v>
      </c>
      <c r="BN77" s="87">
        <f t="shared" si="237"/>
        <v>-16657882.468306288</v>
      </c>
      <c r="BO77" s="87">
        <f t="shared" si="237"/>
        <v>-2471606.3576940871</v>
      </c>
      <c r="BP77" s="87">
        <f t="shared" si="237"/>
        <v>17605304.225567024</v>
      </c>
      <c r="BQ77" s="87">
        <f t="shared" si="237"/>
        <v>43152599.60022328</v>
      </c>
      <c r="BR77" s="57"/>
      <c r="BS77" s="87">
        <f t="shared" ref="BS77:CL77" si="238">+BS73+BS75</f>
        <v>-554350.24768856657</v>
      </c>
      <c r="BT77" s="87">
        <f t="shared" si="238"/>
        <v>-1370309.1004622635</v>
      </c>
      <c r="BU77" s="87">
        <f t="shared" si="238"/>
        <v>-2141635.1827520677</v>
      </c>
      <c r="BV77" s="87">
        <f t="shared" si="238"/>
        <v>-3579456.2330843443</v>
      </c>
      <c r="BW77" s="87">
        <f t="shared" si="238"/>
        <v>-2911102.5317479451</v>
      </c>
      <c r="BX77" s="87">
        <f t="shared" si="238"/>
        <v>-4537447.0863735192</v>
      </c>
      <c r="BY77" s="87">
        <f t="shared" si="238"/>
        <v>-4632456.9077812498</v>
      </c>
      <c r="BZ77" s="87">
        <f t="shared" si="238"/>
        <v>-4576875.9424035763</v>
      </c>
      <c r="CA77" s="87">
        <f t="shared" si="238"/>
        <v>-835689.69632183341</v>
      </c>
      <c r="CB77" s="87">
        <f t="shared" si="238"/>
        <v>-700635.0859086304</v>
      </c>
      <c r="CC77" s="87">
        <f t="shared" si="238"/>
        <v>-511698.5563825345</v>
      </c>
      <c r="CD77" s="87">
        <f t="shared" si="238"/>
        <v>-423583.01908108167</v>
      </c>
      <c r="CE77" s="87">
        <f t="shared" si="238"/>
        <v>4054517.7555919779</v>
      </c>
      <c r="CF77" s="87">
        <f t="shared" si="238"/>
        <v>4276352.6466488251</v>
      </c>
      <c r="CG77" s="87">
        <f t="shared" si="238"/>
        <v>4548411.1605366142</v>
      </c>
      <c r="CH77" s="87">
        <f t="shared" si="238"/>
        <v>4726022.6627896065</v>
      </c>
      <c r="CI77" s="87">
        <f t="shared" si="238"/>
        <v>10325129.967521882</v>
      </c>
      <c r="CJ77" s="87">
        <f t="shared" si="238"/>
        <v>10621719.249634249</v>
      </c>
      <c r="CK77" s="87">
        <f t="shared" si="238"/>
        <v>10978719.837440779</v>
      </c>
      <c r="CL77" s="87">
        <f t="shared" si="238"/>
        <v>11227030.54562637</v>
      </c>
      <c r="CM77" s="57"/>
      <c r="CN77" s="57"/>
      <c r="CO77" s="57"/>
      <c r="CP77" s="57"/>
    </row>
    <row r="78" spans="1:94" ht="10.8" thickTop="1" x14ac:dyDescent="0.4"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8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</row>
    <row r="79" spans="1:94" x14ac:dyDescent="0.4"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8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</row>
    <row r="80" spans="1:94" x14ac:dyDescent="0.4"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8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</row>
    <row r="81" spans="4:94" x14ac:dyDescent="0.4"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8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</row>
    <row r="82" spans="4:94" x14ac:dyDescent="0.4"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8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</row>
    <row r="83" spans="4:94" x14ac:dyDescent="0.4"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8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</row>
    <row r="84" spans="4:94" x14ac:dyDescent="0.4"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8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</row>
    <row r="85" spans="4:94" x14ac:dyDescent="0.4"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8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</row>
    <row r="86" spans="4:94" x14ac:dyDescent="0.4"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8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</row>
    <row r="87" spans="4:94" x14ac:dyDescent="0.4"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8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</row>
    <row r="88" spans="4:94" x14ac:dyDescent="0.4"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8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</row>
    <row r="89" spans="4:94" x14ac:dyDescent="0.4"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8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</row>
    <row r="90" spans="4:94" x14ac:dyDescent="0.4"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8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</row>
    <row r="91" spans="4:94" x14ac:dyDescent="0.4"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8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</row>
    <row r="92" spans="4:94" x14ac:dyDescent="0.4"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</row>
    <row r="93" spans="4:94" x14ac:dyDescent="0.4"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8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</row>
    <row r="94" spans="4:94" x14ac:dyDescent="0.4"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8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</row>
    <row r="95" spans="4:94" x14ac:dyDescent="0.4"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</row>
    <row r="96" spans="4:94" x14ac:dyDescent="0.4"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8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</row>
    <row r="97" spans="4:94" x14ac:dyDescent="0.4"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</row>
    <row r="98" spans="4:94" x14ac:dyDescent="0.4"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8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</row>
    <row r="99" spans="4:94" x14ac:dyDescent="0.4"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</row>
    <row r="100" spans="4:94" x14ac:dyDescent="0.4"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8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</row>
    <row r="101" spans="4:94" x14ac:dyDescent="0.4"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</row>
    <row r="102" spans="4:94" x14ac:dyDescent="0.4"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8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</row>
    <row r="103" spans="4:94" x14ac:dyDescent="0.4"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</row>
    <row r="104" spans="4:94" x14ac:dyDescent="0.4"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</row>
    <row r="105" spans="4:94" x14ac:dyDescent="0.4"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8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</row>
    <row r="106" spans="4:94" x14ac:dyDescent="0.4"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</row>
    <row r="107" spans="4:94" x14ac:dyDescent="0.4"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8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</row>
    <row r="108" spans="4:94" x14ac:dyDescent="0.4"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</row>
    <row r="109" spans="4:94" x14ac:dyDescent="0.4"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8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</row>
    <row r="110" spans="4:94" x14ac:dyDescent="0.4"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</row>
    <row r="111" spans="4:94" x14ac:dyDescent="0.4"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8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</row>
    <row r="112" spans="4:94" x14ac:dyDescent="0.4"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</row>
    <row r="113" spans="4:94" x14ac:dyDescent="0.4"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8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</row>
    <row r="114" spans="4:94" x14ac:dyDescent="0.4"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</row>
    <row r="115" spans="4:94" x14ac:dyDescent="0.4"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8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</row>
    <row r="116" spans="4:94" x14ac:dyDescent="0.4"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</row>
    <row r="117" spans="4:94" x14ac:dyDescent="0.4"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  <c r="AU117" s="57"/>
      <c r="AV117" s="57"/>
      <c r="AW117" s="57"/>
      <c r="AX117" s="57"/>
      <c r="AY117" s="57"/>
      <c r="AZ117" s="57"/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/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57"/>
      <c r="CG117" s="57"/>
      <c r="CH117" s="57"/>
      <c r="CI117" s="57"/>
      <c r="CJ117" s="57"/>
      <c r="CK117" s="57"/>
      <c r="CL117" s="57"/>
      <c r="CM117" s="57"/>
      <c r="CN117" s="57"/>
      <c r="CO117" s="57"/>
      <c r="CP117" s="57"/>
    </row>
    <row r="118" spans="4:94" x14ac:dyDescent="0.4"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8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7"/>
      <c r="AL118" s="57"/>
      <c r="AM118" s="57"/>
      <c r="AN118" s="57"/>
      <c r="AO118" s="57"/>
      <c r="AP118" s="57"/>
      <c r="AQ118" s="57"/>
      <c r="AR118" s="57"/>
      <c r="AS118" s="57"/>
      <c r="AT118" s="57"/>
      <c r="AU118" s="57"/>
      <c r="AV118" s="57"/>
      <c r="AW118" s="57"/>
      <c r="AX118" s="57"/>
      <c r="AY118" s="57"/>
      <c r="AZ118" s="57"/>
      <c r="BA118" s="57"/>
      <c r="BB118" s="57"/>
      <c r="BC118" s="57"/>
      <c r="BD118" s="57"/>
      <c r="BE118" s="57"/>
      <c r="BF118" s="57"/>
      <c r="BG118" s="57"/>
      <c r="BH118" s="57"/>
      <c r="BI118" s="57"/>
      <c r="BJ118" s="57"/>
      <c r="BK118" s="57"/>
      <c r="BL118" s="57"/>
      <c r="BM118" s="57"/>
      <c r="BN118" s="57"/>
      <c r="BO118" s="57"/>
      <c r="BP118" s="57"/>
      <c r="BQ118" s="57"/>
      <c r="BR118" s="57"/>
      <c r="BS118" s="57"/>
      <c r="BT118" s="57"/>
      <c r="BU118" s="57"/>
      <c r="BV118" s="57"/>
      <c r="BW118" s="57"/>
      <c r="BX118" s="57"/>
      <c r="BY118" s="57"/>
      <c r="BZ118" s="57"/>
      <c r="CA118" s="57"/>
      <c r="CB118" s="57"/>
      <c r="CC118" s="57"/>
      <c r="CD118" s="57"/>
      <c r="CE118" s="57"/>
      <c r="CF118" s="57"/>
      <c r="CG118" s="57"/>
      <c r="CH118" s="57"/>
      <c r="CI118" s="57"/>
      <c r="CJ118" s="57"/>
      <c r="CK118" s="57"/>
      <c r="CL118" s="57"/>
      <c r="CM118" s="57"/>
      <c r="CN118" s="57"/>
      <c r="CO118" s="57"/>
      <c r="CP118" s="57"/>
    </row>
    <row r="119" spans="4:94" x14ac:dyDescent="0.4"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  <c r="AU119" s="57"/>
      <c r="AV119" s="57"/>
      <c r="AW119" s="57"/>
      <c r="AX119" s="57"/>
      <c r="AY119" s="57"/>
      <c r="AZ119" s="57"/>
      <c r="BA119" s="57"/>
      <c r="BB119" s="57"/>
      <c r="BC119" s="57"/>
      <c r="BD119" s="57"/>
      <c r="BE119" s="57"/>
      <c r="BF119" s="57"/>
      <c r="BG119" s="57"/>
      <c r="BH119" s="57"/>
      <c r="BI119" s="57"/>
      <c r="BJ119" s="57"/>
      <c r="BK119" s="57"/>
      <c r="BL119" s="57"/>
      <c r="BM119" s="57"/>
      <c r="BN119" s="57"/>
      <c r="BO119" s="57"/>
      <c r="BP119" s="57"/>
      <c r="BQ119" s="57"/>
      <c r="BR119" s="57"/>
      <c r="BS119" s="57"/>
      <c r="BT119" s="57"/>
      <c r="BU119" s="57"/>
      <c r="BV119" s="57"/>
      <c r="BW119" s="57"/>
      <c r="BX119" s="57"/>
      <c r="BY119" s="57"/>
      <c r="BZ119" s="57"/>
      <c r="CA119" s="57"/>
      <c r="CB119" s="57"/>
      <c r="CC119" s="57"/>
      <c r="CD119" s="57"/>
      <c r="CE119" s="57"/>
      <c r="CF119" s="57"/>
      <c r="CG119" s="57"/>
      <c r="CH119" s="57"/>
      <c r="CI119" s="57"/>
      <c r="CJ119" s="57"/>
      <c r="CK119" s="57"/>
      <c r="CL119" s="57"/>
      <c r="CM119" s="57"/>
      <c r="CN119" s="57"/>
      <c r="CO119" s="57"/>
      <c r="CP119" s="57"/>
    </row>
    <row r="120" spans="4:94" x14ac:dyDescent="0.4"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</row>
    <row r="121" spans="4:94" x14ac:dyDescent="0.4"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  <c r="AU121" s="57"/>
      <c r="AV121" s="57"/>
      <c r="AW121" s="57"/>
      <c r="AX121" s="57"/>
      <c r="AY121" s="57"/>
      <c r="AZ121" s="57"/>
      <c r="BA121" s="57"/>
      <c r="BB121" s="57"/>
      <c r="BC121" s="57"/>
      <c r="BD121" s="57"/>
      <c r="BE121" s="57"/>
      <c r="BF121" s="57"/>
      <c r="BG121" s="57"/>
      <c r="BH121" s="57"/>
      <c r="BI121" s="57"/>
      <c r="BJ121" s="57"/>
      <c r="BK121" s="57"/>
      <c r="BL121" s="57"/>
      <c r="BM121" s="57"/>
      <c r="BN121" s="57"/>
      <c r="BO121" s="57"/>
      <c r="BP121" s="57"/>
      <c r="BQ121" s="57"/>
      <c r="BR121" s="57"/>
      <c r="BS121" s="57"/>
      <c r="BT121" s="57"/>
      <c r="BU121" s="57"/>
      <c r="BV121" s="57"/>
      <c r="BW121" s="57"/>
      <c r="BX121" s="57"/>
      <c r="BY121" s="57"/>
      <c r="BZ121" s="57"/>
      <c r="CA121" s="57"/>
      <c r="CB121" s="57"/>
      <c r="CC121" s="57"/>
      <c r="CD121" s="57"/>
      <c r="CE121" s="57"/>
      <c r="CF121" s="57"/>
      <c r="CG121" s="57"/>
      <c r="CH121" s="57"/>
      <c r="CI121" s="57"/>
      <c r="CJ121" s="57"/>
      <c r="CK121" s="57"/>
      <c r="CL121" s="57"/>
      <c r="CM121" s="57"/>
      <c r="CN121" s="57"/>
      <c r="CO121" s="57"/>
      <c r="CP121" s="57"/>
    </row>
    <row r="122" spans="4:94" x14ac:dyDescent="0.4"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8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</row>
    <row r="123" spans="4:94" x14ac:dyDescent="0.4"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</row>
    <row r="124" spans="4:94" x14ac:dyDescent="0.4"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8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  <c r="AU124" s="57"/>
      <c r="AV124" s="57"/>
      <c r="AW124" s="57"/>
      <c r="AX124" s="57"/>
      <c r="AY124" s="57"/>
      <c r="AZ124" s="57"/>
      <c r="BA124" s="57"/>
      <c r="BB124" s="57"/>
      <c r="BC124" s="57"/>
      <c r="BD124" s="57"/>
      <c r="BE124" s="57"/>
      <c r="BF124" s="57"/>
      <c r="BG124" s="57"/>
      <c r="BH124" s="57"/>
      <c r="BI124" s="57"/>
      <c r="BJ124" s="57"/>
      <c r="BK124" s="57"/>
      <c r="BL124" s="57"/>
      <c r="BM124" s="57"/>
      <c r="BN124" s="57"/>
      <c r="BO124" s="57"/>
      <c r="BP124" s="57"/>
      <c r="BQ124" s="57"/>
      <c r="BR124" s="57"/>
      <c r="BS124" s="57"/>
      <c r="BT124" s="57"/>
      <c r="BU124" s="57"/>
      <c r="BV124" s="57"/>
      <c r="BW124" s="57"/>
      <c r="BX124" s="57"/>
      <c r="BY124" s="57"/>
      <c r="BZ124" s="57"/>
      <c r="CA124" s="57"/>
      <c r="CB124" s="57"/>
      <c r="CC124" s="57"/>
      <c r="CD124" s="57"/>
      <c r="CE124" s="57"/>
      <c r="CF124" s="57"/>
      <c r="CG124" s="57"/>
      <c r="CH124" s="57"/>
      <c r="CI124" s="57"/>
      <c r="CJ124" s="57"/>
      <c r="CK124" s="57"/>
      <c r="CL124" s="57"/>
      <c r="CM124" s="57"/>
      <c r="CN124" s="57"/>
      <c r="CO124" s="57"/>
      <c r="CP124" s="57"/>
    </row>
    <row r="125" spans="4:94" x14ac:dyDescent="0.4"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8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  <c r="AU125" s="57"/>
      <c r="AV125" s="57"/>
      <c r="AW125" s="57"/>
      <c r="AX125" s="57"/>
      <c r="AY125" s="57"/>
      <c r="AZ125" s="57"/>
      <c r="BA125" s="57"/>
      <c r="BB125" s="57"/>
      <c r="BC125" s="57"/>
      <c r="BD125" s="57"/>
      <c r="BE125" s="57"/>
      <c r="BF125" s="57"/>
      <c r="BG125" s="57"/>
      <c r="BH125" s="57"/>
      <c r="BI125" s="57"/>
      <c r="BJ125" s="57"/>
      <c r="BK125" s="57"/>
      <c r="BL125" s="57"/>
      <c r="BM125" s="57"/>
      <c r="BN125" s="57"/>
      <c r="BO125" s="57"/>
      <c r="BP125" s="57"/>
      <c r="BQ125" s="57"/>
      <c r="BR125" s="57"/>
      <c r="BS125" s="57"/>
      <c r="BT125" s="57"/>
      <c r="BU125" s="57"/>
      <c r="BV125" s="57"/>
      <c r="BW125" s="57"/>
      <c r="BX125" s="57"/>
      <c r="BY125" s="57"/>
      <c r="BZ125" s="57"/>
      <c r="CA125" s="57"/>
      <c r="CB125" s="57"/>
      <c r="CC125" s="57"/>
      <c r="CD125" s="57"/>
      <c r="CE125" s="57"/>
      <c r="CF125" s="57"/>
      <c r="CG125" s="57"/>
      <c r="CH125" s="57"/>
      <c r="CI125" s="57"/>
      <c r="CJ125" s="57"/>
      <c r="CK125" s="57"/>
      <c r="CL125" s="57"/>
      <c r="CM125" s="57"/>
      <c r="CN125" s="57"/>
      <c r="CO125" s="57"/>
      <c r="CP125" s="57"/>
    </row>
    <row r="126" spans="4:94" x14ac:dyDescent="0.4"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8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  <c r="AU126" s="57"/>
      <c r="AV126" s="57"/>
      <c r="AW126" s="57"/>
      <c r="AX126" s="57"/>
      <c r="AY126" s="57"/>
      <c r="AZ126" s="57"/>
      <c r="BA126" s="57"/>
      <c r="BB126" s="57"/>
      <c r="BC126" s="57"/>
      <c r="BD126" s="57"/>
      <c r="BE126" s="57"/>
      <c r="BF126" s="57"/>
      <c r="BG126" s="57"/>
      <c r="BH126" s="57"/>
      <c r="BI126" s="57"/>
      <c r="BJ126" s="57"/>
      <c r="BK126" s="57"/>
      <c r="BL126" s="57"/>
      <c r="BM126" s="57"/>
      <c r="BN126" s="57"/>
      <c r="BO126" s="57"/>
      <c r="BP126" s="57"/>
      <c r="BQ126" s="57"/>
      <c r="BR126" s="57"/>
      <c r="BS126" s="57"/>
      <c r="BT126" s="57"/>
      <c r="BU126" s="57"/>
      <c r="BV126" s="57"/>
      <c r="BW126" s="57"/>
      <c r="BX126" s="57"/>
      <c r="BY126" s="57"/>
      <c r="BZ126" s="57"/>
      <c r="CA126" s="57"/>
      <c r="CB126" s="57"/>
      <c r="CC126" s="57"/>
      <c r="CD126" s="57"/>
      <c r="CE126" s="57"/>
      <c r="CF126" s="57"/>
      <c r="CG126" s="57"/>
      <c r="CH126" s="57"/>
      <c r="CI126" s="57"/>
      <c r="CJ126" s="57"/>
      <c r="CK126" s="57"/>
      <c r="CL126" s="57"/>
      <c r="CM126" s="57"/>
      <c r="CN126" s="57"/>
      <c r="CO126" s="57"/>
      <c r="CP126" s="57"/>
    </row>
    <row r="127" spans="4:94" x14ac:dyDescent="0.4"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8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  <c r="AU127" s="57"/>
      <c r="AV127" s="57"/>
      <c r="AW127" s="57"/>
      <c r="AX127" s="57"/>
      <c r="AY127" s="57"/>
      <c r="AZ127" s="57"/>
      <c r="BA127" s="57"/>
      <c r="BB127" s="57"/>
      <c r="BC127" s="57"/>
      <c r="BD127" s="57"/>
      <c r="BE127" s="57"/>
      <c r="BF127" s="57"/>
      <c r="BG127" s="57"/>
      <c r="BH127" s="57"/>
      <c r="BI127" s="57"/>
      <c r="BJ127" s="57"/>
      <c r="BK127" s="57"/>
      <c r="BL127" s="57"/>
      <c r="BM127" s="57"/>
      <c r="BN127" s="57"/>
      <c r="BO127" s="57"/>
      <c r="BP127" s="57"/>
      <c r="BQ127" s="57"/>
      <c r="BR127" s="57"/>
      <c r="BS127" s="57"/>
      <c r="BT127" s="57"/>
      <c r="BU127" s="57"/>
      <c r="BV127" s="57"/>
      <c r="BW127" s="57"/>
      <c r="BX127" s="57"/>
      <c r="BY127" s="57"/>
      <c r="BZ127" s="57"/>
      <c r="CA127" s="57"/>
      <c r="CB127" s="57"/>
      <c r="CC127" s="57"/>
      <c r="CD127" s="57"/>
      <c r="CE127" s="57"/>
      <c r="CF127" s="57"/>
      <c r="CG127" s="57"/>
      <c r="CH127" s="57"/>
      <c r="CI127" s="57"/>
      <c r="CJ127" s="57"/>
      <c r="CK127" s="57"/>
      <c r="CL127" s="57"/>
      <c r="CM127" s="57"/>
      <c r="CN127" s="57"/>
      <c r="CO127" s="57"/>
      <c r="CP127" s="57"/>
    </row>
    <row r="128" spans="4:94" x14ac:dyDescent="0.4"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8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  <c r="AU128" s="57"/>
      <c r="AV128" s="57"/>
      <c r="AW128" s="57"/>
      <c r="AX128" s="57"/>
      <c r="AY128" s="57"/>
      <c r="AZ128" s="57"/>
      <c r="BA128" s="57"/>
      <c r="BB128" s="57"/>
      <c r="BC128" s="57"/>
      <c r="BD128" s="57"/>
      <c r="BE128" s="57"/>
      <c r="BF128" s="57"/>
      <c r="BG128" s="57"/>
      <c r="BH128" s="57"/>
      <c r="BI128" s="57"/>
      <c r="BJ128" s="57"/>
      <c r="BK128" s="57"/>
      <c r="BL128" s="57"/>
      <c r="BM128" s="57"/>
      <c r="BN128" s="57"/>
      <c r="BO128" s="57"/>
      <c r="BP128" s="57"/>
      <c r="BQ128" s="57"/>
      <c r="BR128" s="57"/>
      <c r="BS128" s="57"/>
      <c r="BT128" s="57"/>
      <c r="BU128" s="57"/>
      <c r="BV128" s="57"/>
      <c r="BW128" s="57"/>
      <c r="BX128" s="57"/>
      <c r="BY128" s="57"/>
      <c r="BZ128" s="57"/>
      <c r="CA128" s="57"/>
      <c r="CB128" s="57"/>
      <c r="CC128" s="57"/>
      <c r="CD128" s="57"/>
      <c r="CE128" s="57"/>
      <c r="CF128" s="57"/>
      <c r="CG128" s="57"/>
      <c r="CH128" s="57"/>
      <c r="CI128" s="57"/>
      <c r="CJ128" s="57"/>
      <c r="CK128" s="57"/>
      <c r="CL128" s="57"/>
      <c r="CM128" s="57"/>
      <c r="CN128" s="57"/>
      <c r="CO128" s="57"/>
      <c r="CP128" s="57"/>
    </row>
    <row r="129" spans="4:94" x14ac:dyDescent="0.4"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8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  <c r="AU129" s="57"/>
      <c r="AV129" s="57"/>
      <c r="AW129" s="57"/>
      <c r="AX129" s="57"/>
      <c r="AY129" s="57"/>
      <c r="AZ129" s="57"/>
      <c r="BA129" s="57"/>
      <c r="BB129" s="57"/>
      <c r="BC129" s="57"/>
      <c r="BD129" s="57"/>
      <c r="BE129" s="57"/>
      <c r="BF129" s="57"/>
      <c r="BG129" s="57"/>
      <c r="BH129" s="57"/>
      <c r="BI129" s="57"/>
      <c r="BJ129" s="57"/>
      <c r="BK129" s="57"/>
      <c r="BL129" s="57"/>
      <c r="BM129" s="57"/>
      <c r="BN129" s="57"/>
      <c r="BO129" s="57"/>
      <c r="BP129" s="57"/>
      <c r="BQ129" s="57"/>
      <c r="BR129" s="57"/>
      <c r="BS129" s="57"/>
      <c r="BT129" s="57"/>
      <c r="BU129" s="57"/>
      <c r="BV129" s="57"/>
      <c r="BW129" s="57"/>
      <c r="BX129" s="57"/>
      <c r="BY129" s="57"/>
      <c r="BZ129" s="57"/>
      <c r="CA129" s="57"/>
      <c r="CB129" s="57"/>
      <c r="CC129" s="57"/>
      <c r="CD129" s="57"/>
      <c r="CE129" s="57"/>
      <c r="CF129" s="57"/>
      <c r="CG129" s="57"/>
      <c r="CH129" s="57"/>
      <c r="CI129" s="57"/>
      <c r="CJ129" s="57"/>
      <c r="CK129" s="57"/>
      <c r="CL129" s="57"/>
      <c r="CM129" s="57"/>
      <c r="CN129" s="57"/>
      <c r="CO129" s="57"/>
      <c r="CP129" s="57"/>
    </row>
    <row r="130" spans="4:94" x14ac:dyDescent="0.4"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8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  <c r="AU130" s="57"/>
      <c r="AV130" s="57"/>
      <c r="AW130" s="57"/>
      <c r="AX130" s="57"/>
      <c r="AY130" s="57"/>
      <c r="AZ130" s="57"/>
      <c r="BA130" s="57"/>
      <c r="BB130" s="57"/>
      <c r="BC130" s="57"/>
      <c r="BD130" s="57"/>
      <c r="BE130" s="57"/>
      <c r="BF130" s="57"/>
      <c r="BG130" s="57"/>
      <c r="BH130" s="57"/>
      <c r="BI130" s="57"/>
      <c r="BJ130" s="57"/>
      <c r="BK130" s="57"/>
      <c r="BL130" s="57"/>
      <c r="BM130" s="57"/>
      <c r="BN130" s="57"/>
      <c r="BO130" s="57"/>
      <c r="BP130" s="57"/>
      <c r="BQ130" s="57"/>
      <c r="BR130" s="57"/>
      <c r="BS130" s="57"/>
      <c r="BT130" s="57"/>
      <c r="BU130" s="57"/>
      <c r="BV130" s="57"/>
      <c r="BW130" s="57"/>
      <c r="BX130" s="57"/>
      <c r="BY130" s="57"/>
      <c r="BZ130" s="57"/>
      <c r="CA130" s="57"/>
      <c r="CB130" s="57"/>
      <c r="CC130" s="57"/>
      <c r="CD130" s="57"/>
      <c r="CE130" s="57"/>
      <c r="CF130" s="57"/>
      <c r="CG130" s="57"/>
      <c r="CH130" s="57"/>
      <c r="CI130" s="57"/>
      <c r="CJ130" s="57"/>
      <c r="CK130" s="57"/>
      <c r="CL130" s="57"/>
      <c r="CM130" s="57"/>
      <c r="CN130" s="57"/>
      <c r="CO130" s="57"/>
      <c r="CP130" s="57"/>
    </row>
    <row r="131" spans="4:94" x14ac:dyDescent="0.4"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8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  <c r="AU131" s="57"/>
      <c r="AV131" s="57"/>
      <c r="AW131" s="57"/>
      <c r="AX131" s="57"/>
      <c r="AY131" s="57"/>
      <c r="AZ131" s="57"/>
      <c r="BA131" s="57"/>
      <c r="BB131" s="57"/>
      <c r="BC131" s="57"/>
      <c r="BD131" s="57"/>
      <c r="BE131" s="57"/>
      <c r="BF131" s="57"/>
      <c r="BG131" s="57"/>
      <c r="BH131" s="57"/>
      <c r="BI131" s="57"/>
      <c r="BJ131" s="57"/>
      <c r="BK131" s="57"/>
      <c r="BL131" s="57"/>
      <c r="BM131" s="57"/>
      <c r="BN131" s="57"/>
      <c r="BO131" s="57"/>
      <c r="BP131" s="57"/>
      <c r="BQ131" s="57"/>
      <c r="BR131" s="57"/>
      <c r="BS131" s="57"/>
      <c r="BT131" s="57"/>
      <c r="BU131" s="57"/>
      <c r="BV131" s="57"/>
      <c r="BW131" s="57"/>
      <c r="BX131" s="57"/>
      <c r="BY131" s="57"/>
      <c r="BZ131" s="57"/>
      <c r="CA131" s="57"/>
      <c r="CB131" s="57"/>
      <c r="CC131" s="57"/>
      <c r="CD131" s="57"/>
      <c r="CE131" s="57"/>
      <c r="CF131" s="57"/>
      <c r="CG131" s="57"/>
      <c r="CH131" s="57"/>
      <c r="CI131" s="57"/>
      <c r="CJ131" s="57"/>
      <c r="CK131" s="57"/>
      <c r="CL131" s="57"/>
      <c r="CM131" s="57"/>
      <c r="CN131" s="57"/>
      <c r="CO131" s="57"/>
      <c r="CP131" s="57"/>
    </row>
    <row r="132" spans="4:94" x14ac:dyDescent="0.4"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8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</row>
    <row r="133" spans="4:94" x14ac:dyDescent="0.4"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8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7"/>
      <c r="AL133" s="57"/>
      <c r="AM133" s="57"/>
      <c r="AN133" s="57"/>
      <c r="AO133" s="57"/>
      <c r="AP133" s="57"/>
      <c r="AQ133" s="57"/>
      <c r="AR133" s="57"/>
      <c r="AS133" s="57"/>
      <c r="AT133" s="57"/>
      <c r="AU133" s="57"/>
      <c r="AV133" s="57"/>
      <c r="AW133" s="57"/>
      <c r="AX133" s="57"/>
      <c r="AY133" s="57"/>
      <c r="AZ133" s="57"/>
      <c r="BA133" s="57"/>
      <c r="BB133" s="57"/>
      <c r="BC133" s="57"/>
      <c r="BD133" s="57"/>
      <c r="BE133" s="57"/>
      <c r="BF133" s="57"/>
      <c r="BG133" s="57"/>
      <c r="BH133" s="57"/>
      <c r="BI133" s="57"/>
      <c r="BJ133" s="57"/>
      <c r="BK133" s="57"/>
      <c r="BL133" s="57"/>
      <c r="BM133" s="57"/>
      <c r="BN133" s="57"/>
      <c r="BO133" s="57"/>
      <c r="BP133" s="57"/>
      <c r="BQ133" s="57"/>
      <c r="BR133" s="57"/>
      <c r="BS133" s="57"/>
      <c r="BT133" s="57"/>
      <c r="BU133" s="57"/>
      <c r="BV133" s="57"/>
      <c r="BW133" s="57"/>
      <c r="BX133" s="57"/>
      <c r="BY133" s="57"/>
      <c r="BZ133" s="57"/>
      <c r="CA133" s="57"/>
      <c r="CB133" s="57"/>
      <c r="CC133" s="57"/>
      <c r="CD133" s="57"/>
      <c r="CE133" s="57"/>
      <c r="CF133" s="57"/>
      <c r="CG133" s="57"/>
      <c r="CH133" s="57"/>
      <c r="CI133" s="57"/>
      <c r="CJ133" s="57"/>
      <c r="CK133" s="57"/>
      <c r="CL133" s="57"/>
      <c r="CM133" s="57"/>
      <c r="CN133" s="57"/>
      <c r="CO133" s="57"/>
      <c r="CP133" s="57"/>
    </row>
    <row r="134" spans="4:94" x14ac:dyDescent="0.4"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8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  <c r="AU134" s="57"/>
      <c r="AV134" s="57"/>
      <c r="AW134" s="57"/>
      <c r="AX134" s="57"/>
      <c r="AY134" s="57"/>
      <c r="AZ134" s="57"/>
      <c r="BA134" s="57"/>
      <c r="BB134" s="57"/>
      <c r="BC134" s="57"/>
      <c r="BD134" s="57"/>
      <c r="BE134" s="57"/>
      <c r="BF134" s="57"/>
      <c r="BG134" s="57"/>
      <c r="BH134" s="57"/>
      <c r="BI134" s="57"/>
      <c r="BJ134" s="57"/>
      <c r="BK134" s="57"/>
      <c r="BL134" s="57"/>
      <c r="BM134" s="57"/>
      <c r="BN134" s="57"/>
      <c r="BO134" s="57"/>
      <c r="BP134" s="57"/>
      <c r="BQ134" s="57"/>
      <c r="BR134" s="57"/>
      <c r="BS134" s="57"/>
      <c r="BT134" s="57"/>
      <c r="BU134" s="57"/>
      <c r="BV134" s="57"/>
      <c r="BW134" s="57"/>
      <c r="BX134" s="57"/>
      <c r="BY134" s="57"/>
      <c r="BZ134" s="57"/>
      <c r="CA134" s="57"/>
      <c r="CB134" s="57"/>
      <c r="CC134" s="57"/>
      <c r="CD134" s="57"/>
      <c r="CE134" s="57"/>
      <c r="CF134" s="57"/>
      <c r="CG134" s="57"/>
      <c r="CH134" s="57"/>
      <c r="CI134" s="57"/>
      <c r="CJ134" s="57"/>
      <c r="CK134" s="57"/>
      <c r="CL134" s="57"/>
      <c r="CM134" s="57"/>
      <c r="CN134" s="57"/>
      <c r="CO134" s="57"/>
      <c r="CP134" s="57"/>
    </row>
    <row r="135" spans="4:94" x14ac:dyDescent="0.4"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8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  <c r="AU135" s="57"/>
      <c r="AV135" s="57"/>
      <c r="AW135" s="57"/>
      <c r="AX135" s="57"/>
      <c r="AY135" s="57"/>
      <c r="AZ135" s="57"/>
      <c r="BA135" s="57"/>
      <c r="BB135" s="57"/>
      <c r="BC135" s="57"/>
      <c r="BD135" s="57"/>
      <c r="BE135" s="57"/>
      <c r="BF135" s="57"/>
      <c r="BG135" s="57"/>
      <c r="BH135" s="57"/>
      <c r="BI135" s="57"/>
      <c r="BJ135" s="57"/>
      <c r="BK135" s="57"/>
      <c r="BL135" s="57"/>
      <c r="BM135" s="57"/>
      <c r="BN135" s="57"/>
      <c r="BO135" s="57"/>
      <c r="BP135" s="57"/>
      <c r="BQ135" s="57"/>
      <c r="BR135" s="57"/>
      <c r="BS135" s="57"/>
      <c r="BT135" s="57"/>
      <c r="BU135" s="57"/>
      <c r="BV135" s="57"/>
      <c r="BW135" s="57"/>
      <c r="BX135" s="57"/>
      <c r="BY135" s="57"/>
      <c r="BZ135" s="57"/>
      <c r="CA135" s="57"/>
      <c r="CB135" s="57"/>
      <c r="CC135" s="57"/>
      <c r="CD135" s="57"/>
      <c r="CE135" s="57"/>
      <c r="CF135" s="57"/>
      <c r="CG135" s="57"/>
      <c r="CH135" s="57"/>
      <c r="CI135" s="57"/>
      <c r="CJ135" s="57"/>
      <c r="CK135" s="57"/>
      <c r="CL135" s="57"/>
      <c r="CM135" s="57"/>
      <c r="CN135" s="57"/>
      <c r="CO135" s="57"/>
      <c r="CP135" s="57"/>
    </row>
    <row r="136" spans="4:94" x14ac:dyDescent="0.4"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8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  <c r="AU136" s="57"/>
      <c r="AV136" s="57"/>
      <c r="AW136" s="57"/>
      <c r="AX136" s="57"/>
      <c r="AY136" s="57"/>
      <c r="AZ136" s="57"/>
      <c r="BA136" s="57"/>
      <c r="BB136" s="57"/>
      <c r="BC136" s="57"/>
      <c r="BD136" s="57"/>
      <c r="BE136" s="57"/>
      <c r="BF136" s="57"/>
      <c r="BG136" s="57"/>
      <c r="BH136" s="57"/>
      <c r="BI136" s="57"/>
      <c r="BJ136" s="57"/>
      <c r="BK136" s="57"/>
      <c r="BL136" s="57"/>
      <c r="BM136" s="57"/>
      <c r="BN136" s="57"/>
      <c r="BO136" s="57"/>
      <c r="BP136" s="57"/>
      <c r="BQ136" s="57"/>
      <c r="BR136" s="57"/>
      <c r="BS136" s="57"/>
      <c r="BT136" s="57"/>
      <c r="BU136" s="57"/>
      <c r="BV136" s="57"/>
      <c r="BW136" s="57"/>
      <c r="BX136" s="57"/>
      <c r="BY136" s="57"/>
      <c r="BZ136" s="57"/>
      <c r="CA136" s="57"/>
      <c r="CB136" s="57"/>
      <c r="CC136" s="57"/>
      <c r="CD136" s="57"/>
      <c r="CE136" s="57"/>
      <c r="CF136" s="57"/>
      <c r="CG136" s="57"/>
      <c r="CH136" s="57"/>
      <c r="CI136" s="57"/>
      <c r="CJ136" s="57"/>
      <c r="CK136" s="57"/>
      <c r="CL136" s="57"/>
      <c r="CM136" s="57"/>
      <c r="CN136" s="57"/>
      <c r="CO136" s="57"/>
      <c r="CP136" s="57"/>
    </row>
    <row r="137" spans="4:94" x14ac:dyDescent="0.4"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8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  <c r="AU137" s="57"/>
      <c r="AV137" s="57"/>
      <c r="AW137" s="57"/>
      <c r="AX137" s="57"/>
      <c r="AY137" s="57"/>
      <c r="AZ137" s="57"/>
      <c r="BA137" s="57"/>
      <c r="BB137" s="57"/>
      <c r="BC137" s="57"/>
      <c r="BD137" s="57"/>
      <c r="BE137" s="57"/>
      <c r="BF137" s="57"/>
      <c r="BG137" s="57"/>
      <c r="BH137" s="57"/>
      <c r="BI137" s="57"/>
      <c r="BJ137" s="57"/>
      <c r="BK137" s="57"/>
      <c r="BL137" s="57"/>
      <c r="BM137" s="57"/>
      <c r="BN137" s="57"/>
      <c r="BO137" s="57"/>
      <c r="BP137" s="57"/>
      <c r="BQ137" s="57"/>
      <c r="BR137" s="57"/>
      <c r="BS137" s="57"/>
      <c r="BT137" s="57"/>
      <c r="BU137" s="57"/>
      <c r="BV137" s="57"/>
      <c r="BW137" s="57"/>
      <c r="BX137" s="57"/>
      <c r="BY137" s="57"/>
      <c r="BZ137" s="57"/>
      <c r="CA137" s="57"/>
      <c r="CB137" s="57"/>
      <c r="CC137" s="57"/>
      <c r="CD137" s="57"/>
      <c r="CE137" s="57"/>
      <c r="CF137" s="57"/>
      <c r="CG137" s="57"/>
      <c r="CH137" s="57"/>
      <c r="CI137" s="57"/>
      <c r="CJ137" s="57"/>
      <c r="CK137" s="57"/>
      <c r="CL137" s="57"/>
      <c r="CM137" s="57"/>
      <c r="CN137" s="57"/>
      <c r="CO137" s="57"/>
      <c r="CP137" s="57"/>
    </row>
    <row r="138" spans="4:94" x14ac:dyDescent="0.4"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8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7"/>
      <c r="AL138" s="57"/>
      <c r="AM138" s="57"/>
      <c r="AN138" s="57"/>
      <c r="AO138" s="57"/>
      <c r="AP138" s="57"/>
      <c r="AQ138" s="57"/>
      <c r="AR138" s="57"/>
      <c r="AS138" s="57"/>
      <c r="AT138" s="57"/>
      <c r="AU138" s="57"/>
      <c r="AV138" s="57"/>
      <c r="AW138" s="57"/>
      <c r="AX138" s="57"/>
      <c r="AY138" s="57"/>
      <c r="AZ138" s="57"/>
      <c r="BA138" s="57"/>
      <c r="BB138" s="57"/>
      <c r="BC138" s="57"/>
      <c r="BD138" s="57"/>
      <c r="BE138" s="57"/>
      <c r="BF138" s="57"/>
      <c r="BG138" s="57"/>
      <c r="BH138" s="57"/>
      <c r="BI138" s="57"/>
      <c r="BJ138" s="57"/>
      <c r="BK138" s="57"/>
      <c r="BL138" s="57"/>
      <c r="BM138" s="57"/>
      <c r="BN138" s="57"/>
      <c r="BO138" s="57"/>
      <c r="BP138" s="57"/>
      <c r="BQ138" s="57"/>
      <c r="BR138" s="57"/>
      <c r="BS138" s="57"/>
      <c r="BT138" s="57"/>
      <c r="BU138" s="57"/>
      <c r="BV138" s="57"/>
      <c r="BW138" s="57"/>
      <c r="BX138" s="57"/>
      <c r="BY138" s="57"/>
      <c r="BZ138" s="57"/>
      <c r="CA138" s="57"/>
      <c r="CB138" s="57"/>
      <c r="CC138" s="57"/>
      <c r="CD138" s="57"/>
      <c r="CE138" s="57"/>
      <c r="CF138" s="57"/>
      <c r="CG138" s="57"/>
      <c r="CH138" s="57"/>
      <c r="CI138" s="57"/>
      <c r="CJ138" s="57"/>
      <c r="CK138" s="57"/>
      <c r="CL138" s="57"/>
      <c r="CM138" s="57"/>
      <c r="CN138" s="57"/>
      <c r="CO138" s="57"/>
      <c r="CP138" s="57"/>
    </row>
    <row r="139" spans="4:94" x14ac:dyDescent="0.4"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8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</row>
    <row r="140" spans="4:94" x14ac:dyDescent="0.4"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8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CM140" s="57"/>
      <c r="CN140" s="57"/>
      <c r="CO140" s="57"/>
      <c r="CP140" s="57"/>
    </row>
    <row r="141" spans="4:94" x14ac:dyDescent="0.4"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8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</row>
    <row r="142" spans="4:94" x14ac:dyDescent="0.4"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8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</row>
    <row r="143" spans="4:94" x14ac:dyDescent="0.4"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8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</row>
    <row r="144" spans="4:94" x14ac:dyDescent="0.4"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8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  <c r="AU144" s="57"/>
      <c r="AV144" s="57"/>
      <c r="AW144" s="57"/>
      <c r="AX144" s="57"/>
      <c r="AY144" s="57"/>
      <c r="AZ144" s="57"/>
      <c r="BA144" s="57"/>
      <c r="BB144" s="57"/>
      <c r="BC144" s="57"/>
      <c r="BD144" s="57"/>
      <c r="BE144" s="57"/>
      <c r="BF144" s="57"/>
      <c r="BG144" s="57"/>
      <c r="BH144" s="57"/>
      <c r="BI144" s="57"/>
      <c r="BJ144" s="57"/>
      <c r="BK144" s="57"/>
      <c r="BL144" s="57"/>
      <c r="BM144" s="57"/>
      <c r="BN144" s="57"/>
      <c r="BO144" s="57"/>
      <c r="BP144" s="57"/>
      <c r="BQ144" s="57"/>
      <c r="BR144" s="57"/>
      <c r="BS144" s="57"/>
      <c r="BT144" s="57"/>
      <c r="BU144" s="57"/>
      <c r="BV144" s="57"/>
      <c r="BW144" s="57"/>
      <c r="BX144" s="57"/>
      <c r="BY144" s="57"/>
      <c r="BZ144" s="57"/>
      <c r="CA144" s="57"/>
      <c r="CB144" s="57"/>
      <c r="CC144" s="57"/>
      <c r="CD144" s="57"/>
      <c r="CE144" s="57"/>
      <c r="CF144" s="57"/>
      <c r="CG144" s="57"/>
      <c r="CH144" s="57"/>
      <c r="CI144" s="57"/>
      <c r="CJ144" s="57"/>
      <c r="CK144" s="57"/>
      <c r="CL144" s="57"/>
      <c r="CM144" s="57"/>
      <c r="CN144" s="57"/>
      <c r="CO144" s="57"/>
      <c r="CP144" s="57"/>
    </row>
    <row r="145" spans="4:94" x14ac:dyDescent="0.4"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8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</row>
    <row r="146" spans="4:94" x14ac:dyDescent="0.4"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8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</row>
    <row r="147" spans="4:94" x14ac:dyDescent="0.4"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8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</row>
    <row r="148" spans="4:94" x14ac:dyDescent="0.4"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8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  <c r="AU148" s="57"/>
      <c r="AV148" s="57"/>
      <c r="AW148" s="57"/>
      <c r="AX148" s="57"/>
      <c r="AY148" s="57"/>
      <c r="AZ148" s="57"/>
      <c r="BA148" s="57"/>
      <c r="BB148" s="57"/>
      <c r="BC148" s="57"/>
      <c r="BD148" s="57"/>
      <c r="BE148" s="57"/>
      <c r="BF148" s="57"/>
      <c r="BG148" s="57"/>
      <c r="BH148" s="57"/>
      <c r="BI148" s="57"/>
      <c r="BJ148" s="57"/>
      <c r="BK148" s="57"/>
      <c r="BL148" s="57"/>
      <c r="BM148" s="57"/>
      <c r="BN148" s="57"/>
      <c r="BO148" s="57"/>
      <c r="BP148" s="57"/>
      <c r="BQ148" s="57"/>
      <c r="BR148" s="57"/>
      <c r="BS148" s="57"/>
      <c r="BT148" s="57"/>
      <c r="BU148" s="57"/>
      <c r="BV148" s="57"/>
      <c r="BW148" s="57"/>
      <c r="BX148" s="57"/>
      <c r="BY148" s="57"/>
      <c r="BZ148" s="57"/>
      <c r="CA148" s="57"/>
      <c r="CB148" s="57"/>
      <c r="CC148" s="57"/>
      <c r="CD148" s="57"/>
      <c r="CE148" s="57"/>
      <c r="CF148" s="57"/>
      <c r="CG148" s="57"/>
      <c r="CH148" s="57"/>
      <c r="CI148" s="57"/>
      <c r="CJ148" s="57"/>
      <c r="CK148" s="57"/>
      <c r="CL148" s="57"/>
      <c r="CM148" s="57"/>
      <c r="CN148" s="57"/>
      <c r="CO148" s="57"/>
      <c r="CP148" s="57"/>
    </row>
    <row r="149" spans="4:94" x14ac:dyDescent="0.4"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8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</row>
    <row r="150" spans="4:94" x14ac:dyDescent="0.4"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8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</row>
    <row r="151" spans="4:94" x14ac:dyDescent="0.4"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8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  <c r="AU151" s="57"/>
      <c r="AV151" s="57"/>
      <c r="AW151" s="57"/>
      <c r="AX151" s="57"/>
      <c r="AY151" s="57"/>
      <c r="AZ151" s="57"/>
      <c r="BA151" s="57"/>
      <c r="BB151" s="57"/>
      <c r="BC151" s="57"/>
      <c r="BD151" s="57"/>
      <c r="BE151" s="57"/>
      <c r="BF151" s="57"/>
      <c r="BG151" s="57"/>
      <c r="BH151" s="57"/>
      <c r="BI151" s="57"/>
      <c r="BJ151" s="57"/>
      <c r="BK151" s="57"/>
      <c r="BL151" s="57"/>
      <c r="BM151" s="57"/>
      <c r="BN151" s="57"/>
      <c r="BO151" s="57"/>
      <c r="BP151" s="57"/>
      <c r="BQ151" s="57"/>
      <c r="BR151" s="57"/>
      <c r="BS151" s="57"/>
      <c r="BT151" s="57"/>
      <c r="BU151" s="57"/>
      <c r="BV151" s="57"/>
      <c r="BW151" s="57"/>
      <c r="BX151" s="57"/>
      <c r="BY151" s="57"/>
      <c r="BZ151" s="57"/>
      <c r="CA151" s="57"/>
      <c r="CB151" s="57"/>
      <c r="CC151" s="57"/>
      <c r="CD151" s="57"/>
      <c r="CE151" s="57"/>
      <c r="CF151" s="57"/>
      <c r="CG151" s="57"/>
      <c r="CH151" s="57"/>
      <c r="CI151" s="57"/>
      <c r="CJ151" s="57"/>
      <c r="CK151" s="57"/>
      <c r="CL151" s="57"/>
      <c r="CM151" s="57"/>
      <c r="CN151" s="57"/>
      <c r="CO151" s="57"/>
      <c r="CP151" s="57"/>
    </row>
    <row r="152" spans="4:94" x14ac:dyDescent="0.4"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8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  <c r="AU152" s="57"/>
      <c r="AV152" s="57"/>
      <c r="AW152" s="57"/>
      <c r="AX152" s="57"/>
      <c r="AY152" s="57"/>
      <c r="AZ152" s="57"/>
      <c r="BA152" s="57"/>
      <c r="BB152" s="57"/>
      <c r="BC152" s="57"/>
      <c r="BD152" s="57"/>
      <c r="BE152" s="57"/>
      <c r="BF152" s="57"/>
      <c r="BG152" s="57"/>
      <c r="BH152" s="57"/>
      <c r="BI152" s="57"/>
      <c r="BJ152" s="57"/>
      <c r="BK152" s="57"/>
      <c r="BL152" s="57"/>
      <c r="BM152" s="57"/>
      <c r="BN152" s="57"/>
      <c r="BO152" s="57"/>
      <c r="BP152" s="57"/>
      <c r="BQ152" s="57"/>
      <c r="BR152" s="57"/>
      <c r="BS152" s="57"/>
      <c r="BT152" s="57"/>
      <c r="BU152" s="57"/>
      <c r="BV152" s="57"/>
      <c r="BW152" s="57"/>
      <c r="BX152" s="57"/>
      <c r="BY152" s="57"/>
      <c r="BZ152" s="57"/>
      <c r="CA152" s="57"/>
      <c r="CB152" s="57"/>
      <c r="CC152" s="57"/>
      <c r="CD152" s="57"/>
      <c r="CE152" s="57"/>
      <c r="CF152" s="57"/>
      <c r="CG152" s="57"/>
      <c r="CH152" s="57"/>
      <c r="CI152" s="57"/>
      <c r="CJ152" s="57"/>
      <c r="CK152" s="57"/>
      <c r="CL152" s="57"/>
      <c r="CM152" s="57"/>
      <c r="CN152" s="57"/>
      <c r="CO152" s="57"/>
      <c r="CP152" s="57"/>
    </row>
    <row r="153" spans="4:94" x14ac:dyDescent="0.4"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8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  <c r="AU153" s="57"/>
      <c r="AV153" s="57"/>
      <c r="AW153" s="57"/>
      <c r="AX153" s="57"/>
      <c r="AY153" s="57"/>
      <c r="AZ153" s="57"/>
      <c r="BA153" s="57"/>
      <c r="BB153" s="57"/>
      <c r="BC153" s="57"/>
      <c r="BD153" s="57"/>
      <c r="BE153" s="57"/>
      <c r="BF153" s="57"/>
      <c r="BG153" s="57"/>
      <c r="BH153" s="57"/>
      <c r="BI153" s="57"/>
      <c r="BJ153" s="57"/>
      <c r="BK153" s="57"/>
      <c r="BL153" s="57"/>
      <c r="BM153" s="57"/>
      <c r="BN153" s="57"/>
      <c r="BO153" s="57"/>
      <c r="BP153" s="57"/>
      <c r="BQ153" s="57"/>
      <c r="BR153" s="57"/>
      <c r="BS153" s="57"/>
      <c r="BT153" s="57"/>
      <c r="BU153" s="57"/>
      <c r="BV153" s="57"/>
      <c r="BW153" s="57"/>
      <c r="BX153" s="57"/>
      <c r="BY153" s="57"/>
      <c r="BZ153" s="57"/>
      <c r="CA153" s="57"/>
      <c r="CB153" s="57"/>
      <c r="CC153" s="57"/>
      <c r="CD153" s="57"/>
      <c r="CE153" s="57"/>
      <c r="CF153" s="57"/>
      <c r="CG153" s="57"/>
      <c r="CH153" s="57"/>
      <c r="CI153" s="57"/>
      <c r="CJ153" s="57"/>
      <c r="CK153" s="57"/>
      <c r="CL153" s="57"/>
      <c r="CM153" s="57"/>
      <c r="CN153" s="57"/>
      <c r="CO153" s="57"/>
      <c r="CP153" s="57"/>
    </row>
    <row r="154" spans="4:94" x14ac:dyDescent="0.4"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8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</row>
    <row r="155" spans="4:94" x14ac:dyDescent="0.4"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8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57"/>
      <c r="CG155" s="57"/>
      <c r="CH155" s="57"/>
      <c r="CI155" s="57"/>
      <c r="CJ155" s="57"/>
      <c r="CK155" s="57"/>
      <c r="CL155" s="57"/>
      <c r="CM155" s="57"/>
      <c r="CN155" s="57"/>
      <c r="CO155" s="57"/>
      <c r="CP155" s="57"/>
    </row>
    <row r="156" spans="4:94" x14ac:dyDescent="0.4"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8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</row>
    <row r="157" spans="4:94" x14ac:dyDescent="0.4"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8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  <c r="AU157" s="57"/>
      <c r="AV157" s="57"/>
      <c r="AW157" s="57"/>
      <c r="AX157" s="57"/>
      <c r="AY157" s="57"/>
      <c r="AZ157" s="57"/>
      <c r="BA157" s="57"/>
      <c r="BB157" s="57"/>
      <c r="BC157" s="57"/>
      <c r="BD157" s="57"/>
      <c r="BE157" s="57"/>
      <c r="BF157" s="57"/>
      <c r="BG157" s="57"/>
      <c r="BH157" s="57"/>
      <c r="BI157" s="57"/>
      <c r="BJ157" s="57"/>
      <c r="BK157" s="57"/>
      <c r="BL157" s="57"/>
      <c r="BM157" s="57"/>
      <c r="BN157" s="57"/>
      <c r="BO157" s="57"/>
      <c r="BP157" s="57"/>
      <c r="BQ157" s="57"/>
      <c r="BR157" s="57"/>
      <c r="BS157" s="57"/>
      <c r="BT157" s="57"/>
      <c r="BU157" s="57"/>
      <c r="BV157" s="57"/>
      <c r="BW157" s="57"/>
      <c r="BX157" s="57"/>
      <c r="BY157" s="57"/>
      <c r="BZ157" s="57"/>
      <c r="CA157" s="57"/>
      <c r="CB157" s="57"/>
      <c r="CC157" s="57"/>
      <c r="CD157" s="57"/>
      <c r="CE157" s="57"/>
      <c r="CF157" s="57"/>
      <c r="CG157" s="57"/>
      <c r="CH157" s="57"/>
      <c r="CI157" s="57"/>
      <c r="CJ157" s="57"/>
      <c r="CK157" s="57"/>
      <c r="CL157" s="57"/>
      <c r="CM157" s="57"/>
      <c r="CN157" s="57"/>
      <c r="CO157" s="57"/>
      <c r="CP157" s="57"/>
    </row>
    <row r="158" spans="4:94" x14ac:dyDescent="0.4"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8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  <c r="AU158" s="57"/>
      <c r="AV158" s="57"/>
      <c r="AW158" s="57"/>
      <c r="AX158" s="57"/>
      <c r="AY158" s="57"/>
      <c r="AZ158" s="57"/>
      <c r="BA158" s="57"/>
      <c r="BB158" s="57"/>
      <c r="BC158" s="57"/>
      <c r="BD158" s="57"/>
      <c r="BE158" s="57"/>
      <c r="BF158" s="57"/>
      <c r="BG158" s="57"/>
      <c r="BH158" s="57"/>
      <c r="BI158" s="57"/>
      <c r="BJ158" s="57"/>
      <c r="BK158" s="57"/>
      <c r="BL158" s="57"/>
      <c r="BM158" s="57"/>
      <c r="BN158" s="57"/>
      <c r="BO158" s="57"/>
      <c r="BP158" s="57"/>
      <c r="BQ158" s="57"/>
      <c r="BR158" s="57"/>
      <c r="BS158" s="57"/>
      <c r="BT158" s="57"/>
      <c r="BU158" s="57"/>
      <c r="BV158" s="57"/>
      <c r="BW158" s="57"/>
      <c r="BX158" s="57"/>
      <c r="BY158" s="57"/>
      <c r="BZ158" s="57"/>
      <c r="CA158" s="57"/>
      <c r="CB158" s="57"/>
      <c r="CC158" s="57"/>
      <c r="CD158" s="57"/>
      <c r="CE158" s="57"/>
      <c r="CF158" s="57"/>
      <c r="CG158" s="57"/>
      <c r="CH158" s="57"/>
      <c r="CI158" s="57"/>
      <c r="CJ158" s="57"/>
      <c r="CK158" s="57"/>
      <c r="CL158" s="57"/>
      <c r="CM158" s="57"/>
      <c r="CN158" s="57"/>
      <c r="CO158" s="57"/>
      <c r="CP158" s="57"/>
    </row>
    <row r="159" spans="4:94" x14ac:dyDescent="0.4"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8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  <c r="CA159" s="57"/>
      <c r="CB159" s="57"/>
      <c r="CC159" s="57"/>
      <c r="CD159" s="57"/>
      <c r="CE159" s="57"/>
      <c r="CF159" s="57"/>
      <c r="CG159" s="57"/>
      <c r="CH159" s="57"/>
      <c r="CI159" s="57"/>
      <c r="CJ159" s="57"/>
      <c r="CK159" s="57"/>
      <c r="CL159" s="57"/>
      <c r="CM159" s="57"/>
      <c r="CN159" s="57"/>
      <c r="CO159" s="57"/>
      <c r="CP159" s="57"/>
    </row>
    <row r="160" spans="4:94" x14ac:dyDescent="0.4"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8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</row>
    <row r="161" spans="4:94" x14ac:dyDescent="0.4"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8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</row>
    <row r="162" spans="4:94" x14ac:dyDescent="0.4"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8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  <c r="AU162" s="57"/>
      <c r="AV162" s="57"/>
      <c r="AW162" s="57"/>
      <c r="AX162" s="57"/>
      <c r="AY162" s="57"/>
      <c r="AZ162" s="57"/>
      <c r="BA162" s="57"/>
      <c r="BB162" s="57"/>
      <c r="BC162" s="57"/>
      <c r="BD162" s="57"/>
      <c r="BE162" s="57"/>
      <c r="BF162" s="57"/>
      <c r="BG162" s="57"/>
      <c r="BH162" s="57"/>
      <c r="BI162" s="57"/>
      <c r="BJ162" s="57"/>
      <c r="BK162" s="57"/>
      <c r="BL162" s="57"/>
      <c r="BM162" s="57"/>
      <c r="BN162" s="57"/>
      <c r="BO162" s="57"/>
      <c r="BP162" s="57"/>
      <c r="BQ162" s="57"/>
      <c r="BR162" s="57"/>
      <c r="BS162" s="57"/>
      <c r="BT162" s="57"/>
      <c r="BU162" s="57"/>
      <c r="BV162" s="57"/>
      <c r="BW162" s="57"/>
      <c r="BX162" s="57"/>
      <c r="BY162" s="57"/>
      <c r="BZ162" s="57"/>
      <c r="CA162" s="57"/>
      <c r="CB162" s="57"/>
      <c r="CC162" s="57"/>
      <c r="CD162" s="57"/>
      <c r="CE162" s="57"/>
      <c r="CF162" s="57"/>
      <c r="CG162" s="57"/>
      <c r="CH162" s="57"/>
      <c r="CI162" s="57"/>
      <c r="CJ162" s="57"/>
      <c r="CK162" s="57"/>
      <c r="CL162" s="57"/>
      <c r="CM162" s="57"/>
      <c r="CN162" s="57"/>
      <c r="CO162" s="57"/>
      <c r="CP162" s="57"/>
    </row>
    <row r="163" spans="4:94" x14ac:dyDescent="0.4"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8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  <c r="AU163" s="57"/>
      <c r="AV163" s="57"/>
      <c r="AW163" s="57"/>
      <c r="AX163" s="57"/>
      <c r="AY163" s="57"/>
      <c r="AZ163" s="57"/>
      <c r="BA163" s="57"/>
      <c r="BB163" s="57"/>
      <c r="BC163" s="57"/>
      <c r="BD163" s="57"/>
      <c r="BE163" s="57"/>
      <c r="BF163" s="57"/>
      <c r="BG163" s="57"/>
      <c r="BH163" s="57"/>
      <c r="BI163" s="57"/>
      <c r="BJ163" s="57"/>
      <c r="BK163" s="57"/>
      <c r="BL163" s="57"/>
      <c r="BM163" s="57"/>
      <c r="BN163" s="57"/>
      <c r="BO163" s="57"/>
      <c r="BP163" s="57"/>
      <c r="BQ163" s="57"/>
      <c r="BR163" s="57"/>
      <c r="BS163" s="57"/>
      <c r="BT163" s="57"/>
      <c r="BU163" s="57"/>
      <c r="BV163" s="57"/>
      <c r="BW163" s="57"/>
      <c r="BX163" s="57"/>
      <c r="BY163" s="57"/>
      <c r="BZ163" s="57"/>
      <c r="CA163" s="57"/>
      <c r="CB163" s="57"/>
      <c r="CC163" s="57"/>
      <c r="CD163" s="57"/>
      <c r="CE163" s="57"/>
      <c r="CF163" s="57"/>
      <c r="CG163" s="57"/>
      <c r="CH163" s="57"/>
      <c r="CI163" s="57"/>
      <c r="CJ163" s="57"/>
      <c r="CK163" s="57"/>
      <c r="CL163" s="57"/>
      <c r="CM163" s="57"/>
      <c r="CN163" s="57"/>
      <c r="CO163" s="57"/>
      <c r="CP163" s="57"/>
    </row>
    <row r="164" spans="4:94" x14ac:dyDescent="0.4"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8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  <c r="AU164" s="57"/>
      <c r="AV164" s="57"/>
      <c r="AW164" s="57"/>
      <c r="AX164" s="57"/>
      <c r="AY164" s="57"/>
      <c r="AZ164" s="57"/>
      <c r="BA164" s="57"/>
      <c r="BB164" s="57"/>
      <c r="BC164" s="57"/>
      <c r="BD164" s="57"/>
      <c r="BE164" s="57"/>
      <c r="BF164" s="57"/>
      <c r="BG164" s="57"/>
      <c r="BH164" s="57"/>
      <c r="BI164" s="57"/>
      <c r="BJ164" s="57"/>
      <c r="BK164" s="57"/>
      <c r="BL164" s="57"/>
      <c r="BM164" s="57"/>
      <c r="BN164" s="57"/>
      <c r="BO164" s="57"/>
      <c r="BP164" s="57"/>
      <c r="BQ164" s="57"/>
      <c r="BR164" s="57"/>
      <c r="BS164" s="57"/>
      <c r="BT164" s="57"/>
      <c r="BU164" s="57"/>
      <c r="BV164" s="57"/>
      <c r="BW164" s="57"/>
      <c r="BX164" s="57"/>
      <c r="BY164" s="57"/>
      <c r="BZ164" s="57"/>
      <c r="CA164" s="57"/>
      <c r="CB164" s="57"/>
      <c r="CC164" s="57"/>
      <c r="CD164" s="57"/>
      <c r="CE164" s="57"/>
      <c r="CF164" s="57"/>
      <c r="CG164" s="57"/>
      <c r="CH164" s="57"/>
      <c r="CI164" s="57"/>
      <c r="CJ164" s="57"/>
      <c r="CK164" s="57"/>
      <c r="CL164" s="57"/>
      <c r="CM164" s="57"/>
      <c r="CN164" s="57"/>
      <c r="CO164" s="57"/>
      <c r="CP164" s="57"/>
    </row>
    <row r="165" spans="4:94" x14ac:dyDescent="0.4"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8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  <c r="AU165" s="57"/>
      <c r="AV165" s="57"/>
      <c r="AW165" s="57"/>
      <c r="AX165" s="57"/>
      <c r="AY165" s="57"/>
      <c r="AZ165" s="57"/>
      <c r="BA165" s="57"/>
      <c r="BB165" s="57"/>
      <c r="BC165" s="57"/>
      <c r="BD165" s="57"/>
      <c r="BE165" s="57"/>
      <c r="BF165" s="57"/>
      <c r="BG165" s="57"/>
      <c r="BH165" s="57"/>
      <c r="BI165" s="57"/>
      <c r="BJ165" s="57"/>
      <c r="BK165" s="57"/>
      <c r="BL165" s="57"/>
      <c r="BM165" s="57"/>
      <c r="BN165" s="57"/>
      <c r="BO165" s="57"/>
      <c r="BP165" s="57"/>
      <c r="BQ165" s="57"/>
      <c r="BR165" s="57"/>
      <c r="BS165" s="57"/>
      <c r="BT165" s="57"/>
      <c r="BU165" s="57"/>
      <c r="BV165" s="57"/>
      <c r="BW165" s="57"/>
      <c r="BX165" s="57"/>
      <c r="BY165" s="57"/>
      <c r="BZ165" s="57"/>
      <c r="CA165" s="57"/>
      <c r="CB165" s="57"/>
      <c r="CC165" s="57"/>
      <c r="CD165" s="57"/>
      <c r="CE165" s="57"/>
      <c r="CF165" s="57"/>
      <c r="CG165" s="57"/>
      <c r="CH165" s="57"/>
      <c r="CI165" s="57"/>
      <c r="CJ165" s="57"/>
      <c r="CK165" s="57"/>
      <c r="CL165" s="57"/>
      <c r="CM165" s="57"/>
      <c r="CN165" s="57"/>
      <c r="CO165" s="57"/>
      <c r="CP165" s="57"/>
    </row>
    <row r="166" spans="4:94" x14ac:dyDescent="0.4"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8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  <c r="AU166" s="57"/>
      <c r="AV166" s="57"/>
      <c r="AW166" s="57"/>
      <c r="AX166" s="57"/>
      <c r="AY166" s="57"/>
      <c r="AZ166" s="57"/>
      <c r="BA166" s="57"/>
      <c r="BB166" s="57"/>
      <c r="BC166" s="57"/>
      <c r="BD166" s="57"/>
      <c r="BE166" s="57"/>
      <c r="BF166" s="57"/>
      <c r="BG166" s="57"/>
      <c r="BH166" s="57"/>
      <c r="BI166" s="57"/>
      <c r="BJ166" s="57"/>
      <c r="BK166" s="57"/>
      <c r="BL166" s="57"/>
      <c r="BM166" s="57"/>
      <c r="BN166" s="57"/>
      <c r="BO166" s="57"/>
      <c r="BP166" s="57"/>
      <c r="BQ166" s="57"/>
      <c r="BR166" s="57"/>
      <c r="BS166" s="57"/>
      <c r="BT166" s="57"/>
      <c r="BU166" s="57"/>
      <c r="BV166" s="57"/>
      <c r="BW166" s="57"/>
      <c r="BX166" s="57"/>
      <c r="BY166" s="57"/>
      <c r="BZ166" s="57"/>
      <c r="CA166" s="57"/>
      <c r="CB166" s="57"/>
      <c r="CC166" s="57"/>
      <c r="CD166" s="57"/>
      <c r="CE166" s="57"/>
      <c r="CF166" s="57"/>
      <c r="CG166" s="57"/>
      <c r="CH166" s="57"/>
      <c r="CI166" s="57"/>
      <c r="CJ166" s="57"/>
      <c r="CK166" s="57"/>
      <c r="CL166" s="57"/>
      <c r="CM166" s="57"/>
      <c r="CN166" s="57"/>
      <c r="CO166" s="57"/>
      <c r="CP166" s="57"/>
    </row>
    <row r="167" spans="4:94" x14ac:dyDescent="0.4"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8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  <c r="AU167" s="57"/>
      <c r="AV167" s="57"/>
      <c r="AW167" s="57"/>
      <c r="AX167" s="57"/>
      <c r="AY167" s="57"/>
      <c r="AZ167" s="57"/>
      <c r="BA167" s="57"/>
      <c r="BB167" s="57"/>
      <c r="BC167" s="57"/>
      <c r="BD167" s="57"/>
      <c r="BE167" s="57"/>
      <c r="BF167" s="57"/>
      <c r="BG167" s="57"/>
      <c r="BH167" s="57"/>
      <c r="BI167" s="57"/>
      <c r="BJ167" s="57"/>
      <c r="BK167" s="57"/>
      <c r="BL167" s="57"/>
      <c r="BM167" s="57"/>
      <c r="BN167" s="57"/>
      <c r="BO167" s="57"/>
      <c r="BP167" s="57"/>
      <c r="BQ167" s="57"/>
      <c r="BR167" s="57"/>
      <c r="BS167" s="57"/>
      <c r="BT167" s="57"/>
      <c r="BU167" s="57"/>
      <c r="BV167" s="57"/>
      <c r="BW167" s="57"/>
      <c r="BX167" s="57"/>
      <c r="BY167" s="57"/>
      <c r="BZ167" s="57"/>
      <c r="CA167" s="57"/>
      <c r="CB167" s="57"/>
      <c r="CC167" s="57"/>
      <c r="CD167" s="57"/>
      <c r="CE167" s="57"/>
      <c r="CF167" s="57"/>
      <c r="CG167" s="57"/>
      <c r="CH167" s="57"/>
      <c r="CI167" s="57"/>
      <c r="CJ167" s="57"/>
      <c r="CK167" s="57"/>
      <c r="CL167" s="57"/>
      <c r="CM167" s="57"/>
      <c r="CN167" s="57"/>
      <c r="CO167" s="57"/>
      <c r="CP167" s="57"/>
    </row>
    <row r="168" spans="4:94" x14ac:dyDescent="0.4"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8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  <c r="AU168" s="57"/>
      <c r="AV168" s="57"/>
      <c r="AW168" s="57"/>
      <c r="AX168" s="57"/>
      <c r="AY168" s="57"/>
      <c r="AZ168" s="57"/>
      <c r="BA168" s="57"/>
      <c r="BB168" s="57"/>
      <c r="BC168" s="57"/>
      <c r="BD168" s="57"/>
      <c r="BE168" s="57"/>
      <c r="BF168" s="57"/>
      <c r="BG168" s="57"/>
      <c r="BH168" s="57"/>
      <c r="BI168" s="57"/>
      <c r="BJ168" s="57"/>
      <c r="BK168" s="57"/>
      <c r="BL168" s="57"/>
      <c r="BM168" s="57"/>
      <c r="BN168" s="57"/>
      <c r="BO168" s="57"/>
      <c r="BP168" s="57"/>
      <c r="BQ168" s="57"/>
      <c r="BR168" s="57"/>
      <c r="BS168" s="57"/>
      <c r="BT168" s="57"/>
      <c r="BU168" s="57"/>
      <c r="BV168" s="57"/>
      <c r="BW168" s="57"/>
      <c r="BX168" s="57"/>
      <c r="BY168" s="57"/>
      <c r="BZ168" s="57"/>
      <c r="CA168" s="57"/>
      <c r="CB168" s="57"/>
      <c r="CC168" s="57"/>
      <c r="CD168" s="57"/>
      <c r="CE168" s="57"/>
      <c r="CF168" s="57"/>
      <c r="CG168" s="57"/>
      <c r="CH168" s="57"/>
      <c r="CI168" s="57"/>
      <c r="CJ168" s="57"/>
      <c r="CK168" s="57"/>
      <c r="CL168" s="57"/>
      <c r="CM168" s="57"/>
      <c r="CN168" s="57"/>
      <c r="CO168" s="57"/>
      <c r="CP168" s="57"/>
    </row>
    <row r="169" spans="4:94" x14ac:dyDescent="0.4"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8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  <c r="AU169" s="57"/>
      <c r="AV169" s="57"/>
      <c r="AW169" s="57"/>
      <c r="AX169" s="57"/>
      <c r="AY169" s="57"/>
      <c r="AZ169" s="57"/>
      <c r="BA169" s="57"/>
      <c r="BB169" s="57"/>
      <c r="BC169" s="57"/>
      <c r="BD169" s="57"/>
      <c r="BE169" s="57"/>
      <c r="BF169" s="57"/>
      <c r="BG169" s="57"/>
      <c r="BH169" s="57"/>
      <c r="BI169" s="57"/>
      <c r="BJ169" s="57"/>
      <c r="BK169" s="57"/>
      <c r="BL169" s="57"/>
      <c r="BM169" s="57"/>
      <c r="BN169" s="57"/>
      <c r="BO169" s="57"/>
      <c r="BP169" s="57"/>
      <c r="BQ169" s="57"/>
      <c r="BR169" s="57"/>
      <c r="BS169" s="57"/>
      <c r="BT169" s="57"/>
      <c r="BU169" s="57"/>
      <c r="BV169" s="57"/>
      <c r="BW169" s="57"/>
      <c r="BX169" s="57"/>
      <c r="BY169" s="57"/>
      <c r="BZ169" s="57"/>
      <c r="CA169" s="57"/>
      <c r="CB169" s="57"/>
      <c r="CC169" s="57"/>
      <c r="CD169" s="57"/>
      <c r="CE169" s="57"/>
      <c r="CF169" s="57"/>
      <c r="CG169" s="57"/>
      <c r="CH169" s="57"/>
      <c r="CI169" s="57"/>
      <c r="CJ169" s="57"/>
      <c r="CK169" s="57"/>
      <c r="CL169" s="57"/>
      <c r="CM169" s="57"/>
      <c r="CN169" s="57"/>
      <c r="CO169" s="57"/>
      <c r="CP169" s="57"/>
    </row>
    <row r="170" spans="4:94" x14ac:dyDescent="0.4"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8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  <c r="AU170" s="57"/>
      <c r="AV170" s="57"/>
      <c r="AW170" s="57"/>
      <c r="AX170" s="57"/>
      <c r="AY170" s="57"/>
      <c r="AZ170" s="57"/>
      <c r="BA170" s="57"/>
      <c r="BB170" s="57"/>
      <c r="BC170" s="57"/>
      <c r="BD170" s="57"/>
      <c r="BE170" s="57"/>
      <c r="BF170" s="57"/>
      <c r="BG170" s="57"/>
      <c r="BH170" s="57"/>
      <c r="BI170" s="57"/>
      <c r="BJ170" s="57"/>
      <c r="BK170" s="57"/>
      <c r="BL170" s="57"/>
      <c r="BM170" s="57"/>
      <c r="BN170" s="57"/>
      <c r="BO170" s="57"/>
      <c r="BP170" s="57"/>
      <c r="BQ170" s="57"/>
      <c r="BR170" s="57"/>
      <c r="BS170" s="57"/>
      <c r="BT170" s="57"/>
      <c r="BU170" s="57"/>
      <c r="BV170" s="57"/>
      <c r="BW170" s="57"/>
      <c r="BX170" s="57"/>
      <c r="BY170" s="57"/>
      <c r="BZ170" s="57"/>
      <c r="CA170" s="57"/>
      <c r="CB170" s="57"/>
      <c r="CC170" s="57"/>
      <c r="CD170" s="57"/>
      <c r="CE170" s="57"/>
      <c r="CF170" s="57"/>
      <c r="CG170" s="57"/>
      <c r="CH170" s="57"/>
      <c r="CI170" s="57"/>
      <c r="CJ170" s="57"/>
      <c r="CK170" s="57"/>
      <c r="CL170" s="57"/>
      <c r="CM170" s="57"/>
      <c r="CN170" s="57"/>
      <c r="CO170" s="57"/>
      <c r="CP170" s="57"/>
    </row>
    <row r="171" spans="4:94" x14ac:dyDescent="0.4"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8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  <c r="AU171" s="57"/>
      <c r="AV171" s="57"/>
      <c r="AW171" s="57"/>
      <c r="AX171" s="57"/>
      <c r="AY171" s="57"/>
      <c r="AZ171" s="57"/>
      <c r="BA171" s="57"/>
      <c r="BB171" s="57"/>
      <c r="BC171" s="57"/>
      <c r="BD171" s="57"/>
      <c r="BE171" s="57"/>
      <c r="BF171" s="57"/>
      <c r="BG171" s="57"/>
      <c r="BH171" s="57"/>
      <c r="BI171" s="57"/>
      <c r="BJ171" s="57"/>
      <c r="BK171" s="57"/>
      <c r="BL171" s="57"/>
      <c r="BM171" s="57"/>
      <c r="BN171" s="57"/>
      <c r="BO171" s="57"/>
      <c r="BP171" s="57"/>
      <c r="BQ171" s="57"/>
      <c r="BR171" s="57"/>
      <c r="BS171" s="57"/>
      <c r="BT171" s="57"/>
      <c r="BU171" s="57"/>
      <c r="BV171" s="57"/>
      <c r="BW171" s="57"/>
      <c r="BX171" s="57"/>
      <c r="BY171" s="57"/>
      <c r="BZ171" s="57"/>
      <c r="CA171" s="57"/>
      <c r="CB171" s="57"/>
      <c r="CC171" s="57"/>
      <c r="CD171" s="57"/>
      <c r="CE171" s="57"/>
      <c r="CF171" s="57"/>
      <c r="CG171" s="57"/>
      <c r="CH171" s="57"/>
      <c r="CI171" s="57"/>
      <c r="CJ171" s="57"/>
      <c r="CK171" s="57"/>
      <c r="CL171" s="57"/>
      <c r="CM171" s="57"/>
      <c r="CN171" s="57"/>
      <c r="CO171" s="57"/>
      <c r="CP171" s="57"/>
    </row>
    <row r="172" spans="4:94" x14ac:dyDescent="0.4"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8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  <c r="AU172" s="57"/>
      <c r="AV172" s="57"/>
      <c r="AW172" s="57"/>
      <c r="AX172" s="57"/>
      <c r="AY172" s="57"/>
      <c r="AZ172" s="57"/>
      <c r="BA172" s="57"/>
      <c r="BB172" s="57"/>
      <c r="BC172" s="57"/>
      <c r="BD172" s="57"/>
      <c r="BE172" s="57"/>
      <c r="BF172" s="57"/>
      <c r="BG172" s="57"/>
      <c r="BH172" s="57"/>
      <c r="BI172" s="57"/>
      <c r="BJ172" s="57"/>
      <c r="BK172" s="57"/>
      <c r="BL172" s="57"/>
      <c r="BM172" s="57"/>
      <c r="BN172" s="57"/>
      <c r="BO172" s="57"/>
      <c r="BP172" s="57"/>
      <c r="BQ172" s="57"/>
      <c r="BR172" s="57"/>
      <c r="BS172" s="57"/>
      <c r="BT172" s="57"/>
      <c r="BU172" s="57"/>
      <c r="BV172" s="57"/>
      <c r="BW172" s="57"/>
      <c r="BX172" s="57"/>
      <c r="BY172" s="57"/>
      <c r="BZ172" s="57"/>
      <c r="CA172" s="57"/>
      <c r="CB172" s="57"/>
      <c r="CC172" s="57"/>
      <c r="CD172" s="57"/>
      <c r="CE172" s="57"/>
      <c r="CF172" s="57"/>
      <c r="CG172" s="57"/>
      <c r="CH172" s="57"/>
      <c r="CI172" s="57"/>
      <c r="CJ172" s="57"/>
      <c r="CK172" s="57"/>
      <c r="CL172" s="57"/>
      <c r="CM172" s="57"/>
      <c r="CN172" s="57"/>
      <c r="CO172" s="57"/>
      <c r="CP172" s="57"/>
    </row>
    <row r="173" spans="4:94" x14ac:dyDescent="0.4"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8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  <c r="AU173" s="57"/>
      <c r="AV173" s="57"/>
      <c r="AW173" s="57"/>
      <c r="AX173" s="57"/>
      <c r="AY173" s="57"/>
      <c r="AZ173" s="57"/>
      <c r="BA173" s="57"/>
      <c r="BB173" s="57"/>
      <c r="BC173" s="57"/>
      <c r="BD173" s="57"/>
      <c r="BE173" s="57"/>
      <c r="BF173" s="57"/>
      <c r="BG173" s="57"/>
      <c r="BH173" s="57"/>
      <c r="BI173" s="57"/>
      <c r="BJ173" s="57"/>
      <c r="BK173" s="57"/>
      <c r="BL173" s="57"/>
      <c r="BM173" s="57"/>
      <c r="BN173" s="57"/>
      <c r="BO173" s="57"/>
      <c r="BP173" s="57"/>
      <c r="BQ173" s="57"/>
      <c r="BR173" s="57"/>
      <c r="BS173" s="57"/>
      <c r="BT173" s="57"/>
      <c r="BU173" s="57"/>
      <c r="BV173" s="57"/>
      <c r="BW173" s="57"/>
      <c r="BX173" s="57"/>
      <c r="BY173" s="57"/>
      <c r="BZ173" s="57"/>
      <c r="CA173" s="57"/>
      <c r="CB173" s="57"/>
      <c r="CC173" s="57"/>
      <c r="CD173" s="57"/>
      <c r="CE173" s="57"/>
      <c r="CF173" s="57"/>
      <c r="CG173" s="57"/>
      <c r="CH173" s="57"/>
      <c r="CI173" s="57"/>
      <c r="CJ173" s="57"/>
      <c r="CK173" s="57"/>
      <c r="CL173" s="57"/>
      <c r="CM173" s="57"/>
      <c r="CN173" s="57"/>
      <c r="CO173" s="57"/>
      <c r="CP173" s="57"/>
    </row>
    <row r="174" spans="4:94" x14ac:dyDescent="0.4"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8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  <c r="AU174" s="57"/>
      <c r="AV174" s="57"/>
      <c r="AW174" s="57"/>
      <c r="AX174" s="57"/>
      <c r="AY174" s="57"/>
      <c r="AZ174" s="57"/>
      <c r="BA174" s="57"/>
      <c r="BB174" s="57"/>
      <c r="BC174" s="57"/>
      <c r="BD174" s="57"/>
      <c r="BE174" s="57"/>
      <c r="BF174" s="57"/>
      <c r="BG174" s="57"/>
      <c r="BH174" s="57"/>
      <c r="BI174" s="57"/>
      <c r="BJ174" s="57"/>
      <c r="BK174" s="57"/>
      <c r="BL174" s="57"/>
      <c r="BM174" s="57"/>
      <c r="BN174" s="57"/>
      <c r="BO174" s="57"/>
      <c r="BP174" s="57"/>
      <c r="BQ174" s="57"/>
      <c r="BR174" s="57"/>
      <c r="BS174" s="57"/>
      <c r="BT174" s="57"/>
      <c r="BU174" s="57"/>
      <c r="BV174" s="57"/>
      <c r="BW174" s="57"/>
      <c r="BX174" s="57"/>
      <c r="BY174" s="57"/>
      <c r="BZ174" s="57"/>
      <c r="CA174" s="57"/>
      <c r="CB174" s="57"/>
      <c r="CC174" s="57"/>
      <c r="CD174" s="57"/>
      <c r="CE174" s="57"/>
      <c r="CF174" s="57"/>
      <c r="CG174" s="57"/>
      <c r="CH174" s="57"/>
      <c r="CI174" s="57"/>
      <c r="CJ174" s="57"/>
      <c r="CK174" s="57"/>
      <c r="CL174" s="57"/>
      <c r="CM174" s="57"/>
      <c r="CN174" s="57"/>
      <c r="CO174" s="57"/>
      <c r="CP174" s="57"/>
    </row>
    <row r="175" spans="4:94" x14ac:dyDescent="0.4"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8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  <c r="AU175" s="57"/>
      <c r="AV175" s="57"/>
      <c r="AW175" s="57"/>
      <c r="AX175" s="57"/>
      <c r="AY175" s="57"/>
      <c r="AZ175" s="57"/>
      <c r="BA175" s="57"/>
      <c r="BB175" s="57"/>
      <c r="BC175" s="57"/>
      <c r="BD175" s="57"/>
      <c r="BE175" s="57"/>
      <c r="BF175" s="57"/>
      <c r="BG175" s="57"/>
      <c r="BH175" s="57"/>
      <c r="BI175" s="57"/>
      <c r="BJ175" s="57"/>
      <c r="BK175" s="57"/>
      <c r="BL175" s="57"/>
      <c r="BM175" s="57"/>
      <c r="BN175" s="57"/>
      <c r="BO175" s="57"/>
      <c r="BP175" s="57"/>
      <c r="BQ175" s="57"/>
      <c r="BR175" s="57"/>
      <c r="BS175" s="57"/>
      <c r="BT175" s="57"/>
      <c r="BU175" s="57"/>
      <c r="BV175" s="57"/>
      <c r="BW175" s="57"/>
      <c r="BX175" s="57"/>
      <c r="BY175" s="57"/>
      <c r="BZ175" s="57"/>
      <c r="CA175" s="57"/>
      <c r="CB175" s="57"/>
      <c r="CC175" s="57"/>
      <c r="CD175" s="57"/>
      <c r="CE175" s="57"/>
      <c r="CF175" s="57"/>
      <c r="CG175" s="57"/>
      <c r="CH175" s="57"/>
      <c r="CI175" s="57"/>
      <c r="CJ175" s="57"/>
      <c r="CK175" s="57"/>
      <c r="CL175" s="57"/>
      <c r="CM175" s="57"/>
      <c r="CN175" s="57"/>
      <c r="CO175" s="57"/>
      <c r="CP175" s="57"/>
    </row>
    <row r="176" spans="4:94" x14ac:dyDescent="0.4"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8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  <c r="AU176" s="57"/>
      <c r="AV176" s="57"/>
      <c r="AW176" s="57"/>
      <c r="AX176" s="57"/>
      <c r="AY176" s="57"/>
      <c r="AZ176" s="57"/>
      <c r="BA176" s="57"/>
      <c r="BB176" s="57"/>
      <c r="BC176" s="57"/>
      <c r="BD176" s="57"/>
      <c r="BE176" s="57"/>
      <c r="BF176" s="57"/>
      <c r="BG176" s="57"/>
      <c r="BH176" s="57"/>
      <c r="BI176" s="57"/>
      <c r="BJ176" s="57"/>
      <c r="BK176" s="57"/>
      <c r="BL176" s="57"/>
      <c r="BM176" s="57"/>
      <c r="BN176" s="57"/>
      <c r="BO176" s="57"/>
      <c r="BP176" s="57"/>
      <c r="BQ176" s="57"/>
      <c r="BR176" s="57"/>
      <c r="BS176" s="57"/>
      <c r="BT176" s="57"/>
      <c r="BU176" s="57"/>
      <c r="BV176" s="57"/>
      <c r="BW176" s="57"/>
      <c r="BX176" s="57"/>
      <c r="BY176" s="57"/>
      <c r="BZ176" s="57"/>
      <c r="CA176" s="57"/>
      <c r="CB176" s="57"/>
      <c r="CC176" s="57"/>
      <c r="CD176" s="57"/>
      <c r="CE176" s="57"/>
      <c r="CF176" s="57"/>
      <c r="CG176" s="57"/>
      <c r="CH176" s="57"/>
      <c r="CI176" s="57"/>
      <c r="CJ176" s="57"/>
      <c r="CK176" s="57"/>
      <c r="CL176" s="57"/>
      <c r="CM176" s="57"/>
      <c r="CN176" s="57"/>
      <c r="CO176" s="57"/>
      <c r="CP176" s="57"/>
    </row>
    <row r="177" spans="4:94" x14ac:dyDescent="0.4"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8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  <c r="AU177" s="57"/>
      <c r="AV177" s="57"/>
      <c r="AW177" s="57"/>
      <c r="AX177" s="57"/>
      <c r="AY177" s="57"/>
      <c r="AZ177" s="57"/>
      <c r="BA177" s="57"/>
      <c r="BB177" s="57"/>
      <c r="BC177" s="57"/>
      <c r="BD177" s="57"/>
      <c r="BE177" s="57"/>
      <c r="BF177" s="57"/>
      <c r="BG177" s="57"/>
      <c r="BH177" s="57"/>
      <c r="BI177" s="57"/>
      <c r="BJ177" s="57"/>
      <c r="BK177" s="57"/>
      <c r="BL177" s="57"/>
      <c r="BM177" s="57"/>
      <c r="BN177" s="57"/>
      <c r="BO177" s="57"/>
      <c r="BP177" s="57"/>
      <c r="BQ177" s="57"/>
      <c r="BR177" s="57"/>
      <c r="BS177" s="57"/>
      <c r="BT177" s="57"/>
      <c r="BU177" s="57"/>
      <c r="BV177" s="57"/>
      <c r="BW177" s="57"/>
      <c r="BX177" s="57"/>
      <c r="BY177" s="57"/>
      <c r="BZ177" s="57"/>
      <c r="CA177" s="57"/>
      <c r="CB177" s="57"/>
      <c r="CC177" s="57"/>
      <c r="CD177" s="57"/>
      <c r="CE177" s="57"/>
      <c r="CF177" s="57"/>
      <c r="CG177" s="57"/>
      <c r="CH177" s="57"/>
      <c r="CI177" s="57"/>
      <c r="CJ177" s="57"/>
      <c r="CK177" s="57"/>
      <c r="CL177" s="57"/>
      <c r="CM177" s="57"/>
      <c r="CN177" s="57"/>
      <c r="CO177" s="57"/>
      <c r="CP177" s="57"/>
    </row>
    <row r="178" spans="4:94" x14ac:dyDescent="0.4"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8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  <c r="AU178" s="57"/>
      <c r="AV178" s="57"/>
      <c r="AW178" s="57"/>
      <c r="AX178" s="57"/>
      <c r="AY178" s="57"/>
      <c r="AZ178" s="57"/>
      <c r="BA178" s="57"/>
      <c r="BB178" s="57"/>
      <c r="BC178" s="57"/>
      <c r="BD178" s="57"/>
      <c r="BE178" s="57"/>
      <c r="BF178" s="57"/>
      <c r="BG178" s="57"/>
      <c r="BH178" s="57"/>
      <c r="BI178" s="57"/>
      <c r="BJ178" s="57"/>
      <c r="BK178" s="57"/>
      <c r="BL178" s="57"/>
      <c r="BM178" s="57"/>
      <c r="BN178" s="57"/>
      <c r="BO178" s="57"/>
      <c r="BP178" s="57"/>
      <c r="BQ178" s="57"/>
      <c r="BR178" s="57"/>
      <c r="BS178" s="57"/>
      <c r="BT178" s="57"/>
      <c r="BU178" s="57"/>
      <c r="BV178" s="57"/>
      <c r="BW178" s="57"/>
      <c r="BX178" s="57"/>
      <c r="BY178" s="57"/>
      <c r="BZ178" s="57"/>
      <c r="CA178" s="57"/>
      <c r="CB178" s="57"/>
      <c r="CC178" s="57"/>
      <c r="CD178" s="57"/>
      <c r="CE178" s="57"/>
      <c r="CF178" s="57"/>
      <c r="CG178" s="57"/>
      <c r="CH178" s="57"/>
      <c r="CI178" s="57"/>
      <c r="CJ178" s="57"/>
      <c r="CK178" s="57"/>
      <c r="CL178" s="57"/>
      <c r="CM178" s="57"/>
      <c r="CN178" s="57"/>
      <c r="CO178" s="57"/>
      <c r="CP178" s="57"/>
    </row>
    <row r="179" spans="4:94" x14ac:dyDescent="0.4"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8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  <c r="AU179" s="57"/>
      <c r="AV179" s="57"/>
      <c r="AW179" s="57"/>
      <c r="AX179" s="57"/>
      <c r="AY179" s="57"/>
      <c r="AZ179" s="57"/>
      <c r="BA179" s="57"/>
      <c r="BB179" s="57"/>
      <c r="BC179" s="57"/>
      <c r="BD179" s="57"/>
      <c r="BE179" s="57"/>
      <c r="BF179" s="57"/>
      <c r="BG179" s="57"/>
      <c r="BH179" s="57"/>
      <c r="BI179" s="57"/>
      <c r="BJ179" s="57"/>
      <c r="BK179" s="57"/>
      <c r="BL179" s="57"/>
      <c r="BM179" s="57"/>
      <c r="BN179" s="57"/>
      <c r="BO179" s="57"/>
      <c r="BP179" s="57"/>
      <c r="BQ179" s="57"/>
      <c r="BR179" s="57"/>
      <c r="BS179" s="57"/>
      <c r="BT179" s="57"/>
      <c r="BU179" s="57"/>
      <c r="BV179" s="57"/>
      <c r="BW179" s="57"/>
      <c r="BX179" s="57"/>
      <c r="BY179" s="57"/>
      <c r="BZ179" s="57"/>
      <c r="CA179" s="57"/>
      <c r="CB179" s="57"/>
      <c r="CC179" s="57"/>
      <c r="CD179" s="57"/>
      <c r="CE179" s="57"/>
      <c r="CF179" s="57"/>
      <c r="CG179" s="57"/>
      <c r="CH179" s="57"/>
      <c r="CI179" s="57"/>
      <c r="CJ179" s="57"/>
      <c r="CK179" s="57"/>
      <c r="CL179" s="57"/>
      <c r="CM179" s="57"/>
      <c r="CN179" s="57"/>
      <c r="CO179" s="57"/>
      <c r="CP179" s="57"/>
    </row>
    <row r="180" spans="4:94" x14ac:dyDescent="0.4"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8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  <c r="AU180" s="57"/>
      <c r="AV180" s="57"/>
      <c r="AW180" s="57"/>
      <c r="AX180" s="57"/>
      <c r="AY180" s="57"/>
      <c r="AZ180" s="57"/>
      <c r="BA180" s="57"/>
      <c r="BB180" s="57"/>
      <c r="BC180" s="57"/>
      <c r="BD180" s="57"/>
      <c r="BE180" s="57"/>
      <c r="BF180" s="57"/>
      <c r="BG180" s="57"/>
      <c r="BH180" s="57"/>
      <c r="BI180" s="57"/>
      <c r="BJ180" s="57"/>
      <c r="BK180" s="57"/>
      <c r="BL180" s="57"/>
      <c r="BM180" s="57"/>
      <c r="BN180" s="57"/>
      <c r="BO180" s="57"/>
      <c r="BP180" s="57"/>
      <c r="BQ180" s="57"/>
      <c r="BR180" s="57"/>
      <c r="BS180" s="57"/>
      <c r="BT180" s="57"/>
      <c r="BU180" s="57"/>
      <c r="BV180" s="57"/>
      <c r="BW180" s="57"/>
      <c r="BX180" s="57"/>
      <c r="BY180" s="57"/>
      <c r="BZ180" s="57"/>
      <c r="CA180" s="57"/>
      <c r="CB180" s="57"/>
      <c r="CC180" s="57"/>
      <c r="CD180" s="57"/>
      <c r="CE180" s="57"/>
      <c r="CF180" s="57"/>
      <c r="CG180" s="57"/>
      <c r="CH180" s="57"/>
      <c r="CI180" s="57"/>
      <c r="CJ180" s="57"/>
      <c r="CK180" s="57"/>
      <c r="CL180" s="57"/>
      <c r="CM180" s="57"/>
      <c r="CN180" s="57"/>
      <c r="CO180" s="57"/>
      <c r="CP180" s="57"/>
    </row>
    <row r="181" spans="4:94" x14ac:dyDescent="0.4"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8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  <c r="AU181" s="57"/>
      <c r="AV181" s="57"/>
      <c r="AW181" s="57"/>
      <c r="AX181" s="57"/>
      <c r="AY181" s="57"/>
      <c r="AZ181" s="57"/>
      <c r="BA181" s="57"/>
      <c r="BB181" s="57"/>
      <c r="BC181" s="57"/>
      <c r="BD181" s="57"/>
      <c r="BE181" s="57"/>
      <c r="BF181" s="57"/>
      <c r="BG181" s="57"/>
      <c r="BH181" s="57"/>
      <c r="BI181" s="57"/>
      <c r="BJ181" s="57"/>
      <c r="BK181" s="57"/>
      <c r="BL181" s="57"/>
      <c r="BM181" s="57"/>
      <c r="BN181" s="57"/>
      <c r="BO181" s="57"/>
      <c r="BP181" s="57"/>
      <c r="BQ181" s="57"/>
      <c r="BR181" s="57"/>
      <c r="BS181" s="57"/>
      <c r="BT181" s="57"/>
      <c r="BU181" s="57"/>
      <c r="BV181" s="57"/>
      <c r="BW181" s="57"/>
      <c r="BX181" s="57"/>
      <c r="BY181" s="57"/>
      <c r="BZ181" s="57"/>
      <c r="CA181" s="57"/>
      <c r="CB181" s="57"/>
      <c r="CC181" s="57"/>
      <c r="CD181" s="57"/>
      <c r="CE181" s="57"/>
      <c r="CF181" s="57"/>
      <c r="CG181" s="57"/>
      <c r="CH181" s="57"/>
      <c r="CI181" s="57"/>
      <c r="CJ181" s="57"/>
      <c r="CK181" s="57"/>
      <c r="CL181" s="57"/>
      <c r="CM181" s="57"/>
      <c r="CN181" s="57"/>
      <c r="CO181" s="57"/>
      <c r="CP181" s="57"/>
    </row>
    <row r="182" spans="4:94" x14ac:dyDescent="0.4"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8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  <c r="AU182" s="57"/>
      <c r="AV182" s="57"/>
      <c r="AW182" s="57"/>
      <c r="AX182" s="57"/>
      <c r="AY182" s="57"/>
      <c r="AZ182" s="57"/>
      <c r="BA182" s="57"/>
      <c r="BB182" s="57"/>
      <c r="BC182" s="57"/>
      <c r="BD182" s="57"/>
      <c r="BE182" s="57"/>
      <c r="BF182" s="57"/>
      <c r="BG182" s="57"/>
      <c r="BH182" s="57"/>
      <c r="BI182" s="57"/>
      <c r="BJ182" s="57"/>
      <c r="BK182" s="57"/>
      <c r="BL182" s="57"/>
      <c r="BM182" s="57"/>
      <c r="BN182" s="57"/>
      <c r="BO182" s="57"/>
      <c r="BP182" s="57"/>
      <c r="BQ182" s="57"/>
      <c r="BR182" s="57"/>
      <c r="BS182" s="57"/>
      <c r="BT182" s="57"/>
      <c r="BU182" s="57"/>
      <c r="BV182" s="57"/>
      <c r="BW182" s="57"/>
      <c r="BX182" s="57"/>
      <c r="BY182" s="57"/>
      <c r="BZ182" s="57"/>
      <c r="CA182" s="57"/>
      <c r="CB182" s="57"/>
      <c r="CC182" s="57"/>
      <c r="CD182" s="57"/>
      <c r="CE182" s="57"/>
      <c r="CF182" s="57"/>
      <c r="CG182" s="57"/>
      <c r="CH182" s="57"/>
      <c r="CI182" s="57"/>
      <c r="CJ182" s="57"/>
      <c r="CK182" s="57"/>
      <c r="CL182" s="57"/>
      <c r="CM182" s="57"/>
      <c r="CN182" s="57"/>
      <c r="CO182" s="57"/>
      <c r="CP182" s="57"/>
    </row>
    <row r="183" spans="4:94" x14ac:dyDescent="0.4"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8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  <c r="AU183" s="57"/>
      <c r="AV183" s="57"/>
      <c r="AW183" s="57"/>
      <c r="AX183" s="57"/>
      <c r="AY183" s="57"/>
      <c r="AZ183" s="57"/>
      <c r="BA183" s="57"/>
      <c r="BB183" s="57"/>
      <c r="BC183" s="57"/>
      <c r="BD183" s="57"/>
      <c r="BE183" s="57"/>
      <c r="BF183" s="57"/>
      <c r="BG183" s="57"/>
      <c r="BH183" s="57"/>
      <c r="BI183" s="57"/>
      <c r="BJ183" s="57"/>
      <c r="BK183" s="57"/>
      <c r="BL183" s="57"/>
      <c r="BM183" s="57"/>
      <c r="BN183" s="57"/>
      <c r="BO183" s="57"/>
      <c r="BP183" s="57"/>
      <c r="BQ183" s="57"/>
      <c r="BR183" s="57"/>
      <c r="BS183" s="57"/>
      <c r="BT183" s="57"/>
      <c r="BU183" s="57"/>
      <c r="BV183" s="57"/>
      <c r="BW183" s="57"/>
      <c r="BX183" s="57"/>
      <c r="BY183" s="57"/>
      <c r="BZ183" s="57"/>
      <c r="CA183" s="57"/>
      <c r="CB183" s="57"/>
      <c r="CC183" s="57"/>
      <c r="CD183" s="57"/>
      <c r="CE183" s="57"/>
      <c r="CF183" s="57"/>
      <c r="CG183" s="57"/>
      <c r="CH183" s="57"/>
      <c r="CI183" s="57"/>
      <c r="CJ183" s="57"/>
      <c r="CK183" s="57"/>
      <c r="CL183" s="57"/>
      <c r="CM183" s="57"/>
      <c r="CN183" s="57"/>
      <c r="CO183" s="57"/>
      <c r="CP183" s="57"/>
    </row>
    <row r="184" spans="4:94" x14ac:dyDescent="0.4"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8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  <c r="AU184" s="57"/>
      <c r="AV184" s="57"/>
      <c r="AW184" s="57"/>
      <c r="AX184" s="57"/>
      <c r="AY184" s="57"/>
      <c r="AZ184" s="57"/>
      <c r="BA184" s="57"/>
      <c r="BB184" s="57"/>
      <c r="BC184" s="57"/>
      <c r="BD184" s="57"/>
      <c r="BE184" s="57"/>
      <c r="BF184" s="57"/>
      <c r="BG184" s="57"/>
      <c r="BH184" s="57"/>
      <c r="BI184" s="57"/>
      <c r="BJ184" s="57"/>
      <c r="BK184" s="57"/>
      <c r="BL184" s="57"/>
      <c r="BM184" s="57"/>
      <c r="BN184" s="57"/>
      <c r="BO184" s="57"/>
      <c r="BP184" s="57"/>
      <c r="BQ184" s="57"/>
      <c r="BR184" s="57"/>
      <c r="BS184" s="57"/>
      <c r="BT184" s="57"/>
      <c r="BU184" s="57"/>
      <c r="BV184" s="57"/>
      <c r="BW184" s="57"/>
      <c r="BX184" s="57"/>
      <c r="BY184" s="57"/>
      <c r="BZ184" s="57"/>
      <c r="CA184" s="57"/>
      <c r="CB184" s="57"/>
      <c r="CC184" s="57"/>
      <c r="CD184" s="57"/>
      <c r="CE184" s="57"/>
      <c r="CF184" s="57"/>
      <c r="CG184" s="57"/>
      <c r="CH184" s="57"/>
      <c r="CI184" s="57"/>
      <c r="CJ184" s="57"/>
      <c r="CK184" s="57"/>
      <c r="CL184" s="57"/>
      <c r="CM184" s="57"/>
      <c r="CN184" s="57"/>
      <c r="CO184" s="57"/>
      <c r="CP184" s="57"/>
    </row>
    <row r="185" spans="4:94" x14ac:dyDescent="0.4"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8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  <c r="AU185" s="57"/>
      <c r="AV185" s="57"/>
      <c r="AW185" s="57"/>
      <c r="AX185" s="57"/>
      <c r="AY185" s="57"/>
      <c r="AZ185" s="57"/>
      <c r="BA185" s="57"/>
      <c r="BB185" s="57"/>
      <c r="BC185" s="57"/>
      <c r="BD185" s="57"/>
      <c r="BE185" s="57"/>
      <c r="BF185" s="57"/>
      <c r="BG185" s="57"/>
      <c r="BH185" s="57"/>
      <c r="BI185" s="57"/>
      <c r="BJ185" s="57"/>
      <c r="BK185" s="57"/>
      <c r="BL185" s="57"/>
      <c r="BM185" s="57"/>
      <c r="BN185" s="57"/>
      <c r="BO185" s="57"/>
      <c r="BP185" s="57"/>
      <c r="BQ185" s="57"/>
      <c r="BR185" s="57"/>
      <c r="BS185" s="57"/>
      <c r="BT185" s="57"/>
      <c r="BU185" s="57"/>
      <c r="BV185" s="57"/>
      <c r="BW185" s="57"/>
      <c r="BX185" s="57"/>
      <c r="BY185" s="57"/>
      <c r="BZ185" s="57"/>
      <c r="CA185" s="57"/>
      <c r="CB185" s="57"/>
      <c r="CC185" s="57"/>
      <c r="CD185" s="57"/>
      <c r="CE185" s="57"/>
      <c r="CF185" s="57"/>
      <c r="CG185" s="57"/>
      <c r="CH185" s="57"/>
      <c r="CI185" s="57"/>
      <c r="CJ185" s="57"/>
      <c r="CK185" s="57"/>
      <c r="CL185" s="57"/>
      <c r="CM185" s="57"/>
      <c r="CN185" s="57"/>
      <c r="CO185" s="57"/>
      <c r="CP185" s="57"/>
    </row>
    <row r="186" spans="4:94" x14ac:dyDescent="0.4"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8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  <c r="AU186" s="57"/>
      <c r="AV186" s="57"/>
      <c r="AW186" s="57"/>
      <c r="AX186" s="57"/>
      <c r="AY186" s="57"/>
      <c r="AZ186" s="57"/>
      <c r="BA186" s="57"/>
      <c r="BB186" s="57"/>
      <c r="BC186" s="57"/>
      <c r="BD186" s="57"/>
      <c r="BE186" s="57"/>
      <c r="BF186" s="57"/>
      <c r="BG186" s="57"/>
      <c r="BH186" s="57"/>
      <c r="BI186" s="57"/>
      <c r="BJ186" s="57"/>
      <c r="BK186" s="57"/>
      <c r="BL186" s="57"/>
      <c r="BM186" s="57"/>
      <c r="BN186" s="57"/>
      <c r="BO186" s="57"/>
      <c r="BP186" s="57"/>
      <c r="BQ186" s="57"/>
      <c r="BR186" s="57"/>
      <c r="BS186" s="57"/>
      <c r="BT186" s="57"/>
      <c r="BU186" s="57"/>
      <c r="BV186" s="57"/>
      <c r="BW186" s="57"/>
      <c r="BX186" s="57"/>
      <c r="BY186" s="57"/>
      <c r="BZ186" s="57"/>
      <c r="CA186" s="57"/>
      <c r="CB186" s="57"/>
      <c r="CC186" s="57"/>
      <c r="CD186" s="57"/>
      <c r="CE186" s="57"/>
      <c r="CF186" s="57"/>
      <c r="CG186" s="57"/>
      <c r="CH186" s="57"/>
      <c r="CI186" s="57"/>
      <c r="CJ186" s="57"/>
      <c r="CK186" s="57"/>
      <c r="CL186" s="57"/>
      <c r="CM186" s="57"/>
      <c r="CN186" s="57"/>
      <c r="CO186" s="57"/>
      <c r="CP186" s="57"/>
    </row>
    <row r="187" spans="4:94" x14ac:dyDescent="0.4"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8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  <c r="AU187" s="57"/>
      <c r="AV187" s="57"/>
      <c r="AW187" s="57"/>
      <c r="AX187" s="57"/>
      <c r="AY187" s="57"/>
      <c r="AZ187" s="57"/>
      <c r="BA187" s="57"/>
      <c r="BB187" s="57"/>
      <c r="BC187" s="57"/>
      <c r="BD187" s="57"/>
      <c r="BE187" s="57"/>
      <c r="BF187" s="57"/>
      <c r="BG187" s="57"/>
      <c r="BH187" s="57"/>
      <c r="BI187" s="57"/>
      <c r="BJ187" s="57"/>
      <c r="BK187" s="57"/>
      <c r="BL187" s="57"/>
      <c r="BM187" s="57"/>
      <c r="BN187" s="57"/>
      <c r="BO187" s="57"/>
      <c r="BP187" s="57"/>
      <c r="BQ187" s="57"/>
      <c r="BR187" s="57"/>
      <c r="BS187" s="57"/>
      <c r="BT187" s="57"/>
      <c r="BU187" s="57"/>
      <c r="BV187" s="57"/>
      <c r="BW187" s="57"/>
      <c r="BX187" s="57"/>
      <c r="BY187" s="57"/>
      <c r="BZ187" s="57"/>
      <c r="CA187" s="57"/>
      <c r="CB187" s="57"/>
      <c r="CC187" s="57"/>
      <c r="CD187" s="57"/>
      <c r="CE187" s="57"/>
      <c r="CF187" s="57"/>
      <c r="CG187" s="57"/>
      <c r="CH187" s="57"/>
      <c r="CI187" s="57"/>
      <c r="CJ187" s="57"/>
      <c r="CK187" s="57"/>
      <c r="CL187" s="57"/>
      <c r="CM187" s="57"/>
      <c r="CN187" s="57"/>
      <c r="CO187" s="57"/>
      <c r="CP187" s="57"/>
    </row>
    <row r="188" spans="4:94" x14ac:dyDescent="0.4"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8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  <c r="AU188" s="57"/>
      <c r="AV188" s="57"/>
      <c r="AW188" s="57"/>
      <c r="AX188" s="57"/>
      <c r="AY188" s="57"/>
      <c r="AZ188" s="57"/>
      <c r="BA188" s="57"/>
      <c r="BB188" s="57"/>
      <c r="BC188" s="57"/>
      <c r="BD188" s="57"/>
      <c r="BE188" s="57"/>
      <c r="BF188" s="57"/>
      <c r="BG188" s="57"/>
      <c r="BH188" s="57"/>
      <c r="BI188" s="57"/>
      <c r="BJ188" s="57"/>
      <c r="BK188" s="57"/>
      <c r="BL188" s="57"/>
      <c r="BM188" s="57"/>
      <c r="BN188" s="57"/>
      <c r="BO188" s="57"/>
      <c r="BP188" s="57"/>
      <c r="BQ188" s="57"/>
      <c r="BR188" s="57"/>
      <c r="BS188" s="57"/>
      <c r="BT188" s="57"/>
      <c r="BU188" s="57"/>
      <c r="BV188" s="57"/>
      <c r="BW188" s="57"/>
      <c r="BX188" s="57"/>
      <c r="BY188" s="57"/>
      <c r="BZ188" s="57"/>
      <c r="CA188" s="57"/>
      <c r="CB188" s="57"/>
      <c r="CC188" s="57"/>
      <c r="CD188" s="57"/>
      <c r="CE188" s="57"/>
      <c r="CF188" s="57"/>
      <c r="CG188" s="57"/>
      <c r="CH188" s="57"/>
      <c r="CI188" s="57"/>
      <c r="CJ188" s="57"/>
      <c r="CK188" s="57"/>
      <c r="CL188" s="57"/>
      <c r="CM188" s="57"/>
      <c r="CN188" s="57"/>
      <c r="CO188" s="57"/>
      <c r="CP188" s="57"/>
    </row>
    <row r="189" spans="4:94" x14ac:dyDescent="0.4"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8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  <c r="AU189" s="57"/>
      <c r="AV189" s="57"/>
      <c r="AW189" s="57"/>
      <c r="AX189" s="57"/>
      <c r="AY189" s="57"/>
      <c r="AZ189" s="57"/>
      <c r="BA189" s="57"/>
      <c r="BB189" s="57"/>
      <c r="BC189" s="57"/>
      <c r="BD189" s="57"/>
      <c r="BE189" s="57"/>
      <c r="BF189" s="57"/>
      <c r="BG189" s="57"/>
      <c r="BH189" s="57"/>
      <c r="BI189" s="57"/>
      <c r="BJ189" s="57"/>
      <c r="BK189" s="57"/>
      <c r="BL189" s="57"/>
      <c r="BM189" s="57"/>
      <c r="BN189" s="57"/>
      <c r="BO189" s="57"/>
      <c r="BP189" s="57"/>
      <c r="BQ189" s="57"/>
      <c r="BR189" s="57"/>
      <c r="BS189" s="57"/>
      <c r="BT189" s="57"/>
      <c r="BU189" s="57"/>
      <c r="BV189" s="57"/>
      <c r="BW189" s="57"/>
      <c r="BX189" s="57"/>
      <c r="BY189" s="57"/>
      <c r="BZ189" s="57"/>
      <c r="CA189" s="57"/>
      <c r="CB189" s="57"/>
      <c r="CC189" s="57"/>
      <c r="CD189" s="57"/>
      <c r="CE189" s="57"/>
      <c r="CF189" s="57"/>
      <c r="CG189" s="57"/>
      <c r="CH189" s="57"/>
      <c r="CI189" s="57"/>
      <c r="CJ189" s="57"/>
      <c r="CK189" s="57"/>
      <c r="CL189" s="57"/>
      <c r="CM189" s="57"/>
      <c r="CN189" s="57"/>
      <c r="CO189" s="57"/>
      <c r="CP189" s="57"/>
    </row>
    <row r="190" spans="4:94" x14ac:dyDescent="0.4"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8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  <c r="AU190" s="57"/>
      <c r="AV190" s="57"/>
      <c r="AW190" s="57"/>
      <c r="AX190" s="57"/>
      <c r="AY190" s="57"/>
      <c r="AZ190" s="57"/>
      <c r="BA190" s="57"/>
      <c r="BB190" s="57"/>
      <c r="BC190" s="57"/>
      <c r="BD190" s="57"/>
      <c r="BE190" s="57"/>
      <c r="BF190" s="57"/>
      <c r="BG190" s="57"/>
      <c r="BH190" s="57"/>
      <c r="BI190" s="57"/>
      <c r="BJ190" s="57"/>
      <c r="BK190" s="57"/>
      <c r="BL190" s="57"/>
      <c r="BM190" s="57"/>
      <c r="BN190" s="57"/>
      <c r="BO190" s="57"/>
      <c r="BP190" s="57"/>
      <c r="BQ190" s="57"/>
      <c r="BR190" s="57"/>
      <c r="BS190" s="57"/>
      <c r="BT190" s="57"/>
      <c r="BU190" s="57"/>
      <c r="BV190" s="57"/>
      <c r="BW190" s="57"/>
      <c r="BX190" s="57"/>
      <c r="BY190" s="57"/>
      <c r="BZ190" s="57"/>
      <c r="CA190" s="57"/>
      <c r="CB190" s="57"/>
      <c r="CC190" s="57"/>
      <c r="CD190" s="57"/>
      <c r="CE190" s="57"/>
      <c r="CF190" s="57"/>
      <c r="CG190" s="57"/>
      <c r="CH190" s="57"/>
      <c r="CI190" s="57"/>
      <c r="CJ190" s="57"/>
      <c r="CK190" s="57"/>
      <c r="CL190" s="57"/>
      <c r="CM190" s="57"/>
      <c r="CN190" s="57"/>
      <c r="CO190" s="57"/>
      <c r="CP190" s="57"/>
    </row>
    <row r="191" spans="4:94" x14ac:dyDescent="0.4"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8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  <c r="AU191" s="57"/>
      <c r="AV191" s="57"/>
      <c r="AW191" s="57"/>
      <c r="AX191" s="57"/>
      <c r="AY191" s="57"/>
      <c r="AZ191" s="57"/>
      <c r="BA191" s="57"/>
      <c r="BB191" s="57"/>
      <c r="BC191" s="57"/>
      <c r="BD191" s="57"/>
      <c r="BE191" s="57"/>
      <c r="BF191" s="57"/>
      <c r="BG191" s="57"/>
      <c r="BH191" s="57"/>
      <c r="BI191" s="57"/>
      <c r="BJ191" s="57"/>
      <c r="BK191" s="57"/>
      <c r="BL191" s="57"/>
      <c r="BM191" s="57"/>
      <c r="BN191" s="57"/>
      <c r="BO191" s="57"/>
      <c r="BP191" s="57"/>
      <c r="BQ191" s="57"/>
      <c r="BR191" s="57"/>
      <c r="BS191" s="57"/>
      <c r="BT191" s="57"/>
      <c r="BU191" s="57"/>
      <c r="BV191" s="57"/>
      <c r="BW191" s="57"/>
      <c r="BX191" s="57"/>
      <c r="BY191" s="57"/>
      <c r="BZ191" s="57"/>
      <c r="CA191" s="57"/>
      <c r="CB191" s="57"/>
      <c r="CC191" s="57"/>
      <c r="CD191" s="57"/>
      <c r="CE191" s="57"/>
      <c r="CF191" s="57"/>
      <c r="CG191" s="57"/>
      <c r="CH191" s="57"/>
      <c r="CI191" s="57"/>
      <c r="CJ191" s="57"/>
      <c r="CK191" s="57"/>
      <c r="CL191" s="57"/>
      <c r="CM191" s="57"/>
      <c r="CN191" s="57"/>
      <c r="CO191" s="57"/>
      <c r="CP191" s="57"/>
    </row>
    <row r="192" spans="4:94" x14ac:dyDescent="0.4"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8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  <c r="AU192" s="57"/>
      <c r="AV192" s="57"/>
      <c r="AW192" s="57"/>
      <c r="AX192" s="57"/>
      <c r="AY192" s="57"/>
      <c r="AZ192" s="57"/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  <c r="CA192" s="57"/>
      <c r="CB192" s="57"/>
      <c r="CC192" s="57"/>
      <c r="CD192" s="57"/>
      <c r="CE192" s="57"/>
      <c r="CF192" s="57"/>
      <c r="CG192" s="57"/>
      <c r="CH192" s="57"/>
      <c r="CI192" s="57"/>
      <c r="CJ192" s="57"/>
      <c r="CK192" s="57"/>
      <c r="CL192" s="57"/>
      <c r="CM192" s="57"/>
      <c r="CN192" s="57"/>
      <c r="CO192" s="57"/>
      <c r="CP192" s="57"/>
    </row>
    <row r="193" spans="4:94" x14ac:dyDescent="0.4"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8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  <c r="AU193" s="57"/>
      <c r="AV193" s="57"/>
      <c r="AW193" s="57"/>
      <c r="AX193" s="57"/>
      <c r="AY193" s="57"/>
      <c r="AZ193" s="57"/>
      <c r="BA193" s="57"/>
      <c r="BB193" s="57"/>
      <c r="BC193" s="57"/>
      <c r="BD193" s="57"/>
      <c r="BE193" s="57"/>
      <c r="BF193" s="57"/>
      <c r="BG193" s="57"/>
      <c r="BH193" s="57"/>
      <c r="BI193" s="57"/>
      <c r="BJ193" s="57"/>
      <c r="BK193" s="57"/>
      <c r="BL193" s="57"/>
      <c r="BM193" s="57"/>
      <c r="BN193" s="57"/>
      <c r="BO193" s="57"/>
      <c r="BP193" s="57"/>
      <c r="BQ193" s="57"/>
      <c r="BR193" s="57"/>
      <c r="BS193" s="57"/>
      <c r="BT193" s="57"/>
      <c r="BU193" s="57"/>
      <c r="BV193" s="57"/>
      <c r="BW193" s="57"/>
      <c r="BX193" s="57"/>
      <c r="BY193" s="57"/>
      <c r="BZ193" s="57"/>
      <c r="CA193" s="57"/>
      <c r="CB193" s="57"/>
      <c r="CC193" s="57"/>
      <c r="CD193" s="57"/>
      <c r="CE193" s="57"/>
      <c r="CF193" s="57"/>
      <c r="CG193" s="57"/>
      <c r="CH193" s="57"/>
      <c r="CI193" s="57"/>
      <c r="CJ193" s="57"/>
      <c r="CK193" s="57"/>
      <c r="CL193" s="57"/>
      <c r="CM193" s="57"/>
      <c r="CN193" s="57"/>
      <c r="CO193" s="57"/>
      <c r="CP193" s="57"/>
    </row>
    <row r="194" spans="4:94" x14ac:dyDescent="0.4"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8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  <c r="AU194" s="57"/>
      <c r="AV194" s="57"/>
      <c r="AW194" s="57"/>
      <c r="AX194" s="57"/>
      <c r="AY194" s="57"/>
      <c r="AZ194" s="57"/>
      <c r="BA194" s="57"/>
      <c r="BB194" s="57"/>
      <c r="BC194" s="57"/>
      <c r="BD194" s="57"/>
      <c r="BE194" s="57"/>
      <c r="BF194" s="57"/>
      <c r="BG194" s="57"/>
      <c r="BH194" s="57"/>
      <c r="BI194" s="57"/>
      <c r="BJ194" s="57"/>
      <c r="BK194" s="57"/>
      <c r="BL194" s="57"/>
      <c r="BM194" s="57"/>
      <c r="BN194" s="57"/>
      <c r="BO194" s="57"/>
      <c r="BP194" s="57"/>
      <c r="BQ194" s="57"/>
      <c r="BR194" s="57"/>
      <c r="BS194" s="57"/>
      <c r="BT194" s="57"/>
      <c r="BU194" s="57"/>
      <c r="BV194" s="57"/>
      <c r="BW194" s="57"/>
      <c r="BX194" s="57"/>
      <c r="BY194" s="57"/>
      <c r="BZ194" s="57"/>
      <c r="CA194" s="57"/>
      <c r="CB194" s="57"/>
      <c r="CC194" s="57"/>
      <c r="CD194" s="57"/>
      <c r="CE194" s="57"/>
      <c r="CF194" s="57"/>
      <c r="CG194" s="57"/>
      <c r="CH194" s="57"/>
      <c r="CI194" s="57"/>
      <c r="CJ194" s="57"/>
      <c r="CK194" s="57"/>
      <c r="CL194" s="57"/>
      <c r="CM194" s="57"/>
      <c r="CN194" s="57"/>
      <c r="CO194" s="57"/>
      <c r="CP194" s="57"/>
    </row>
    <row r="195" spans="4:94" x14ac:dyDescent="0.4"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8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  <c r="AU195" s="57"/>
      <c r="AV195" s="57"/>
      <c r="AW195" s="57"/>
      <c r="AX195" s="57"/>
      <c r="AY195" s="57"/>
      <c r="AZ195" s="57"/>
      <c r="BA195" s="57"/>
      <c r="BB195" s="57"/>
      <c r="BC195" s="57"/>
      <c r="BD195" s="57"/>
      <c r="BE195" s="57"/>
      <c r="BF195" s="57"/>
      <c r="BG195" s="57"/>
      <c r="BH195" s="57"/>
      <c r="BI195" s="57"/>
      <c r="BJ195" s="57"/>
      <c r="BK195" s="57"/>
      <c r="BL195" s="57"/>
      <c r="BM195" s="57"/>
      <c r="BN195" s="57"/>
      <c r="BO195" s="57"/>
      <c r="BP195" s="57"/>
      <c r="BQ195" s="57"/>
      <c r="BR195" s="57"/>
      <c r="BS195" s="57"/>
      <c r="BT195" s="57"/>
      <c r="BU195" s="57"/>
      <c r="BV195" s="57"/>
      <c r="BW195" s="57"/>
      <c r="BX195" s="57"/>
      <c r="BY195" s="57"/>
      <c r="BZ195" s="57"/>
      <c r="CA195" s="57"/>
      <c r="CB195" s="57"/>
      <c r="CC195" s="57"/>
      <c r="CD195" s="57"/>
      <c r="CE195" s="57"/>
      <c r="CF195" s="57"/>
      <c r="CG195" s="57"/>
      <c r="CH195" s="57"/>
      <c r="CI195" s="57"/>
      <c r="CJ195" s="57"/>
      <c r="CK195" s="57"/>
      <c r="CL195" s="57"/>
      <c r="CM195" s="57"/>
      <c r="CN195" s="57"/>
      <c r="CO195" s="57"/>
      <c r="CP195" s="57"/>
    </row>
    <row r="196" spans="4:94" x14ac:dyDescent="0.4"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8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  <c r="AU196" s="57"/>
      <c r="AV196" s="57"/>
      <c r="AW196" s="57"/>
      <c r="AX196" s="57"/>
      <c r="AY196" s="57"/>
      <c r="AZ196" s="57"/>
      <c r="BA196" s="57"/>
      <c r="BB196" s="57"/>
      <c r="BC196" s="57"/>
      <c r="BD196" s="57"/>
      <c r="BE196" s="57"/>
      <c r="BF196" s="57"/>
      <c r="BG196" s="57"/>
      <c r="BH196" s="57"/>
      <c r="BI196" s="57"/>
      <c r="BJ196" s="57"/>
      <c r="BK196" s="57"/>
      <c r="BL196" s="57"/>
      <c r="BM196" s="57"/>
      <c r="BN196" s="57"/>
      <c r="BO196" s="57"/>
      <c r="BP196" s="57"/>
      <c r="BQ196" s="57"/>
      <c r="BR196" s="57"/>
      <c r="BS196" s="57"/>
      <c r="BT196" s="57"/>
      <c r="BU196" s="57"/>
      <c r="BV196" s="57"/>
      <c r="BW196" s="57"/>
      <c r="BX196" s="57"/>
      <c r="BY196" s="57"/>
      <c r="BZ196" s="57"/>
      <c r="CA196" s="57"/>
      <c r="CB196" s="57"/>
      <c r="CC196" s="57"/>
      <c r="CD196" s="57"/>
      <c r="CE196" s="57"/>
      <c r="CF196" s="57"/>
      <c r="CG196" s="57"/>
      <c r="CH196" s="57"/>
      <c r="CI196" s="57"/>
      <c r="CJ196" s="57"/>
      <c r="CK196" s="57"/>
      <c r="CL196" s="57"/>
      <c r="CM196" s="57"/>
      <c r="CN196" s="57"/>
      <c r="CO196" s="57"/>
      <c r="CP196" s="57"/>
    </row>
    <row r="197" spans="4:94" x14ac:dyDescent="0.4"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8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  <c r="AU197" s="57"/>
      <c r="AV197" s="57"/>
      <c r="AW197" s="57"/>
      <c r="AX197" s="57"/>
      <c r="AY197" s="57"/>
      <c r="AZ197" s="57"/>
      <c r="BA197" s="57"/>
      <c r="BB197" s="57"/>
      <c r="BC197" s="57"/>
      <c r="BD197" s="57"/>
      <c r="BE197" s="57"/>
      <c r="BF197" s="57"/>
      <c r="BG197" s="57"/>
      <c r="BH197" s="57"/>
      <c r="BI197" s="57"/>
      <c r="BJ197" s="57"/>
      <c r="BK197" s="57"/>
      <c r="BL197" s="57"/>
      <c r="BM197" s="57"/>
      <c r="BN197" s="57"/>
      <c r="BO197" s="57"/>
      <c r="BP197" s="57"/>
      <c r="BQ197" s="57"/>
      <c r="BR197" s="57"/>
      <c r="BS197" s="57"/>
      <c r="BT197" s="57"/>
      <c r="BU197" s="57"/>
      <c r="BV197" s="57"/>
      <c r="BW197" s="57"/>
      <c r="BX197" s="57"/>
      <c r="BY197" s="57"/>
      <c r="BZ197" s="57"/>
      <c r="CA197" s="57"/>
      <c r="CB197" s="57"/>
      <c r="CC197" s="57"/>
      <c r="CD197" s="57"/>
      <c r="CE197" s="57"/>
      <c r="CF197" s="57"/>
      <c r="CG197" s="57"/>
      <c r="CH197" s="57"/>
      <c r="CI197" s="57"/>
      <c r="CJ197" s="57"/>
      <c r="CK197" s="57"/>
      <c r="CL197" s="57"/>
      <c r="CM197" s="57"/>
      <c r="CN197" s="57"/>
      <c r="CO197" s="57"/>
      <c r="CP197" s="57"/>
    </row>
    <row r="198" spans="4:94" x14ac:dyDescent="0.4"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8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  <c r="AU198" s="57"/>
      <c r="AV198" s="57"/>
      <c r="AW198" s="57"/>
      <c r="AX198" s="57"/>
      <c r="AY198" s="57"/>
      <c r="AZ198" s="57"/>
      <c r="BA198" s="57"/>
      <c r="BB198" s="57"/>
      <c r="BC198" s="57"/>
      <c r="BD198" s="57"/>
      <c r="BE198" s="57"/>
      <c r="BF198" s="57"/>
      <c r="BG198" s="57"/>
      <c r="BH198" s="57"/>
      <c r="BI198" s="57"/>
      <c r="BJ198" s="57"/>
      <c r="BK198" s="57"/>
      <c r="BL198" s="57"/>
      <c r="BM198" s="57"/>
      <c r="BN198" s="57"/>
      <c r="BO198" s="57"/>
      <c r="BP198" s="57"/>
      <c r="BQ198" s="57"/>
      <c r="BR198" s="57"/>
      <c r="BS198" s="57"/>
      <c r="BT198" s="57"/>
      <c r="BU198" s="57"/>
      <c r="BV198" s="57"/>
      <c r="BW198" s="57"/>
      <c r="BX198" s="57"/>
      <c r="BY198" s="57"/>
      <c r="BZ198" s="57"/>
      <c r="CA198" s="57"/>
      <c r="CB198" s="57"/>
      <c r="CC198" s="57"/>
      <c r="CD198" s="57"/>
      <c r="CE198" s="57"/>
      <c r="CF198" s="57"/>
      <c r="CG198" s="57"/>
      <c r="CH198" s="57"/>
      <c r="CI198" s="57"/>
      <c r="CJ198" s="57"/>
      <c r="CK198" s="57"/>
      <c r="CL198" s="57"/>
      <c r="CM198" s="57"/>
      <c r="CN198" s="57"/>
      <c r="CO198" s="57"/>
      <c r="CP198" s="57"/>
    </row>
    <row r="199" spans="4:94" x14ac:dyDescent="0.4"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8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  <c r="AU199" s="57"/>
      <c r="AV199" s="57"/>
      <c r="AW199" s="57"/>
      <c r="AX199" s="57"/>
      <c r="AY199" s="57"/>
      <c r="AZ199" s="57"/>
      <c r="BA199" s="57"/>
      <c r="BB199" s="57"/>
      <c r="BC199" s="57"/>
      <c r="BD199" s="57"/>
      <c r="BE199" s="57"/>
      <c r="BF199" s="57"/>
      <c r="BG199" s="57"/>
      <c r="BH199" s="57"/>
      <c r="BI199" s="57"/>
      <c r="BJ199" s="57"/>
      <c r="BK199" s="57"/>
      <c r="BL199" s="57"/>
      <c r="BM199" s="57"/>
      <c r="BN199" s="57"/>
      <c r="BO199" s="57"/>
      <c r="BP199" s="57"/>
      <c r="BQ199" s="57"/>
      <c r="BR199" s="57"/>
      <c r="BS199" s="57"/>
      <c r="BT199" s="57"/>
      <c r="BU199" s="57"/>
      <c r="BV199" s="57"/>
      <c r="BW199" s="57"/>
      <c r="BX199" s="57"/>
      <c r="BY199" s="57"/>
      <c r="BZ199" s="57"/>
      <c r="CA199" s="57"/>
      <c r="CB199" s="57"/>
      <c r="CC199" s="57"/>
      <c r="CD199" s="57"/>
      <c r="CE199" s="57"/>
      <c r="CF199" s="57"/>
      <c r="CG199" s="57"/>
      <c r="CH199" s="57"/>
      <c r="CI199" s="57"/>
      <c r="CJ199" s="57"/>
      <c r="CK199" s="57"/>
      <c r="CL199" s="57"/>
      <c r="CM199" s="57"/>
      <c r="CN199" s="57"/>
      <c r="CO199" s="57"/>
      <c r="CP199" s="57"/>
    </row>
    <row r="200" spans="4:94" x14ac:dyDescent="0.4"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8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  <c r="AU200" s="57"/>
      <c r="AV200" s="57"/>
      <c r="AW200" s="57"/>
      <c r="AX200" s="57"/>
      <c r="AY200" s="57"/>
      <c r="AZ200" s="57"/>
      <c r="BA200" s="57"/>
      <c r="BB200" s="57"/>
      <c r="BC200" s="57"/>
      <c r="BD200" s="57"/>
      <c r="BE200" s="57"/>
      <c r="BF200" s="57"/>
      <c r="BG200" s="57"/>
      <c r="BH200" s="57"/>
      <c r="BI200" s="57"/>
      <c r="BJ200" s="57"/>
      <c r="BK200" s="57"/>
      <c r="BL200" s="57"/>
      <c r="BM200" s="57"/>
      <c r="BN200" s="57"/>
      <c r="BO200" s="57"/>
      <c r="BP200" s="57"/>
      <c r="BQ200" s="57"/>
      <c r="BR200" s="57"/>
      <c r="BS200" s="57"/>
      <c r="BT200" s="57"/>
      <c r="BU200" s="57"/>
      <c r="BV200" s="57"/>
      <c r="BW200" s="57"/>
      <c r="BX200" s="57"/>
      <c r="BY200" s="57"/>
      <c r="BZ200" s="57"/>
      <c r="CA200" s="57"/>
      <c r="CB200" s="57"/>
      <c r="CC200" s="57"/>
      <c r="CD200" s="57"/>
      <c r="CE200" s="57"/>
      <c r="CF200" s="57"/>
      <c r="CG200" s="57"/>
      <c r="CH200" s="57"/>
      <c r="CI200" s="57"/>
      <c r="CJ200" s="57"/>
      <c r="CK200" s="57"/>
      <c r="CL200" s="57"/>
      <c r="CM200" s="57"/>
      <c r="CN200" s="57"/>
      <c r="CO200" s="57"/>
      <c r="CP200" s="57"/>
    </row>
    <row r="201" spans="4:94" x14ac:dyDescent="0.4"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8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  <c r="AU201" s="57"/>
      <c r="AV201" s="57"/>
      <c r="AW201" s="57"/>
      <c r="AX201" s="57"/>
      <c r="AY201" s="57"/>
      <c r="AZ201" s="57"/>
      <c r="BA201" s="57"/>
      <c r="BB201" s="57"/>
      <c r="BC201" s="57"/>
      <c r="BD201" s="57"/>
      <c r="BE201" s="57"/>
      <c r="BF201" s="57"/>
      <c r="BG201" s="57"/>
      <c r="BH201" s="57"/>
      <c r="BI201" s="57"/>
      <c r="BJ201" s="57"/>
      <c r="BK201" s="57"/>
      <c r="BL201" s="57"/>
      <c r="BM201" s="57"/>
      <c r="BN201" s="57"/>
      <c r="BO201" s="57"/>
      <c r="BP201" s="57"/>
      <c r="BQ201" s="57"/>
      <c r="BR201" s="57"/>
      <c r="BS201" s="57"/>
      <c r="BT201" s="57"/>
      <c r="BU201" s="57"/>
      <c r="BV201" s="57"/>
      <c r="BW201" s="57"/>
      <c r="BX201" s="57"/>
      <c r="BY201" s="57"/>
      <c r="BZ201" s="57"/>
      <c r="CA201" s="57"/>
      <c r="CB201" s="57"/>
      <c r="CC201" s="57"/>
      <c r="CD201" s="57"/>
      <c r="CE201" s="57"/>
      <c r="CF201" s="57"/>
      <c r="CG201" s="57"/>
      <c r="CH201" s="57"/>
      <c r="CI201" s="57"/>
      <c r="CJ201" s="57"/>
      <c r="CK201" s="57"/>
      <c r="CL201" s="57"/>
      <c r="CM201" s="57"/>
      <c r="CN201" s="57"/>
      <c r="CO201" s="57"/>
      <c r="CP201" s="57"/>
    </row>
    <row r="202" spans="4:94" x14ac:dyDescent="0.4"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8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  <c r="AU202" s="57"/>
      <c r="AV202" s="57"/>
      <c r="AW202" s="57"/>
      <c r="AX202" s="57"/>
      <c r="AY202" s="57"/>
      <c r="AZ202" s="57"/>
      <c r="BA202" s="57"/>
      <c r="BB202" s="57"/>
      <c r="BC202" s="57"/>
      <c r="BD202" s="57"/>
      <c r="BE202" s="57"/>
      <c r="BF202" s="57"/>
      <c r="BG202" s="57"/>
      <c r="BH202" s="57"/>
      <c r="BI202" s="57"/>
      <c r="BJ202" s="57"/>
      <c r="BK202" s="57"/>
      <c r="BL202" s="57"/>
      <c r="BM202" s="57"/>
      <c r="BN202" s="57"/>
      <c r="BO202" s="57"/>
      <c r="BP202" s="57"/>
      <c r="BQ202" s="57"/>
      <c r="BR202" s="57"/>
      <c r="BS202" s="57"/>
      <c r="BT202" s="57"/>
      <c r="BU202" s="57"/>
      <c r="BV202" s="57"/>
      <c r="BW202" s="57"/>
      <c r="BX202" s="57"/>
      <c r="BY202" s="57"/>
      <c r="BZ202" s="57"/>
      <c r="CA202" s="57"/>
      <c r="CB202" s="57"/>
      <c r="CC202" s="57"/>
      <c r="CD202" s="57"/>
      <c r="CE202" s="57"/>
      <c r="CF202" s="57"/>
      <c r="CG202" s="57"/>
      <c r="CH202" s="57"/>
      <c r="CI202" s="57"/>
      <c r="CJ202" s="57"/>
      <c r="CK202" s="57"/>
      <c r="CL202" s="57"/>
      <c r="CM202" s="57"/>
      <c r="CN202" s="57"/>
      <c r="CO202" s="57"/>
      <c r="CP202" s="57"/>
    </row>
    <row r="203" spans="4:94" x14ac:dyDescent="0.4"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8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  <c r="AU203" s="57"/>
      <c r="AV203" s="57"/>
      <c r="AW203" s="57"/>
      <c r="AX203" s="57"/>
      <c r="AY203" s="57"/>
      <c r="AZ203" s="57"/>
      <c r="BA203" s="57"/>
      <c r="BB203" s="57"/>
      <c r="BC203" s="57"/>
      <c r="BD203" s="57"/>
      <c r="BE203" s="57"/>
      <c r="BF203" s="57"/>
      <c r="BG203" s="57"/>
      <c r="BH203" s="57"/>
      <c r="BI203" s="57"/>
      <c r="BJ203" s="57"/>
      <c r="BK203" s="57"/>
      <c r="BL203" s="57"/>
      <c r="BM203" s="57"/>
      <c r="BN203" s="57"/>
      <c r="BO203" s="57"/>
      <c r="BP203" s="57"/>
      <c r="BQ203" s="57"/>
      <c r="BR203" s="57"/>
      <c r="BS203" s="57"/>
      <c r="BT203" s="57"/>
      <c r="BU203" s="57"/>
      <c r="BV203" s="57"/>
      <c r="BW203" s="57"/>
      <c r="BX203" s="57"/>
      <c r="BY203" s="57"/>
      <c r="BZ203" s="57"/>
      <c r="CA203" s="57"/>
      <c r="CB203" s="57"/>
      <c r="CC203" s="57"/>
      <c r="CD203" s="57"/>
      <c r="CE203" s="57"/>
      <c r="CF203" s="57"/>
      <c r="CG203" s="57"/>
      <c r="CH203" s="57"/>
      <c r="CI203" s="57"/>
      <c r="CJ203" s="57"/>
      <c r="CK203" s="57"/>
      <c r="CL203" s="57"/>
      <c r="CM203" s="57"/>
      <c r="CN203" s="57"/>
      <c r="CO203" s="57"/>
      <c r="CP203" s="57"/>
    </row>
    <row r="204" spans="4:94" x14ac:dyDescent="0.4"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8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  <c r="AU204" s="57"/>
      <c r="AV204" s="57"/>
      <c r="AW204" s="57"/>
      <c r="AX204" s="57"/>
      <c r="AY204" s="57"/>
      <c r="AZ204" s="57"/>
      <c r="BA204" s="57"/>
      <c r="BB204" s="57"/>
      <c r="BC204" s="57"/>
      <c r="BD204" s="57"/>
      <c r="BE204" s="57"/>
      <c r="BF204" s="57"/>
      <c r="BG204" s="57"/>
      <c r="BH204" s="57"/>
      <c r="BI204" s="57"/>
      <c r="BJ204" s="57"/>
      <c r="BK204" s="57"/>
      <c r="BL204" s="57"/>
      <c r="BM204" s="57"/>
      <c r="BN204" s="57"/>
      <c r="BO204" s="57"/>
      <c r="BP204" s="57"/>
      <c r="BQ204" s="57"/>
      <c r="BR204" s="57"/>
      <c r="BS204" s="57"/>
      <c r="BT204" s="57"/>
      <c r="BU204" s="57"/>
      <c r="BV204" s="57"/>
      <c r="BW204" s="57"/>
      <c r="BX204" s="57"/>
      <c r="BY204" s="57"/>
      <c r="BZ204" s="57"/>
      <c r="CA204" s="57"/>
      <c r="CB204" s="57"/>
      <c r="CC204" s="57"/>
      <c r="CD204" s="57"/>
      <c r="CE204" s="57"/>
      <c r="CF204" s="57"/>
      <c r="CG204" s="57"/>
      <c r="CH204" s="57"/>
      <c r="CI204" s="57"/>
      <c r="CJ204" s="57"/>
      <c r="CK204" s="57"/>
      <c r="CL204" s="57"/>
      <c r="CM204" s="57"/>
      <c r="CN204" s="57"/>
      <c r="CO204" s="57"/>
      <c r="CP204" s="57"/>
    </row>
    <row r="205" spans="4:94" x14ac:dyDescent="0.4"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8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  <c r="AU205" s="57"/>
      <c r="AV205" s="57"/>
      <c r="AW205" s="57"/>
      <c r="AX205" s="57"/>
      <c r="AY205" s="57"/>
      <c r="AZ205" s="57"/>
      <c r="BA205" s="57"/>
      <c r="BB205" s="57"/>
      <c r="BC205" s="57"/>
      <c r="BD205" s="57"/>
      <c r="BE205" s="57"/>
      <c r="BF205" s="57"/>
      <c r="BG205" s="57"/>
      <c r="BH205" s="57"/>
      <c r="BI205" s="57"/>
      <c r="BJ205" s="57"/>
      <c r="BK205" s="57"/>
      <c r="BL205" s="57"/>
      <c r="BM205" s="57"/>
      <c r="BN205" s="57"/>
      <c r="BO205" s="57"/>
      <c r="BP205" s="57"/>
      <c r="BQ205" s="57"/>
      <c r="BR205" s="57"/>
      <c r="BS205" s="57"/>
      <c r="BT205" s="57"/>
      <c r="BU205" s="57"/>
      <c r="BV205" s="57"/>
      <c r="BW205" s="57"/>
      <c r="BX205" s="57"/>
      <c r="BY205" s="57"/>
      <c r="BZ205" s="57"/>
      <c r="CA205" s="57"/>
      <c r="CB205" s="57"/>
      <c r="CC205" s="57"/>
      <c r="CD205" s="57"/>
      <c r="CE205" s="57"/>
      <c r="CF205" s="57"/>
      <c r="CG205" s="57"/>
      <c r="CH205" s="57"/>
      <c r="CI205" s="57"/>
      <c r="CJ205" s="57"/>
      <c r="CK205" s="57"/>
      <c r="CL205" s="57"/>
      <c r="CM205" s="57"/>
      <c r="CN205" s="57"/>
      <c r="CO205" s="57"/>
      <c r="CP205" s="57"/>
    </row>
    <row r="206" spans="4:94" x14ac:dyDescent="0.4"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8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  <c r="AU206" s="57"/>
      <c r="AV206" s="57"/>
      <c r="AW206" s="57"/>
      <c r="AX206" s="57"/>
      <c r="AY206" s="57"/>
      <c r="AZ206" s="57"/>
      <c r="BA206" s="57"/>
      <c r="BB206" s="57"/>
      <c r="BC206" s="57"/>
      <c r="BD206" s="57"/>
      <c r="BE206" s="57"/>
      <c r="BF206" s="57"/>
      <c r="BG206" s="57"/>
      <c r="BH206" s="57"/>
      <c r="BI206" s="57"/>
      <c r="BJ206" s="57"/>
      <c r="BK206" s="57"/>
      <c r="BL206" s="57"/>
      <c r="BM206" s="57"/>
      <c r="BN206" s="57"/>
      <c r="BO206" s="57"/>
      <c r="BP206" s="57"/>
      <c r="BQ206" s="57"/>
      <c r="BR206" s="57"/>
      <c r="BS206" s="57"/>
      <c r="BT206" s="57"/>
      <c r="BU206" s="57"/>
      <c r="BV206" s="57"/>
      <c r="BW206" s="57"/>
      <c r="BX206" s="57"/>
      <c r="BY206" s="57"/>
      <c r="BZ206" s="57"/>
      <c r="CA206" s="57"/>
      <c r="CB206" s="57"/>
      <c r="CC206" s="57"/>
      <c r="CD206" s="57"/>
      <c r="CE206" s="57"/>
      <c r="CF206" s="57"/>
      <c r="CG206" s="57"/>
      <c r="CH206" s="57"/>
      <c r="CI206" s="57"/>
      <c r="CJ206" s="57"/>
      <c r="CK206" s="57"/>
      <c r="CL206" s="57"/>
      <c r="CM206" s="57"/>
      <c r="CN206" s="57"/>
      <c r="CO206" s="57"/>
      <c r="CP206" s="57"/>
    </row>
    <row r="207" spans="4:94" x14ac:dyDescent="0.4"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8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  <c r="AU207" s="57"/>
      <c r="AV207" s="57"/>
      <c r="AW207" s="57"/>
      <c r="AX207" s="57"/>
      <c r="AY207" s="57"/>
      <c r="AZ207" s="57"/>
      <c r="BA207" s="57"/>
      <c r="BB207" s="57"/>
      <c r="BC207" s="57"/>
      <c r="BD207" s="57"/>
      <c r="BE207" s="57"/>
      <c r="BF207" s="57"/>
      <c r="BG207" s="57"/>
      <c r="BH207" s="57"/>
      <c r="BI207" s="57"/>
      <c r="BJ207" s="57"/>
      <c r="BK207" s="57"/>
      <c r="BL207" s="57"/>
      <c r="BM207" s="57"/>
      <c r="BN207" s="57"/>
      <c r="BO207" s="57"/>
      <c r="BP207" s="57"/>
      <c r="BQ207" s="57"/>
      <c r="BR207" s="57"/>
      <c r="BS207" s="57"/>
      <c r="BT207" s="57"/>
      <c r="BU207" s="57"/>
      <c r="BV207" s="57"/>
      <c r="BW207" s="57"/>
      <c r="BX207" s="57"/>
      <c r="BY207" s="57"/>
      <c r="BZ207" s="57"/>
      <c r="CA207" s="57"/>
      <c r="CB207" s="57"/>
      <c r="CC207" s="57"/>
      <c r="CD207" s="57"/>
      <c r="CE207" s="57"/>
      <c r="CF207" s="57"/>
      <c r="CG207" s="57"/>
      <c r="CH207" s="57"/>
      <c r="CI207" s="57"/>
      <c r="CJ207" s="57"/>
      <c r="CK207" s="57"/>
      <c r="CL207" s="57"/>
      <c r="CM207" s="57"/>
      <c r="CN207" s="57"/>
      <c r="CO207" s="57"/>
      <c r="CP207" s="57"/>
    </row>
    <row r="208" spans="4:94" x14ac:dyDescent="0.4"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8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  <c r="AU208" s="57"/>
      <c r="AV208" s="57"/>
      <c r="AW208" s="57"/>
      <c r="AX208" s="57"/>
      <c r="AY208" s="57"/>
      <c r="AZ208" s="57"/>
      <c r="BA208" s="57"/>
      <c r="BB208" s="57"/>
      <c r="BC208" s="57"/>
      <c r="BD208" s="57"/>
      <c r="BE208" s="57"/>
      <c r="BF208" s="57"/>
      <c r="BG208" s="57"/>
      <c r="BH208" s="57"/>
      <c r="BI208" s="57"/>
      <c r="BJ208" s="57"/>
      <c r="BK208" s="57"/>
      <c r="BL208" s="57"/>
      <c r="BM208" s="57"/>
      <c r="BN208" s="57"/>
      <c r="BO208" s="57"/>
      <c r="BP208" s="57"/>
      <c r="BQ208" s="57"/>
      <c r="BR208" s="57"/>
      <c r="BS208" s="57"/>
      <c r="BT208" s="57"/>
      <c r="BU208" s="57"/>
      <c r="BV208" s="57"/>
      <c r="BW208" s="57"/>
      <c r="BX208" s="57"/>
      <c r="BY208" s="57"/>
      <c r="BZ208" s="57"/>
      <c r="CA208" s="57"/>
      <c r="CB208" s="57"/>
      <c r="CC208" s="57"/>
      <c r="CD208" s="57"/>
      <c r="CE208" s="57"/>
      <c r="CF208" s="57"/>
      <c r="CG208" s="57"/>
      <c r="CH208" s="57"/>
      <c r="CI208" s="57"/>
      <c r="CJ208" s="57"/>
      <c r="CK208" s="57"/>
      <c r="CL208" s="57"/>
      <c r="CM208" s="57"/>
      <c r="CN208" s="57"/>
      <c r="CO208" s="57"/>
      <c r="CP208" s="57"/>
    </row>
    <row r="209" spans="4:94" x14ac:dyDescent="0.4"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8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  <c r="AU209" s="57"/>
      <c r="AV209" s="57"/>
      <c r="AW209" s="57"/>
      <c r="AX209" s="57"/>
      <c r="AY209" s="57"/>
      <c r="AZ209" s="57"/>
      <c r="BA209" s="57"/>
      <c r="BB209" s="57"/>
      <c r="BC209" s="57"/>
      <c r="BD209" s="57"/>
      <c r="BE209" s="57"/>
      <c r="BF209" s="57"/>
      <c r="BG209" s="57"/>
      <c r="BH209" s="57"/>
      <c r="BI209" s="57"/>
      <c r="BJ209" s="57"/>
      <c r="BK209" s="57"/>
      <c r="BL209" s="57"/>
      <c r="BM209" s="57"/>
      <c r="BN209" s="57"/>
      <c r="BO209" s="57"/>
      <c r="BP209" s="57"/>
      <c r="BQ209" s="57"/>
      <c r="BR209" s="57"/>
      <c r="BS209" s="57"/>
      <c r="BT209" s="57"/>
      <c r="BU209" s="57"/>
      <c r="BV209" s="57"/>
      <c r="BW209" s="57"/>
      <c r="BX209" s="57"/>
      <c r="BY209" s="57"/>
      <c r="BZ209" s="57"/>
      <c r="CA209" s="57"/>
      <c r="CB209" s="57"/>
      <c r="CC209" s="57"/>
      <c r="CD209" s="57"/>
      <c r="CE209" s="57"/>
      <c r="CF209" s="57"/>
      <c r="CG209" s="57"/>
      <c r="CH209" s="57"/>
      <c r="CI209" s="57"/>
      <c r="CJ209" s="57"/>
      <c r="CK209" s="57"/>
      <c r="CL209" s="57"/>
      <c r="CM209" s="57"/>
      <c r="CN209" s="57"/>
      <c r="CO209" s="57"/>
      <c r="CP209" s="57"/>
    </row>
    <row r="210" spans="4:94" x14ac:dyDescent="0.4"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8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  <c r="AU210" s="57"/>
      <c r="AV210" s="57"/>
      <c r="AW210" s="57"/>
      <c r="AX210" s="57"/>
      <c r="AY210" s="57"/>
      <c r="AZ210" s="57"/>
      <c r="BA210" s="57"/>
      <c r="BB210" s="57"/>
      <c r="BC210" s="57"/>
      <c r="BD210" s="57"/>
      <c r="BE210" s="57"/>
      <c r="BF210" s="57"/>
      <c r="BG210" s="57"/>
      <c r="BH210" s="57"/>
      <c r="BI210" s="57"/>
      <c r="BJ210" s="57"/>
      <c r="BK210" s="57"/>
      <c r="BL210" s="57"/>
      <c r="BM210" s="57"/>
      <c r="BN210" s="57"/>
      <c r="BO210" s="57"/>
      <c r="BP210" s="57"/>
      <c r="BQ210" s="57"/>
      <c r="BR210" s="57"/>
      <c r="BS210" s="57"/>
      <c r="BT210" s="57"/>
      <c r="BU210" s="57"/>
      <c r="BV210" s="57"/>
      <c r="BW210" s="57"/>
      <c r="BX210" s="57"/>
      <c r="BY210" s="57"/>
      <c r="BZ210" s="57"/>
      <c r="CA210" s="57"/>
      <c r="CB210" s="57"/>
      <c r="CC210" s="57"/>
      <c r="CD210" s="57"/>
      <c r="CE210" s="57"/>
      <c r="CF210" s="57"/>
      <c r="CG210" s="57"/>
      <c r="CH210" s="57"/>
      <c r="CI210" s="57"/>
      <c r="CJ210" s="57"/>
      <c r="CK210" s="57"/>
      <c r="CL210" s="57"/>
      <c r="CM210" s="57"/>
      <c r="CN210" s="57"/>
      <c r="CO210" s="57"/>
      <c r="CP210" s="57"/>
    </row>
    <row r="211" spans="4:94" x14ac:dyDescent="0.4"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8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  <c r="AU211" s="57"/>
      <c r="AV211" s="57"/>
      <c r="AW211" s="57"/>
      <c r="AX211" s="57"/>
      <c r="AY211" s="57"/>
      <c r="AZ211" s="57"/>
      <c r="BA211" s="57"/>
      <c r="BB211" s="57"/>
      <c r="BC211" s="57"/>
      <c r="BD211" s="57"/>
      <c r="BE211" s="57"/>
      <c r="BF211" s="57"/>
      <c r="BG211" s="57"/>
      <c r="BH211" s="57"/>
      <c r="BI211" s="57"/>
      <c r="BJ211" s="57"/>
      <c r="BK211" s="57"/>
      <c r="BL211" s="57"/>
      <c r="BM211" s="57"/>
      <c r="BN211" s="57"/>
      <c r="BO211" s="57"/>
      <c r="BP211" s="57"/>
      <c r="BQ211" s="57"/>
      <c r="BR211" s="57"/>
      <c r="BS211" s="57"/>
      <c r="BT211" s="57"/>
      <c r="BU211" s="57"/>
      <c r="BV211" s="57"/>
      <c r="BW211" s="57"/>
      <c r="BX211" s="57"/>
      <c r="BY211" s="57"/>
      <c r="BZ211" s="57"/>
      <c r="CA211" s="57"/>
      <c r="CB211" s="57"/>
      <c r="CC211" s="57"/>
      <c r="CD211" s="57"/>
      <c r="CE211" s="57"/>
      <c r="CF211" s="57"/>
      <c r="CG211" s="57"/>
      <c r="CH211" s="57"/>
      <c r="CI211" s="57"/>
      <c r="CJ211" s="57"/>
      <c r="CK211" s="57"/>
      <c r="CL211" s="57"/>
      <c r="CM211" s="57"/>
      <c r="CN211" s="57"/>
      <c r="CO211" s="57"/>
      <c r="CP211" s="57"/>
    </row>
    <row r="212" spans="4:94" x14ac:dyDescent="0.4"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8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  <c r="AU212" s="57"/>
      <c r="AV212" s="57"/>
      <c r="AW212" s="57"/>
      <c r="AX212" s="57"/>
      <c r="AY212" s="57"/>
      <c r="AZ212" s="57"/>
      <c r="BA212" s="57"/>
      <c r="BB212" s="57"/>
      <c r="BC212" s="57"/>
      <c r="BD212" s="57"/>
      <c r="BE212" s="57"/>
      <c r="BF212" s="57"/>
      <c r="BG212" s="57"/>
      <c r="BH212" s="57"/>
      <c r="BI212" s="57"/>
      <c r="BJ212" s="57"/>
      <c r="BK212" s="57"/>
      <c r="BL212" s="57"/>
      <c r="BM212" s="57"/>
      <c r="BN212" s="57"/>
      <c r="BO212" s="57"/>
      <c r="BP212" s="57"/>
      <c r="BQ212" s="57"/>
      <c r="BR212" s="57"/>
      <c r="BS212" s="57"/>
      <c r="BT212" s="57"/>
      <c r="BU212" s="57"/>
      <c r="BV212" s="57"/>
      <c r="BW212" s="57"/>
      <c r="BX212" s="57"/>
      <c r="BY212" s="57"/>
      <c r="BZ212" s="57"/>
      <c r="CA212" s="57"/>
      <c r="CB212" s="57"/>
      <c r="CC212" s="57"/>
      <c r="CD212" s="57"/>
      <c r="CE212" s="57"/>
      <c r="CF212" s="57"/>
      <c r="CG212" s="57"/>
      <c r="CH212" s="57"/>
      <c r="CI212" s="57"/>
      <c r="CJ212" s="57"/>
      <c r="CK212" s="57"/>
      <c r="CL212" s="57"/>
      <c r="CM212" s="57"/>
      <c r="CN212" s="57"/>
      <c r="CO212" s="57"/>
      <c r="CP212" s="57"/>
    </row>
    <row r="213" spans="4:94" x14ac:dyDescent="0.4"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8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  <c r="AU213" s="57"/>
      <c r="AV213" s="57"/>
      <c r="AW213" s="57"/>
      <c r="AX213" s="57"/>
      <c r="AY213" s="57"/>
      <c r="AZ213" s="57"/>
      <c r="BA213" s="57"/>
      <c r="BB213" s="57"/>
      <c r="BC213" s="57"/>
      <c r="BD213" s="57"/>
      <c r="BE213" s="57"/>
      <c r="BF213" s="57"/>
      <c r="BG213" s="57"/>
      <c r="BH213" s="57"/>
      <c r="BI213" s="57"/>
      <c r="BJ213" s="57"/>
      <c r="BK213" s="57"/>
      <c r="BL213" s="57"/>
      <c r="BM213" s="57"/>
      <c r="BN213" s="57"/>
      <c r="BO213" s="57"/>
      <c r="BP213" s="57"/>
      <c r="BQ213" s="57"/>
      <c r="BR213" s="57"/>
      <c r="BS213" s="57"/>
      <c r="BT213" s="57"/>
      <c r="BU213" s="57"/>
      <c r="BV213" s="57"/>
      <c r="BW213" s="57"/>
      <c r="BX213" s="57"/>
      <c r="BY213" s="57"/>
      <c r="BZ213" s="57"/>
      <c r="CA213" s="57"/>
      <c r="CB213" s="57"/>
      <c r="CC213" s="57"/>
      <c r="CD213" s="57"/>
      <c r="CE213" s="57"/>
      <c r="CF213" s="57"/>
      <c r="CG213" s="57"/>
      <c r="CH213" s="57"/>
      <c r="CI213" s="57"/>
      <c r="CJ213" s="57"/>
      <c r="CK213" s="57"/>
      <c r="CL213" s="57"/>
      <c r="CM213" s="57"/>
      <c r="CN213" s="57"/>
      <c r="CO213" s="57"/>
      <c r="CP213" s="57"/>
    </row>
    <row r="214" spans="4:94" x14ac:dyDescent="0.4"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8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  <c r="AU214" s="57"/>
      <c r="AV214" s="57"/>
      <c r="AW214" s="57"/>
      <c r="AX214" s="57"/>
      <c r="AY214" s="57"/>
      <c r="AZ214" s="57"/>
      <c r="BA214" s="57"/>
      <c r="BB214" s="57"/>
      <c r="BC214" s="57"/>
      <c r="BD214" s="57"/>
      <c r="BE214" s="57"/>
      <c r="BF214" s="57"/>
      <c r="BG214" s="57"/>
      <c r="BH214" s="57"/>
      <c r="BI214" s="57"/>
      <c r="BJ214" s="57"/>
      <c r="BK214" s="57"/>
      <c r="BL214" s="57"/>
      <c r="BM214" s="57"/>
      <c r="BN214" s="57"/>
      <c r="BO214" s="57"/>
      <c r="BP214" s="57"/>
      <c r="BQ214" s="57"/>
      <c r="BR214" s="57"/>
      <c r="BS214" s="57"/>
      <c r="BT214" s="57"/>
      <c r="BU214" s="57"/>
      <c r="BV214" s="57"/>
      <c r="BW214" s="57"/>
      <c r="BX214" s="57"/>
      <c r="BY214" s="57"/>
      <c r="BZ214" s="57"/>
      <c r="CA214" s="57"/>
      <c r="CB214" s="57"/>
      <c r="CC214" s="57"/>
      <c r="CD214" s="57"/>
      <c r="CE214" s="57"/>
      <c r="CF214" s="57"/>
      <c r="CG214" s="57"/>
      <c r="CH214" s="57"/>
      <c r="CI214" s="57"/>
      <c r="CJ214" s="57"/>
      <c r="CK214" s="57"/>
      <c r="CL214" s="57"/>
      <c r="CM214" s="57"/>
      <c r="CN214" s="57"/>
      <c r="CO214" s="57"/>
      <c r="CP214" s="57"/>
    </row>
    <row r="215" spans="4:94" x14ac:dyDescent="0.4"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8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  <c r="AU215" s="57"/>
      <c r="AV215" s="57"/>
      <c r="AW215" s="57"/>
      <c r="AX215" s="57"/>
      <c r="AY215" s="57"/>
      <c r="AZ215" s="57"/>
      <c r="BA215" s="57"/>
      <c r="BB215" s="57"/>
      <c r="BC215" s="57"/>
      <c r="BD215" s="57"/>
      <c r="BE215" s="57"/>
      <c r="BF215" s="57"/>
      <c r="BG215" s="57"/>
      <c r="BH215" s="57"/>
      <c r="BI215" s="57"/>
      <c r="BJ215" s="57"/>
      <c r="BK215" s="57"/>
      <c r="BL215" s="57"/>
      <c r="BM215" s="57"/>
      <c r="BN215" s="57"/>
      <c r="BO215" s="57"/>
      <c r="BP215" s="57"/>
      <c r="BQ215" s="57"/>
      <c r="BR215" s="57"/>
      <c r="BS215" s="57"/>
      <c r="BT215" s="57"/>
      <c r="BU215" s="57"/>
      <c r="BV215" s="57"/>
      <c r="BW215" s="57"/>
      <c r="BX215" s="57"/>
      <c r="BY215" s="57"/>
      <c r="BZ215" s="57"/>
      <c r="CA215" s="57"/>
      <c r="CB215" s="57"/>
      <c r="CC215" s="57"/>
      <c r="CD215" s="57"/>
      <c r="CE215" s="57"/>
      <c r="CF215" s="57"/>
      <c r="CG215" s="57"/>
      <c r="CH215" s="57"/>
      <c r="CI215" s="57"/>
      <c r="CJ215" s="57"/>
      <c r="CK215" s="57"/>
      <c r="CL215" s="57"/>
      <c r="CM215" s="57"/>
      <c r="CN215" s="57"/>
      <c r="CO215" s="57"/>
      <c r="CP215" s="57"/>
    </row>
    <row r="216" spans="4:94" x14ac:dyDescent="0.4"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8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  <c r="AU216" s="57"/>
      <c r="AV216" s="57"/>
      <c r="AW216" s="57"/>
      <c r="AX216" s="57"/>
      <c r="AY216" s="57"/>
      <c r="AZ216" s="57"/>
      <c r="BA216" s="57"/>
      <c r="BB216" s="57"/>
      <c r="BC216" s="57"/>
      <c r="BD216" s="57"/>
      <c r="BE216" s="57"/>
      <c r="BF216" s="57"/>
      <c r="BG216" s="57"/>
      <c r="BH216" s="57"/>
      <c r="BI216" s="57"/>
      <c r="BJ216" s="57"/>
      <c r="BK216" s="57"/>
      <c r="BL216" s="57"/>
      <c r="BM216" s="57"/>
      <c r="BN216" s="57"/>
      <c r="BO216" s="57"/>
      <c r="BP216" s="57"/>
      <c r="BQ216" s="57"/>
      <c r="BR216" s="57"/>
      <c r="BS216" s="57"/>
      <c r="BT216" s="57"/>
      <c r="BU216" s="57"/>
      <c r="BV216" s="57"/>
      <c r="BW216" s="57"/>
      <c r="BX216" s="57"/>
      <c r="BY216" s="57"/>
      <c r="BZ216" s="57"/>
      <c r="CA216" s="57"/>
      <c r="CB216" s="57"/>
      <c r="CC216" s="57"/>
      <c r="CD216" s="57"/>
      <c r="CE216" s="57"/>
      <c r="CF216" s="57"/>
      <c r="CG216" s="57"/>
      <c r="CH216" s="57"/>
      <c r="CI216" s="57"/>
      <c r="CJ216" s="57"/>
      <c r="CK216" s="57"/>
      <c r="CL216" s="57"/>
      <c r="CM216" s="57"/>
      <c r="CN216" s="57"/>
      <c r="CO216" s="57"/>
      <c r="CP216" s="57"/>
    </row>
    <row r="217" spans="4:94" x14ac:dyDescent="0.4"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8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  <c r="AU217" s="57"/>
      <c r="AV217" s="57"/>
      <c r="AW217" s="57"/>
      <c r="AX217" s="57"/>
      <c r="AY217" s="57"/>
      <c r="AZ217" s="57"/>
      <c r="BA217" s="57"/>
      <c r="BB217" s="57"/>
      <c r="BC217" s="57"/>
      <c r="BD217" s="57"/>
      <c r="BE217" s="57"/>
      <c r="BF217" s="57"/>
      <c r="BG217" s="57"/>
      <c r="BH217" s="57"/>
      <c r="BI217" s="57"/>
      <c r="BJ217" s="57"/>
      <c r="BK217" s="57"/>
      <c r="BL217" s="57"/>
      <c r="BM217" s="57"/>
      <c r="BN217" s="57"/>
      <c r="BO217" s="57"/>
      <c r="BP217" s="57"/>
      <c r="BQ217" s="57"/>
      <c r="BR217" s="57"/>
      <c r="BS217" s="57"/>
      <c r="BT217" s="57"/>
      <c r="BU217" s="57"/>
      <c r="BV217" s="57"/>
      <c r="BW217" s="57"/>
      <c r="BX217" s="57"/>
      <c r="BY217" s="57"/>
      <c r="BZ217" s="57"/>
      <c r="CA217" s="57"/>
      <c r="CB217" s="57"/>
      <c r="CC217" s="57"/>
      <c r="CD217" s="57"/>
      <c r="CE217" s="57"/>
      <c r="CF217" s="57"/>
      <c r="CG217" s="57"/>
      <c r="CH217" s="57"/>
      <c r="CI217" s="57"/>
      <c r="CJ217" s="57"/>
      <c r="CK217" s="57"/>
      <c r="CL217" s="57"/>
      <c r="CM217" s="57"/>
      <c r="CN217" s="57"/>
      <c r="CO217" s="57"/>
      <c r="CP217" s="57"/>
    </row>
    <row r="218" spans="4:94" x14ac:dyDescent="0.4"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8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  <c r="AU218" s="57"/>
      <c r="AV218" s="57"/>
      <c r="AW218" s="57"/>
      <c r="AX218" s="57"/>
      <c r="AY218" s="57"/>
      <c r="AZ218" s="57"/>
      <c r="BA218" s="57"/>
      <c r="BB218" s="57"/>
      <c r="BC218" s="57"/>
      <c r="BD218" s="57"/>
      <c r="BE218" s="57"/>
      <c r="BF218" s="57"/>
      <c r="BG218" s="57"/>
      <c r="BH218" s="57"/>
      <c r="BI218" s="57"/>
      <c r="BJ218" s="57"/>
      <c r="BK218" s="57"/>
      <c r="BL218" s="57"/>
      <c r="BM218" s="57"/>
      <c r="BN218" s="57"/>
      <c r="BO218" s="57"/>
      <c r="BP218" s="57"/>
      <c r="BQ218" s="57"/>
      <c r="BR218" s="57"/>
      <c r="BS218" s="57"/>
      <c r="BT218" s="57"/>
      <c r="BU218" s="57"/>
      <c r="BV218" s="57"/>
      <c r="BW218" s="57"/>
      <c r="BX218" s="57"/>
      <c r="BY218" s="57"/>
      <c r="BZ218" s="57"/>
      <c r="CA218" s="57"/>
      <c r="CB218" s="57"/>
      <c r="CC218" s="57"/>
      <c r="CD218" s="57"/>
      <c r="CE218" s="57"/>
      <c r="CF218" s="57"/>
      <c r="CG218" s="57"/>
      <c r="CH218" s="57"/>
      <c r="CI218" s="57"/>
      <c r="CJ218" s="57"/>
      <c r="CK218" s="57"/>
      <c r="CL218" s="57"/>
      <c r="CM218" s="57"/>
      <c r="CN218" s="57"/>
      <c r="CO218" s="57"/>
      <c r="CP218" s="57"/>
    </row>
    <row r="219" spans="4:94" x14ac:dyDescent="0.4"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8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  <c r="AU219" s="57"/>
      <c r="AV219" s="57"/>
      <c r="AW219" s="57"/>
      <c r="AX219" s="57"/>
      <c r="AY219" s="57"/>
      <c r="AZ219" s="57"/>
      <c r="BA219" s="57"/>
      <c r="BB219" s="57"/>
      <c r="BC219" s="57"/>
      <c r="BD219" s="57"/>
      <c r="BE219" s="57"/>
      <c r="BF219" s="57"/>
      <c r="BG219" s="57"/>
      <c r="BH219" s="57"/>
      <c r="BI219" s="57"/>
      <c r="BJ219" s="57"/>
      <c r="BK219" s="57"/>
      <c r="BL219" s="57"/>
      <c r="BM219" s="57"/>
      <c r="BN219" s="57"/>
      <c r="BO219" s="57"/>
      <c r="BP219" s="57"/>
      <c r="BQ219" s="57"/>
      <c r="BR219" s="57"/>
      <c r="BS219" s="57"/>
      <c r="BT219" s="57"/>
      <c r="BU219" s="57"/>
      <c r="BV219" s="57"/>
      <c r="BW219" s="57"/>
      <c r="BX219" s="57"/>
      <c r="BY219" s="57"/>
      <c r="BZ219" s="57"/>
      <c r="CA219" s="57"/>
      <c r="CB219" s="57"/>
      <c r="CC219" s="57"/>
      <c r="CD219" s="57"/>
      <c r="CE219" s="57"/>
      <c r="CF219" s="57"/>
      <c r="CG219" s="57"/>
      <c r="CH219" s="57"/>
      <c r="CI219" s="57"/>
      <c r="CJ219" s="57"/>
      <c r="CK219" s="57"/>
      <c r="CL219" s="57"/>
      <c r="CM219" s="57"/>
      <c r="CN219" s="57"/>
      <c r="CO219" s="57"/>
      <c r="CP219" s="57"/>
    </row>
    <row r="220" spans="4:94" x14ac:dyDescent="0.4"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8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  <c r="AU220" s="57"/>
      <c r="AV220" s="57"/>
      <c r="AW220" s="57"/>
      <c r="AX220" s="57"/>
      <c r="AY220" s="57"/>
      <c r="AZ220" s="57"/>
      <c r="BA220" s="57"/>
      <c r="BB220" s="57"/>
      <c r="BC220" s="57"/>
      <c r="BD220" s="57"/>
      <c r="BE220" s="57"/>
      <c r="BF220" s="57"/>
      <c r="BG220" s="57"/>
      <c r="BH220" s="57"/>
      <c r="BI220" s="57"/>
      <c r="BJ220" s="57"/>
      <c r="BK220" s="57"/>
      <c r="BL220" s="57"/>
      <c r="BM220" s="57"/>
      <c r="BN220" s="57"/>
      <c r="BO220" s="57"/>
      <c r="BP220" s="57"/>
      <c r="BQ220" s="57"/>
      <c r="BR220" s="57"/>
      <c r="BS220" s="57"/>
      <c r="BT220" s="57"/>
      <c r="BU220" s="57"/>
      <c r="BV220" s="57"/>
      <c r="BW220" s="57"/>
      <c r="BX220" s="57"/>
      <c r="BY220" s="57"/>
      <c r="BZ220" s="57"/>
      <c r="CA220" s="57"/>
      <c r="CB220" s="57"/>
      <c r="CC220" s="57"/>
      <c r="CD220" s="57"/>
      <c r="CE220" s="57"/>
      <c r="CF220" s="57"/>
      <c r="CG220" s="57"/>
      <c r="CH220" s="57"/>
      <c r="CI220" s="57"/>
      <c r="CJ220" s="57"/>
      <c r="CK220" s="57"/>
      <c r="CL220" s="57"/>
      <c r="CM220" s="57"/>
      <c r="CN220" s="57"/>
      <c r="CO220" s="57"/>
      <c r="CP220" s="57"/>
    </row>
    <row r="221" spans="4:94" x14ac:dyDescent="0.4"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8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  <c r="AU221" s="57"/>
      <c r="AV221" s="57"/>
      <c r="AW221" s="57"/>
      <c r="AX221" s="57"/>
      <c r="AY221" s="57"/>
      <c r="AZ221" s="57"/>
      <c r="BA221" s="57"/>
      <c r="BB221" s="57"/>
      <c r="BC221" s="57"/>
      <c r="BD221" s="57"/>
      <c r="BE221" s="57"/>
      <c r="BF221" s="57"/>
      <c r="BG221" s="57"/>
      <c r="BH221" s="57"/>
      <c r="BI221" s="57"/>
      <c r="BJ221" s="57"/>
      <c r="BK221" s="57"/>
      <c r="BL221" s="57"/>
      <c r="BM221" s="57"/>
      <c r="BN221" s="57"/>
      <c r="BO221" s="57"/>
      <c r="BP221" s="57"/>
      <c r="BQ221" s="57"/>
      <c r="BR221" s="57"/>
      <c r="BS221" s="57"/>
      <c r="BT221" s="57"/>
      <c r="BU221" s="57"/>
      <c r="BV221" s="57"/>
      <c r="BW221" s="57"/>
      <c r="BX221" s="57"/>
      <c r="BY221" s="57"/>
      <c r="BZ221" s="57"/>
      <c r="CA221" s="57"/>
      <c r="CB221" s="57"/>
      <c r="CC221" s="57"/>
      <c r="CD221" s="57"/>
      <c r="CE221" s="57"/>
      <c r="CF221" s="57"/>
      <c r="CG221" s="57"/>
      <c r="CH221" s="57"/>
      <c r="CI221" s="57"/>
      <c r="CJ221" s="57"/>
      <c r="CK221" s="57"/>
      <c r="CL221" s="57"/>
      <c r="CM221" s="57"/>
      <c r="CN221" s="57"/>
      <c r="CO221" s="57"/>
      <c r="CP221" s="57"/>
    </row>
    <row r="222" spans="4:94" x14ac:dyDescent="0.4"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8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  <c r="AU222" s="57"/>
      <c r="AV222" s="57"/>
      <c r="AW222" s="57"/>
      <c r="AX222" s="57"/>
      <c r="AY222" s="57"/>
      <c r="AZ222" s="57"/>
      <c r="BA222" s="57"/>
      <c r="BB222" s="57"/>
      <c r="BC222" s="57"/>
      <c r="BD222" s="57"/>
      <c r="BE222" s="57"/>
      <c r="BF222" s="57"/>
      <c r="BG222" s="57"/>
      <c r="BH222" s="57"/>
      <c r="BI222" s="57"/>
      <c r="BJ222" s="57"/>
      <c r="BK222" s="57"/>
      <c r="BL222" s="57"/>
      <c r="BM222" s="57"/>
      <c r="BN222" s="57"/>
      <c r="BO222" s="57"/>
      <c r="BP222" s="57"/>
      <c r="BQ222" s="57"/>
      <c r="BR222" s="57"/>
      <c r="BS222" s="57"/>
      <c r="BT222" s="57"/>
      <c r="BU222" s="57"/>
      <c r="BV222" s="57"/>
      <c r="BW222" s="57"/>
      <c r="BX222" s="57"/>
      <c r="BY222" s="57"/>
      <c r="BZ222" s="57"/>
      <c r="CA222" s="57"/>
      <c r="CB222" s="57"/>
      <c r="CC222" s="57"/>
      <c r="CD222" s="57"/>
      <c r="CE222" s="57"/>
      <c r="CF222" s="57"/>
      <c r="CG222" s="57"/>
      <c r="CH222" s="57"/>
      <c r="CI222" s="57"/>
      <c r="CJ222" s="57"/>
      <c r="CK222" s="57"/>
      <c r="CL222" s="57"/>
      <c r="CM222" s="57"/>
      <c r="CN222" s="57"/>
      <c r="CO222" s="57"/>
      <c r="CP222" s="57"/>
    </row>
    <row r="223" spans="4:94" x14ac:dyDescent="0.4"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8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  <c r="AU223" s="57"/>
      <c r="AV223" s="57"/>
      <c r="AW223" s="57"/>
      <c r="AX223" s="57"/>
      <c r="AY223" s="57"/>
      <c r="AZ223" s="57"/>
      <c r="BA223" s="57"/>
      <c r="BB223" s="57"/>
      <c r="BC223" s="57"/>
      <c r="BD223" s="57"/>
      <c r="BE223" s="57"/>
      <c r="BF223" s="57"/>
      <c r="BG223" s="57"/>
      <c r="BH223" s="57"/>
      <c r="BI223" s="57"/>
      <c r="BJ223" s="57"/>
      <c r="BK223" s="57"/>
      <c r="BL223" s="57"/>
      <c r="BM223" s="57"/>
      <c r="BN223" s="57"/>
      <c r="BO223" s="57"/>
      <c r="BP223" s="57"/>
      <c r="BQ223" s="57"/>
      <c r="BR223" s="57"/>
      <c r="BS223" s="57"/>
      <c r="BT223" s="57"/>
      <c r="BU223" s="57"/>
      <c r="BV223" s="57"/>
      <c r="BW223" s="57"/>
      <c r="BX223" s="57"/>
      <c r="BY223" s="57"/>
      <c r="BZ223" s="57"/>
      <c r="CA223" s="57"/>
      <c r="CB223" s="57"/>
      <c r="CC223" s="57"/>
      <c r="CD223" s="57"/>
      <c r="CE223" s="57"/>
      <c r="CF223" s="57"/>
      <c r="CG223" s="57"/>
      <c r="CH223" s="57"/>
      <c r="CI223" s="57"/>
      <c r="CJ223" s="57"/>
      <c r="CK223" s="57"/>
      <c r="CL223" s="57"/>
      <c r="CM223" s="57"/>
      <c r="CN223" s="57"/>
      <c r="CO223" s="57"/>
      <c r="CP223" s="57"/>
    </row>
    <row r="224" spans="4:94" x14ac:dyDescent="0.4"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8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  <c r="AU224" s="57"/>
      <c r="AV224" s="57"/>
      <c r="AW224" s="57"/>
      <c r="AX224" s="57"/>
      <c r="AY224" s="57"/>
      <c r="AZ224" s="57"/>
      <c r="BA224" s="57"/>
      <c r="BB224" s="57"/>
      <c r="BC224" s="57"/>
      <c r="BD224" s="57"/>
      <c r="BE224" s="57"/>
      <c r="BF224" s="57"/>
      <c r="BG224" s="57"/>
      <c r="BH224" s="57"/>
      <c r="BI224" s="57"/>
      <c r="BJ224" s="57"/>
      <c r="BK224" s="57"/>
      <c r="BL224" s="57"/>
      <c r="BM224" s="57"/>
      <c r="BN224" s="57"/>
      <c r="BO224" s="57"/>
      <c r="BP224" s="57"/>
      <c r="BQ224" s="57"/>
      <c r="BR224" s="57"/>
      <c r="BS224" s="57"/>
      <c r="BT224" s="57"/>
      <c r="BU224" s="57"/>
      <c r="BV224" s="57"/>
      <c r="BW224" s="57"/>
      <c r="BX224" s="57"/>
      <c r="BY224" s="57"/>
      <c r="BZ224" s="57"/>
      <c r="CA224" s="57"/>
      <c r="CB224" s="57"/>
      <c r="CC224" s="57"/>
      <c r="CD224" s="57"/>
      <c r="CE224" s="57"/>
      <c r="CF224" s="57"/>
      <c r="CG224" s="57"/>
      <c r="CH224" s="57"/>
      <c r="CI224" s="57"/>
      <c r="CJ224" s="57"/>
      <c r="CK224" s="57"/>
      <c r="CL224" s="57"/>
      <c r="CM224" s="57"/>
      <c r="CN224" s="57"/>
      <c r="CO224" s="57"/>
      <c r="CP224" s="57"/>
    </row>
    <row r="225" spans="4:94" x14ac:dyDescent="0.4"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8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  <c r="AU225" s="57"/>
      <c r="AV225" s="57"/>
      <c r="AW225" s="57"/>
      <c r="AX225" s="57"/>
      <c r="AY225" s="57"/>
      <c r="AZ225" s="57"/>
      <c r="BA225" s="57"/>
      <c r="BB225" s="57"/>
      <c r="BC225" s="57"/>
      <c r="BD225" s="57"/>
      <c r="BE225" s="57"/>
      <c r="BF225" s="57"/>
      <c r="BG225" s="57"/>
      <c r="BH225" s="57"/>
      <c r="BI225" s="57"/>
      <c r="BJ225" s="57"/>
      <c r="BK225" s="57"/>
      <c r="BL225" s="57"/>
      <c r="BM225" s="57"/>
      <c r="BN225" s="57"/>
      <c r="BO225" s="57"/>
      <c r="BP225" s="57"/>
      <c r="BQ225" s="57"/>
      <c r="BR225" s="57"/>
      <c r="BS225" s="57"/>
      <c r="BT225" s="57"/>
      <c r="BU225" s="57"/>
      <c r="BV225" s="57"/>
      <c r="BW225" s="57"/>
      <c r="BX225" s="57"/>
      <c r="BY225" s="57"/>
      <c r="BZ225" s="57"/>
      <c r="CA225" s="57"/>
      <c r="CB225" s="57"/>
      <c r="CC225" s="57"/>
      <c r="CD225" s="57"/>
      <c r="CE225" s="57"/>
      <c r="CF225" s="57"/>
      <c r="CG225" s="57"/>
      <c r="CH225" s="57"/>
      <c r="CI225" s="57"/>
      <c r="CJ225" s="57"/>
      <c r="CK225" s="57"/>
      <c r="CL225" s="57"/>
      <c r="CM225" s="57"/>
      <c r="CN225" s="57"/>
      <c r="CO225" s="57"/>
      <c r="CP225" s="57"/>
    </row>
    <row r="226" spans="4:94" x14ac:dyDescent="0.4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8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  <c r="AU226" s="57"/>
      <c r="AV226" s="57"/>
      <c r="AW226" s="57"/>
      <c r="AX226" s="57"/>
      <c r="AY226" s="57"/>
      <c r="AZ226" s="57"/>
      <c r="BA226" s="57"/>
      <c r="BB226" s="57"/>
      <c r="BC226" s="57"/>
      <c r="BD226" s="57"/>
      <c r="BE226" s="57"/>
      <c r="BF226" s="57"/>
      <c r="BG226" s="57"/>
      <c r="BH226" s="57"/>
      <c r="BI226" s="57"/>
      <c r="BJ226" s="57"/>
      <c r="BK226" s="57"/>
      <c r="BL226" s="57"/>
      <c r="BM226" s="57"/>
      <c r="BN226" s="57"/>
      <c r="BO226" s="57"/>
      <c r="BP226" s="57"/>
      <c r="BQ226" s="57"/>
      <c r="BR226" s="57"/>
      <c r="BS226" s="57"/>
      <c r="BT226" s="57"/>
      <c r="BU226" s="57"/>
      <c r="BV226" s="57"/>
      <c r="BW226" s="57"/>
      <c r="BX226" s="57"/>
      <c r="BY226" s="57"/>
      <c r="BZ226" s="57"/>
      <c r="CA226" s="57"/>
      <c r="CB226" s="57"/>
      <c r="CC226" s="57"/>
      <c r="CD226" s="57"/>
      <c r="CE226" s="57"/>
      <c r="CF226" s="57"/>
      <c r="CG226" s="57"/>
      <c r="CH226" s="57"/>
      <c r="CI226" s="57"/>
      <c r="CJ226" s="57"/>
      <c r="CK226" s="57"/>
      <c r="CL226" s="57"/>
      <c r="CM226" s="57"/>
      <c r="CN226" s="57"/>
      <c r="CO226" s="57"/>
      <c r="CP226" s="57"/>
    </row>
    <row r="227" spans="4:94" x14ac:dyDescent="0.4"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8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  <c r="AU227" s="57"/>
      <c r="AV227" s="57"/>
      <c r="AW227" s="57"/>
      <c r="AX227" s="57"/>
      <c r="AY227" s="57"/>
      <c r="AZ227" s="57"/>
      <c r="BA227" s="57"/>
      <c r="BB227" s="57"/>
      <c r="BC227" s="57"/>
      <c r="BD227" s="57"/>
      <c r="BE227" s="57"/>
      <c r="BF227" s="57"/>
      <c r="BG227" s="57"/>
      <c r="BH227" s="57"/>
      <c r="BI227" s="57"/>
      <c r="BJ227" s="57"/>
      <c r="BK227" s="57"/>
      <c r="BL227" s="57"/>
      <c r="BM227" s="57"/>
      <c r="BN227" s="57"/>
      <c r="BO227" s="57"/>
      <c r="BP227" s="57"/>
      <c r="BQ227" s="57"/>
      <c r="BR227" s="57"/>
      <c r="BS227" s="57"/>
      <c r="BT227" s="57"/>
      <c r="BU227" s="57"/>
      <c r="BV227" s="57"/>
      <c r="BW227" s="57"/>
      <c r="BX227" s="57"/>
      <c r="BY227" s="57"/>
      <c r="BZ227" s="57"/>
      <c r="CA227" s="57"/>
      <c r="CB227" s="57"/>
      <c r="CC227" s="57"/>
      <c r="CD227" s="57"/>
      <c r="CE227" s="57"/>
      <c r="CF227" s="57"/>
      <c r="CG227" s="57"/>
      <c r="CH227" s="57"/>
      <c r="CI227" s="57"/>
      <c r="CJ227" s="57"/>
      <c r="CK227" s="57"/>
      <c r="CL227" s="57"/>
      <c r="CM227" s="57"/>
      <c r="CN227" s="57"/>
      <c r="CO227" s="57"/>
      <c r="CP227" s="57"/>
    </row>
    <row r="228" spans="4:94" x14ac:dyDescent="0.4"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8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  <c r="AU228" s="57"/>
      <c r="AV228" s="57"/>
      <c r="AW228" s="57"/>
      <c r="AX228" s="57"/>
      <c r="AY228" s="57"/>
      <c r="AZ228" s="57"/>
      <c r="BA228" s="57"/>
      <c r="BB228" s="57"/>
      <c r="BC228" s="57"/>
      <c r="BD228" s="57"/>
      <c r="BE228" s="57"/>
      <c r="BF228" s="57"/>
      <c r="BG228" s="57"/>
      <c r="BH228" s="57"/>
      <c r="BI228" s="57"/>
      <c r="BJ228" s="57"/>
      <c r="BK228" s="57"/>
      <c r="BL228" s="57"/>
      <c r="BM228" s="57"/>
      <c r="BN228" s="57"/>
      <c r="BO228" s="57"/>
      <c r="BP228" s="57"/>
      <c r="BQ228" s="57"/>
      <c r="BR228" s="57"/>
      <c r="BS228" s="57"/>
      <c r="BT228" s="57"/>
      <c r="BU228" s="57"/>
      <c r="BV228" s="57"/>
      <c r="BW228" s="57"/>
      <c r="BX228" s="57"/>
      <c r="BY228" s="57"/>
      <c r="BZ228" s="57"/>
      <c r="CA228" s="57"/>
      <c r="CB228" s="57"/>
      <c r="CC228" s="57"/>
      <c r="CD228" s="57"/>
      <c r="CE228" s="57"/>
      <c r="CF228" s="57"/>
      <c r="CG228" s="57"/>
      <c r="CH228" s="57"/>
      <c r="CI228" s="57"/>
      <c r="CJ228" s="57"/>
      <c r="CK228" s="57"/>
      <c r="CL228" s="57"/>
      <c r="CM228" s="57"/>
      <c r="CN228" s="57"/>
      <c r="CO228" s="57"/>
      <c r="CP228" s="57"/>
    </row>
    <row r="229" spans="4:94" x14ac:dyDescent="0.4"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8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  <c r="AU229" s="57"/>
      <c r="AV229" s="57"/>
      <c r="AW229" s="57"/>
      <c r="AX229" s="57"/>
      <c r="AY229" s="57"/>
      <c r="AZ229" s="57"/>
      <c r="BA229" s="57"/>
      <c r="BB229" s="57"/>
      <c r="BC229" s="57"/>
      <c r="BD229" s="57"/>
      <c r="BE229" s="57"/>
      <c r="BF229" s="57"/>
      <c r="BG229" s="57"/>
      <c r="BH229" s="57"/>
      <c r="BI229" s="57"/>
      <c r="BJ229" s="57"/>
      <c r="BK229" s="57"/>
      <c r="BL229" s="57"/>
      <c r="BM229" s="57"/>
      <c r="BN229" s="57"/>
      <c r="BO229" s="57"/>
      <c r="BP229" s="57"/>
      <c r="BQ229" s="57"/>
      <c r="BR229" s="57"/>
      <c r="BS229" s="57"/>
      <c r="BT229" s="57"/>
      <c r="BU229" s="57"/>
      <c r="BV229" s="57"/>
      <c r="BW229" s="57"/>
      <c r="BX229" s="57"/>
      <c r="BY229" s="57"/>
      <c r="BZ229" s="57"/>
      <c r="CA229" s="57"/>
      <c r="CB229" s="57"/>
      <c r="CC229" s="57"/>
      <c r="CD229" s="57"/>
      <c r="CE229" s="57"/>
      <c r="CF229" s="57"/>
      <c r="CG229" s="57"/>
      <c r="CH229" s="57"/>
      <c r="CI229" s="57"/>
      <c r="CJ229" s="57"/>
      <c r="CK229" s="57"/>
      <c r="CL229" s="57"/>
      <c r="CM229" s="57"/>
      <c r="CN229" s="57"/>
      <c r="CO229" s="57"/>
      <c r="CP229" s="57"/>
    </row>
    <row r="230" spans="4:94" x14ac:dyDescent="0.4"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8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  <c r="AU230" s="57"/>
      <c r="AV230" s="57"/>
      <c r="AW230" s="57"/>
      <c r="AX230" s="57"/>
      <c r="AY230" s="57"/>
      <c r="AZ230" s="57"/>
      <c r="BA230" s="57"/>
      <c r="BB230" s="57"/>
      <c r="BC230" s="57"/>
      <c r="BD230" s="57"/>
      <c r="BE230" s="57"/>
      <c r="BF230" s="57"/>
      <c r="BG230" s="57"/>
      <c r="BH230" s="57"/>
      <c r="BI230" s="57"/>
      <c r="BJ230" s="57"/>
      <c r="BK230" s="57"/>
      <c r="BL230" s="57"/>
      <c r="BM230" s="57"/>
      <c r="BN230" s="57"/>
      <c r="BO230" s="57"/>
      <c r="BP230" s="57"/>
      <c r="BQ230" s="57"/>
      <c r="BR230" s="57"/>
      <c r="BS230" s="57"/>
      <c r="BT230" s="57"/>
      <c r="BU230" s="57"/>
      <c r="BV230" s="57"/>
      <c r="BW230" s="57"/>
      <c r="BX230" s="57"/>
      <c r="BY230" s="57"/>
      <c r="BZ230" s="57"/>
      <c r="CA230" s="57"/>
      <c r="CB230" s="57"/>
      <c r="CC230" s="57"/>
      <c r="CD230" s="57"/>
      <c r="CE230" s="57"/>
      <c r="CF230" s="57"/>
      <c r="CG230" s="57"/>
      <c r="CH230" s="57"/>
      <c r="CI230" s="57"/>
      <c r="CJ230" s="57"/>
      <c r="CK230" s="57"/>
      <c r="CL230" s="57"/>
      <c r="CM230" s="57"/>
      <c r="CN230" s="57"/>
      <c r="CO230" s="57"/>
      <c r="CP230" s="57"/>
    </row>
    <row r="231" spans="4:94" x14ac:dyDescent="0.4"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8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  <c r="AU231" s="57"/>
      <c r="AV231" s="57"/>
      <c r="AW231" s="57"/>
      <c r="AX231" s="57"/>
      <c r="AY231" s="57"/>
      <c r="AZ231" s="57"/>
      <c r="BA231" s="57"/>
      <c r="BB231" s="57"/>
      <c r="BC231" s="57"/>
      <c r="BD231" s="57"/>
      <c r="BE231" s="57"/>
      <c r="BF231" s="57"/>
      <c r="BG231" s="57"/>
      <c r="BH231" s="57"/>
      <c r="BI231" s="57"/>
      <c r="BJ231" s="57"/>
      <c r="BK231" s="57"/>
      <c r="BL231" s="57"/>
      <c r="BM231" s="57"/>
      <c r="BN231" s="57"/>
      <c r="BO231" s="57"/>
      <c r="BP231" s="57"/>
      <c r="BQ231" s="57"/>
      <c r="BR231" s="57"/>
      <c r="BS231" s="57"/>
      <c r="BT231" s="57"/>
      <c r="BU231" s="57"/>
      <c r="BV231" s="57"/>
      <c r="BW231" s="57"/>
      <c r="BX231" s="57"/>
      <c r="BY231" s="57"/>
      <c r="BZ231" s="57"/>
      <c r="CA231" s="57"/>
      <c r="CB231" s="57"/>
      <c r="CC231" s="57"/>
      <c r="CD231" s="57"/>
      <c r="CE231" s="57"/>
      <c r="CF231" s="57"/>
      <c r="CG231" s="57"/>
      <c r="CH231" s="57"/>
      <c r="CI231" s="57"/>
      <c r="CJ231" s="57"/>
      <c r="CK231" s="57"/>
      <c r="CL231" s="57"/>
      <c r="CM231" s="57"/>
      <c r="CN231" s="57"/>
      <c r="CO231" s="57"/>
      <c r="CP231" s="57"/>
    </row>
    <row r="232" spans="4:94" x14ac:dyDescent="0.4"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8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  <c r="AU232" s="57"/>
      <c r="AV232" s="57"/>
      <c r="AW232" s="57"/>
      <c r="AX232" s="57"/>
      <c r="AY232" s="57"/>
      <c r="AZ232" s="57"/>
      <c r="BA232" s="57"/>
      <c r="BB232" s="57"/>
      <c r="BC232" s="57"/>
      <c r="BD232" s="57"/>
      <c r="BE232" s="57"/>
      <c r="BF232" s="57"/>
      <c r="BG232" s="57"/>
      <c r="BH232" s="57"/>
      <c r="BI232" s="57"/>
      <c r="BJ232" s="57"/>
      <c r="BK232" s="57"/>
      <c r="BL232" s="57"/>
      <c r="BM232" s="57"/>
      <c r="BN232" s="57"/>
      <c r="BO232" s="57"/>
      <c r="BP232" s="57"/>
      <c r="BQ232" s="57"/>
      <c r="BR232" s="57"/>
      <c r="BS232" s="57"/>
      <c r="BT232" s="57"/>
      <c r="BU232" s="57"/>
      <c r="BV232" s="57"/>
      <c r="BW232" s="57"/>
      <c r="BX232" s="57"/>
      <c r="BY232" s="57"/>
      <c r="BZ232" s="57"/>
      <c r="CA232" s="57"/>
      <c r="CB232" s="57"/>
      <c r="CC232" s="57"/>
      <c r="CD232" s="57"/>
      <c r="CE232" s="57"/>
      <c r="CF232" s="57"/>
      <c r="CG232" s="57"/>
      <c r="CH232" s="57"/>
      <c r="CI232" s="57"/>
      <c r="CJ232" s="57"/>
      <c r="CK232" s="57"/>
      <c r="CL232" s="57"/>
      <c r="CM232" s="57"/>
      <c r="CN232" s="57"/>
      <c r="CO232" s="57"/>
      <c r="CP232" s="57"/>
    </row>
    <row r="233" spans="4:94" x14ac:dyDescent="0.4"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8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  <c r="AU233" s="57"/>
      <c r="AV233" s="57"/>
      <c r="AW233" s="57"/>
      <c r="AX233" s="57"/>
      <c r="AY233" s="57"/>
      <c r="AZ233" s="57"/>
      <c r="BA233" s="57"/>
      <c r="BB233" s="57"/>
      <c r="BC233" s="57"/>
      <c r="BD233" s="57"/>
      <c r="BE233" s="57"/>
      <c r="BF233" s="57"/>
      <c r="BG233" s="57"/>
      <c r="BH233" s="57"/>
      <c r="BI233" s="57"/>
      <c r="BJ233" s="57"/>
      <c r="BK233" s="57"/>
      <c r="BL233" s="57"/>
      <c r="BM233" s="57"/>
      <c r="BN233" s="57"/>
      <c r="BO233" s="57"/>
      <c r="BP233" s="57"/>
      <c r="BQ233" s="57"/>
      <c r="BR233" s="57"/>
      <c r="BS233" s="57"/>
      <c r="BT233" s="57"/>
      <c r="BU233" s="57"/>
      <c r="BV233" s="57"/>
      <c r="BW233" s="57"/>
      <c r="BX233" s="57"/>
      <c r="BY233" s="57"/>
      <c r="BZ233" s="57"/>
      <c r="CA233" s="57"/>
      <c r="CB233" s="57"/>
      <c r="CC233" s="57"/>
      <c r="CD233" s="57"/>
      <c r="CE233" s="57"/>
      <c r="CF233" s="57"/>
      <c r="CG233" s="57"/>
      <c r="CH233" s="57"/>
      <c r="CI233" s="57"/>
      <c r="CJ233" s="57"/>
      <c r="CK233" s="57"/>
      <c r="CL233" s="57"/>
      <c r="CM233" s="57"/>
      <c r="CN233" s="57"/>
      <c r="CO233" s="57"/>
      <c r="CP233" s="57"/>
    </row>
    <row r="234" spans="4:94" x14ac:dyDescent="0.4"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8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  <c r="AU234" s="57"/>
      <c r="AV234" s="57"/>
      <c r="AW234" s="57"/>
      <c r="AX234" s="57"/>
      <c r="AY234" s="57"/>
      <c r="AZ234" s="57"/>
      <c r="BA234" s="57"/>
      <c r="BB234" s="57"/>
      <c r="BC234" s="57"/>
      <c r="BD234" s="57"/>
      <c r="BE234" s="57"/>
      <c r="BF234" s="57"/>
      <c r="BG234" s="57"/>
      <c r="BH234" s="57"/>
      <c r="BI234" s="57"/>
      <c r="BJ234" s="57"/>
      <c r="BK234" s="57"/>
      <c r="BL234" s="57"/>
      <c r="BM234" s="57"/>
      <c r="BN234" s="57"/>
      <c r="BO234" s="57"/>
      <c r="BP234" s="57"/>
      <c r="BQ234" s="57"/>
      <c r="BR234" s="57"/>
      <c r="BS234" s="57"/>
      <c r="BT234" s="57"/>
      <c r="BU234" s="57"/>
      <c r="BV234" s="57"/>
      <c r="BW234" s="57"/>
      <c r="BX234" s="57"/>
      <c r="BY234" s="57"/>
      <c r="BZ234" s="57"/>
      <c r="CA234" s="57"/>
      <c r="CB234" s="57"/>
      <c r="CC234" s="57"/>
      <c r="CD234" s="57"/>
      <c r="CE234" s="57"/>
      <c r="CF234" s="57"/>
      <c r="CG234" s="57"/>
      <c r="CH234" s="57"/>
      <c r="CI234" s="57"/>
      <c r="CJ234" s="57"/>
      <c r="CK234" s="57"/>
      <c r="CL234" s="57"/>
      <c r="CM234" s="57"/>
      <c r="CN234" s="57"/>
      <c r="CO234" s="57"/>
      <c r="CP234" s="57"/>
    </row>
    <row r="235" spans="4:94" x14ac:dyDescent="0.4"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8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  <c r="AU235" s="57"/>
      <c r="AV235" s="57"/>
      <c r="AW235" s="57"/>
      <c r="AX235" s="57"/>
      <c r="AY235" s="57"/>
      <c r="AZ235" s="57"/>
      <c r="BA235" s="57"/>
      <c r="BB235" s="57"/>
      <c r="BC235" s="57"/>
      <c r="BD235" s="57"/>
      <c r="BE235" s="57"/>
      <c r="BF235" s="57"/>
      <c r="BG235" s="57"/>
      <c r="BH235" s="57"/>
      <c r="BI235" s="57"/>
      <c r="BJ235" s="57"/>
      <c r="BK235" s="57"/>
      <c r="BL235" s="57"/>
      <c r="BM235" s="57"/>
      <c r="BN235" s="57"/>
      <c r="BO235" s="57"/>
      <c r="BP235" s="57"/>
      <c r="BQ235" s="57"/>
      <c r="BR235" s="57"/>
      <c r="BS235" s="57"/>
      <c r="BT235" s="57"/>
      <c r="BU235" s="57"/>
      <c r="BV235" s="57"/>
      <c r="BW235" s="57"/>
      <c r="BX235" s="57"/>
      <c r="BY235" s="57"/>
      <c r="BZ235" s="57"/>
      <c r="CA235" s="57"/>
      <c r="CB235" s="57"/>
      <c r="CC235" s="57"/>
      <c r="CD235" s="57"/>
      <c r="CE235" s="57"/>
      <c r="CF235" s="57"/>
      <c r="CG235" s="57"/>
      <c r="CH235" s="57"/>
      <c r="CI235" s="57"/>
      <c r="CJ235" s="57"/>
      <c r="CK235" s="57"/>
      <c r="CL235" s="57"/>
      <c r="CM235" s="57"/>
      <c r="CN235" s="57"/>
      <c r="CO235" s="57"/>
      <c r="CP235" s="57"/>
    </row>
    <row r="236" spans="4:94" x14ac:dyDescent="0.4"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8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  <c r="AU236" s="57"/>
      <c r="AV236" s="57"/>
      <c r="AW236" s="57"/>
      <c r="AX236" s="57"/>
      <c r="AY236" s="57"/>
      <c r="AZ236" s="57"/>
      <c r="BA236" s="57"/>
      <c r="BB236" s="57"/>
      <c r="BC236" s="57"/>
      <c r="BD236" s="57"/>
      <c r="BE236" s="57"/>
      <c r="BF236" s="57"/>
      <c r="BG236" s="57"/>
      <c r="BH236" s="57"/>
      <c r="BI236" s="57"/>
      <c r="BJ236" s="57"/>
      <c r="BK236" s="57"/>
      <c r="BL236" s="57"/>
      <c r="BM236" s="57"/>
      <c r="BN236" s="57"/>
      <c r="BO236" s="57"/>
      <c r="BP236" s="57"/>
      <c r="BQ236" s="57"/>
      <c r="BR236" s="57"/>
      <c r="BS236" s="57"/>
      <c r="BT236" s="57"/>
      <c r="BU236" s="57"/>
      <c r="BV236" s="57"/>
      <c r="BW236" s="57"/>
      <c r="BX236" s="57"/>
      <c r="BY236" s="57"/>
      <c r="BZ236" s="57"/>
      <c r="CA236" s="57"/>
      <c r="CB236" s="57"/>
      <c r="CC236" s="57"/>
      <c r="CD236" s="57"/>
      <c r="CE236" s="57"/>
      <c r="CF236" s="57"/>
      <c r="CG236" s="57"/>
      <c r="CH236" s="57"/>
      <c r="CI236" s="57"/>
      <c r="CJ236" s="57"/>
      <c r="CK236" s="57"/>
      <c r="CL236" s="57"/>
      <c r="CM236" s="57"/>
      <c r="CN236" s="57"/>
      <c r="CO236" s="57"/>
      <c r="CP236" s="57"/>
    </row>
    <row r="237" spans="4:94" x14ac:dyDescent="0.4"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8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  <c r="AU237" s="57"/>
      <c r="AV237" s="57"/>
      <c r="AW237" s="57"/>
      <c r="AX237" s="57"/>
      <c r="AY237" s="57"/>
      <c r="AZ237" s="57"/>
      <c r="BA237" s="57"/>
      <c r="BB237" s="57"/>
      <c r="BC237" s="57"/>
      <c r="BD237" s="57"/>
      <c r="BE237" s="57"/>
      <c r="BF237" s="57"/>
      <c r="BG237" s="57"/>
      <c r="BH237" s="57"/>
      <c r="BI237" s="57"/>
      <c r="BJ237" s="57"/>
      <c r="BK237" s="57"/>
      <c r="BL237" s="57"/>
      <c r="BM237" s="57"/>
      <c r="BN237" s="57"/>
      <c r="BO237" s="57"/>
      <c r="BP237" s="57"/>
      <c r="BQ237" s="57"/>
      <c r="BR237" s="57"/>
      <c r="BS237" s="57"/>
      <c r="BT237" s="57"/>
      <c r="BU237" s="57"/>
      <c r="BV237" s="57"/>
      <c r="BW237" s="57"/>
      <c r="BX237" s="57"/>
      <c r="BY237" s="57"/>
      <c r="BZ237" s="57"/>
      <c r="CA237" s="57"/>
      <c r="CB237" s="57"/>
      <c r="CC237" s="57"/>
      <c r="CD237" s="57"/>
      <c r="CE237" s="57"/>
      <c r="CF237" s="57"/>
      <c r="CG237" s="57"/>
      <c r="CH237" s="57"/>
      <c r="CI237" s="57"/>
      <c r="CJ237" s="57"/>
      <c r="CK237" s="57"/>
      <c r="CL237" s="57"/>
      <c r="CM237" s="57"/>
      <c r="CN237" s="57"/>
      <c r="CO237" s="57"/>
      <c r="CP237" s="57"/>
    </row>
    <row r="238" spans="4:94" x14ac:dyDescent="0.4"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8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  <c r="AU238" s="57"/>
      <c r="AV238" s="57"/>
      <c r="AW238" s="57"/>
      <c r="AX238" s="57"/>
      <c r="AY238" s="57"/>
      <c r="AZ238" s="57"/>
      <c r="BA238" s="57"/>
      <c r="BB238" s="57"/>
      <c r="BC238" s="57"/>
      <c r="BD238" s="57"/>
      <c r="BE238" s="57"/>
      <c r="BF238" s="57"/>
      <c r="BG238" s="57"/>
      <c r="BH238" s="57"/>
      <c r="BI238" s="57"/>
      <c r="BJ238" s="57"/>
      <c r="BK238" s="57"/>
      <c r="BL238" s="57"/>
      <c r="BM238" s="57"/>
      <c r="BN238" s="57"/>
      <c r="BO238" s="57"/>
      <c r="BP238" s="57"/>
      <c r="BQ238" s="57"/>
      <c r="BR238" s="57"/>
      <c r="BS238" s="57"/>
      <c r="BT238" s="57"/>
      <c r="BU238" s="57"/>
      <c r="BV238" s="57"/>
      <c r="BW238" s="57"/>
      <c r="BX238" s="57"/>
      <c r="BY238" s="57"/>
      <c r="BZ238" s="57"/>
      <c r="CA238" s="57"/>
      <c r="CB238" s="57"/>
      <c r="CC238" s="57"/>
      <c r="CD238" s="57"/>
      <c r="CE238" s="57"/>
      <c r="CF238" s="57"/>
      <c r="CG238" s="57"/>
      <c r="CH238" s="57"/>
      <c r="CI238" s="57"/>
      <c r="CJ238" s="57"/>
      <c r="CK238" s="57"/>
      <c r="CL238" s="57"/>
      <c r="CM238" s="57"/>
      <c r="CN238" s="57"/>
      <c r="CO238" s="57"/>
      <c r="CP238" s="57"/>
    </row>
    <row r="239" spans="4:94" x14ac:dyDescent="0.4"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8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  <c r="AU239" s="57"/>
      <c r="AV239" s="57"/>
      <c r="AW239" s="57"/>
      <c r="AX239" s="57"/>
      <c r="AY239" s="57"/>
      <c r="AZ239" s="57"/>
      <c r="BA239" s="57"/>
      <c r="BB239" s="57"/>
      <c r="BC239" s="57"/>
      <c r="BD239" s="57"/>
      <c r="BE239" s="57"/>
      <c r="BF239" s="57"/>
      <c r="BG239" s="57"/>
      <c r="BH239" s="57"/>
      <c r="BI239" s="57"/>
      <c r="BJ239" s="57"/>
      <c r="BK239" s="57"/>
      <c r="BL239" s="57"/>
      <c r="BM239" s="57"/>
      <c r="BN239" s="57"/>
      <c r="BO239" s="57"/>
      <c r="BP239" s="57"/>
      <c r="BQ239" s="57"/>
      <c r="BR239" s="57"/>
      <c r="BS239" s="57"/>
      <c r="BT239" s="57"/>
      <c r="BU239" s="57"/>
      <c r="BV239" s="57"/>
      <c r="BW239" s="57"/>
      <c r="BX239" s="57"/>
      <c r="BY239" s="57"/>
      <c r="BZ239" s="57"/>
      <c r="CA239" s="57"/>
      <c r="CB239" s="57"/>
      <c r="CC239" s="57"/>
      <c r="CD239" s="57"/>
      <c r="CE239" s="57"/>
      <c r="CF239" s="57"/>
      <c r="CG239" s="57"/>
      <c r="CH239" s="57"/>
      <c r="CI239" s="57"/>
      <c r="CJ239" s="57"/>
      <c r="CK239" s="57"/>
      <c r="CL239" s="57"/>
      <c r="CM239" s="57"/>
      <c r="CN239" s="57"/>
      <c r="CO239" s="57"/>
      <c r="CP239" s="57"/>
    </row>
    <row r="240" spans="4:94" x14ac:dyDescent="0.4"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8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  <c r="AU240" s="57"/>
      <c r="AV240" s="57"/>
      <c r="AW240" s="57"/>
      <c r="AX240" s="57"/>
      <c r="AY240" s="57"/>
      <c r="AZ240" s="57"/>
      <c r="BA240" s="57"/>
      <c r="BB240" s="57"/>
      <c r="BC240" s="57"/>
      <c r="BD240" s="57"/>
      <c r="BE240" s="57"/>
      <c r="BF240" s="57"/>
      <c r="BG240" s="57"/>
      <c r="BH240" s="57"/>
      <c r="BI240" s="57"/>
      <c r="BJ240" s="57"/>
      <c r="BK240" s="57"/>
      <c r="BL240" s="57"/>
      <c r="BM240" s="57"/>
      <c r="BN240" s="57"/>
      <c r="BO240" s="57"/>
      <c r="BP240" s="57"/>
      <c r="BQ240" s="57"/>
      <c r="BR240" s="57"/>
      <c r="BS240" s="57"/>
      <c r="BT240" s="57"/>
      <c r="BU240" s="57"/>
      <c r="BV240" s="57"/>
      <c r="BW240" s="57"/>
      <c r="BX240" s="57"/>
      <c r="BY240" s="57"/>
      <c r="BZ240" s="57"/>
      <c r="CA240" s="57"/>
      <c r="CB240" s="57"/>
      <c r="CC240" s="57"/>
      <c r="CD240" s="57"/>
      <c r="CE240" s="57"/>
      <c r="CF240" s="57"/>
      <c r="CG240" s="57"/>
      <c r="CH240" s="57"/>
      <c r="CI240" s="57"/>
      <c r="CJ240" s="57"/>
      <c r="CK240" s="57"/>
      <c r="CL240" s="57"/>
      <c r="CM240" s="57"/>
      <c r="CN240" s="57"/>
      <c r="CO240" s="57"/>
      <c r="CP240" s="57"/>
    </row>
    <row r="241" spans="4:94" x14ac:dyDescent="0.4"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8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  <c r="AU241" s="57"/>
      <c r="AV241" s="57"/>
      <c r="AW241" s="57"/>
      <c r="AX241" s="57"/>
      <c r="AY241" s="57"/>
      <c r="AZ241" s="57"/>
      <c r="BA241" s="57"/>
      <c r="BB241" s="57"/>
      <c r="BC241" s="57"/>
      <c r="BD241" s="57"/>
      <c r="BE241" s="57"/>
      <c r="BF241" s="57"/>
      <c r="BG241" s="57"/>
      <c r="BH241" s="57"/>
      <c r="BI241" s="57"/>
      <c r="BJ241" s="57"/>
      <c r="BK241" s="57"/>
      <c r="BL241" s="57"/>
      <c r="BM241" s="57"/>
      <c r="BN241" s="57"/>
      <c r="BO241" s="57"/>
      <c r="BP241" s="57"/>
      <c r="BQ241" s="57"/>
      <c r="BR241" s="57"/>
      <c r="BS241" s="57"/>
      <c r="BT241" s="57"/>
      <c r="BU241" s="57"/>
      <c r="BV241" s="57"/>
      <c r="BW241" s="57"/>
      <c r="BX241" s="57"/>
      <c r="BY241" s="57"/>
      <c r="BZ241" s="57"/>
      <c r="CA241" s="57"/>
      <c r="CB241" s="57"/>
      <c r="CC241" s="57"/>
      <c r="CD241" s="57"/>
      <c r="CE241" s="57"/>
      <c r="CF241" s="57"/>
      <c r="CG241" s="57"/>
      <c r="CH241" s="57"/>
      <c r="CI241" s="57"/>
      <c r="CJ241" s="57"/>
      <c r="CK241" s="57"/>
      <c r="CL241" s="57"/>
      <c r="CM241" s="57"/>
      <c r="CN241" s="57"/>
      <c r="CO241" s="57"/>
      <c r="CP241" s="57"/>
    </row>
    <row r="242" spans="4:94" x14ac:dyDescent="0.4"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8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  <c r="AU242" s="57"/>
      <c r="AV242" s="57"/>
      <c r="AW242" s="57"/>
      <c r="AX242" s="57"/>
      <c r="AY242" s="57"/>
      <c r="AZ242" s="57"/>
      <c r="BA242" s="57"/>
      <c r="BB242" s="57"/>
      <c r="BC242" s="57"/>
      <c r="BD242" s="57"/>
      <c r="BE242" s="57"/>
      <c r="BF242" s="57"/>
      <c r="BG242" s="57"/>
      <c r="BH242" s="57"/>
      <c r="BI242" s="57"/>
      <c r="BJ242" s="57"/>
      <c r="BK242" s="57"/>
      <c r="BL242" s="57"/>
      <c r="BM242" s="57"/>
      <c r="BN242" s="57"/>
      <c r="BO242" s="57"/>
      <c r="BP242" s="57"/>
      <c r="BQ242" s="57"/>
      <c r="BR242" s="57"/>
      <c r="BS242" s="57"/>
      <c r="BT242" s="57"/>
      <c r="BU242" s="57"/>
      <c r="BV242" s="57"/>
      <c r="BW242" s="57"/>
      <c r="BX242" s="57"/>
      <c r="BY242" s="57"/>
      <c r="BZ242" s="57"/>
      <c r="CA242" s="57"/>
      <c r="CB242" s="57"/>
      <c r="CC242" s="57"/>
      <c r="CD242" s="57"/>
      <c r="CE242" s="57"/>
      <c r="CF242" s="57"/>
      <c r="CG242" s="57"/>
      <c r="CH242" s="57"/>
      <c r="CI242" s="57"/>
      <c r="CJ242" s="57"/>
      <c r="CK242" s="57"/>
      <c r="CL242" s="57"/>
      <c r="CM242" s="57"/>
      <c r="CN242" s="57"/>
      <c r="CO242" s="57"/>
      <c r="CP242" s="57"/>
    </row>
    <row r="243" spans="4:94" x14ac:dyDescent="0.4"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8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  <c r="AU243" s="57"/>
      <c r="AV243" s="57"/>
      <c r="AW243" s="57"/>
      <c r="AX243" s="57"/>
      <c r="AY243" s="57"/>
      <c r="AZ243" s="57"/>
      <c r="BA243" s="57"/>
      <c r="BB243" s="57"/>
      <c r="BC243" s="57"/>
      <c r="BD243" s="57"/>
      <c r="BE243" s="57"/>
      <c r="BF243" s="57"/>
      <c r="BG243" s="57"/>
      <c r="BH243" s="57"/>
      <c r="BI243" s="57"/>
      <c r="BJ243" s="57"/>
      <c r="BK243" s="57"/>
      <c r="BL243" s="57"/>
      <c r="BM243" s="57"/>
      <c r="BN243" s="57"/>
      <c r="BO243" s="57"/>
      <c r="BP243" s="57"/>
      <c r="BQ243" s="57"/>
      <c r="BR243" s="57"/>
      <c r="BS243" s="57"/>
      <c r="BT243" s="57"/>
      <c r="BU243" s="57"/>
      <c r="BV243" s="57"/>
      <c r="BW243" s="57"/>
      <c r="BX243" s="57"/>
      <c r="BY243" s="57"/>
      <c r="BZ243" s="57"/>
      <c r="CA243" s="57"/>
      <c r="CB243" s="57"/>
      <c r="CC243" s="57"/>
      <c r="CD243" s="57"/>
      <c r="CE243" s="57"/>
      <c r="CF243" s="57"/>
      <c r="CG243" s="57"/>
      <c r="CH243" s="57"/>
      <c r="CI243" s="57"/>
      <c r="CJ243" s="57"/>
      <c r="CK243" s="57"/>
      <c r="CL243" s="57"/>
      <c r="CM243" s="57"/>
      <c r="CN243" s="57"/>
      <c r="CO243" s="57"/>
      <c r="CP243" s="57"/>
    </row>
    <row r="244" spans="4:94" x14ac:dyDescent="0.4"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8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  <c r="AU244" s="57"/>
      <c r="AV244" s="57"/>
      <c r="AW244" s="57"/>
      <c r="AX244" s="57"/>
      <c r="AY244" s="57"/>
      <c r="AZ244" s="57"/>
      <c r="BA244" s="57"/>
      <c r="BB244" s="57"/>
      <c r="BC244" s="57"/>
      <c r="BD244" s="57"/>
      <c r="BE244" s="57"/>
      <c r="BF244" s="57"/>
      <c r="BG244" s="57"/>
      <c r="BH244" s="57"/>
      <c r="BI244" s="57"/>
      <c r="BJ244" s="57"/>
      <c r="BK244" s="57"/>
      <c r="BL244" s="57"/>
      <c r="BM244" s="57"/>
      <c r="BN244" s="57"/>
      <c r="BO244" s="57"/>
      <c r="BP244" s="57"/>
      <c r="BQ244" s="57"/>
      <c r="BR244" s="57"/>
      <c r="BS244" s="57"/>
      <c r="BT244" s="57"/>
      <c r="BU244" s="57"/>
      <c r="BV244" s="57"/>
      <c r="BW244" s="57"/>
      <c r="BX244" s="57"/>
      <c r="BY244" s="57"/>
      <c r="BZ244" s="57"/>
      <c r="CA244" s="57"/>
      <c r="CB244" s="57"/>
      <c r="CC244" s="57"/>
      <c r="CD244" s="57"/>
      <c r="CE244" s="57"/>
      <c r="CF244" s="57"/>
      <c r="CG244" s="57"/>
      <c r="CH244" s="57"/>
      <c r="CI244" s="57"/>
      <c r="CJ244" s="57"/>
      <c r="CK244" s="57"/>
      <c r="CL244" s="57"/>
      <c r="CM244" s="57"/>
      <c r="CN244" s="57"/>
      <c r="CO244" s="57"/>
      <c r="CP244" s="57"/>
    </row>
    <row r="245" spans="4:94" x14ac:dyDescent="0.4"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8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  <c r="AU245" s="57"/>
      <c r="AV245" s="57"/>
      <c r="AW245" s="57"/>
      <c r="AX245" s="57"/>
      <c r="AY245" s="57"/>
      <c r="AZ245" s="57"/>
      <c r="BA245" s="57"/>
      <c r="BB245" s="57"/>
      <c r="BC245" s="57"/>
      <c r="BD245" s="57"/>
      <c r="BE245" s="57"/>
      <c r="BF245" s="57"/>
      <c r="BG245" s="57"/>
      <c r="BH245" s="57"/>
      <c r="BI245" s="57"/>
      <c r="BJ245" s="57"/>
      <c r="BK245" s="57"/>
      <c r="BL245" s="57"/>
      <c r="BM245" s="57"/>
      <c r="BN245" s="57"/>
      <c r="BO245" s="57"/>
      <c r="BP245" s="57"/>
      <c r="BQ245" s="57"/>
      <c r="BR245" s="57"/>
      <c r="BS245" s="57"/>
      <c r="BT245" s="57"/>
      <c r="BU245" s="57"/>
      <c r="BV245" s="57"/>
      <c r="BW245" s="57"/>
      <c r="BX245" s="57"/>
      <c r="BY245" s="57"/>
      <c r="BZ245" s="57"/>
      <c r="CA245" s="57"/>
      <c r="CB245" s="57"/>
      <c r="CC245" s="57"/>
      <c r="CD245" s="57"/>
      <c r="CE245" s="57"/>
      <c r="CF245" s="57"/>
      <c r="CG245" s="57"/>
      <c r="CH245" s="57"/>
      <c r="CI245" s="57"/>
      <c r="CJ245" s="57"/>
      <c r="CK245" s="57"/>
      <c r="CL245" s="57"/>
      <c r="CM245" s="57"/>
      <c r="CN245" s="57"/>
      <c r="CO245" s="57"/>
      <c r="CP245" s="57"/>
    </row>
    <row r="246" spans="4:94" x14ac:dyDescent="0.4"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8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  <c r="AU246" s="57"/>
      <c r="AV246" s="57"/>
      <c r="AW246" s="57"/>
      <c r="AX246" s="57"/>
      <c r="AY246" s="57"/>
      <c r="AZ246" s="57"/>
      <c r="BA246" s="57"/>
      <c r="BB246" s="57"/>
      <c r="BC246" s="57"/>
      <c r="BD246" s="57"/>
      <c r="BE246" s="57"/>
      <c r="BF246" s="57"/>
      <c r="BG246" s="57"/>
      <c r="BH246" s="57"/>
      <c r="BI246" s="57"/>
      <c r="BJ246" s="57"/>
      <c r="BK246" s="57"/>
      <c r="BL246" s="57"/>
      <c r="BM246" s="57"/>
      <c r="BN246" s="57"/>
      <c r="BO246" s="57"/>
      <c r="BP246" s="57"/>
      <c r="BQ246" s="57"/>
      <c r="BR246" s="57"/>
      <c r="BS246" s="57"/>
      <c r="BT246" s="57"/>
      <c r="BU246" s="57"/>
      <c r="BV246" s="57"/>
      <c r="BW246" s="57"/>
      <c r="BX246" s="57"/>
      <c r="BY246" s="57"/>
      <c r="BZ246" s="57"/>
      <c r="CA246" s="57"/>
      <c r="CB246" s="57"/>
      <c r="CC246" s="57"/>
      <c r="CD246" s="57"/>
      <c r="CE246" s="57"/>
      <c r="CF246" s="57"/>
      <c r="CG246" s="57"/>
      <c r="CH246" s="57"/>
      <c r="CI246" s="57"/>
      <c r="CJ246" s="57"/>
      <c r="CK246" s="57"/>
      <c r="CL246" s="57"/>
      <c r="CM246" s="57"/>
      <c r="CN246" s="57"/>
      <c r="CO246" s="57"/>
      <c r="CP246" s="57"/>
    </row>
    <row r="247" spans="4:94" x14ac:dyDescent="0.4"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8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  <c r="AU247" s="57"/>
      <c r="AV247" s="57"/>
      <c r="AW247" s="57"/>
      <c r="AX247" s="57"/>
      <c r="AY247" s="57"/>
      <c r="AZ247" s="57"/>
      <c r="BA247" s="57"/>
      <c r="BB247" s="57"/>
      <c r="BC247" s="57"/>
      <c r="BD247" s="57"/>
      <c r="BE247" s="57"/>
      <c r="BF247" s="57"/>
      <c r="BG247" s="57"/>
      <c r="BH247" s="57"/>
      <c r="BI247" s="57"/>
      <c r="BJ247" s="57"/>
      <c r="BK247" s="57"/>
      <c r="BL247" s="57"/>
      <c r="BM247" s="57"/>
      <c r="BN247" s="57"/>
      <c r="BO247" s="57"/>
      <c r="BP247" s="57"/>
      <c r="BQ247" s="57"/>
      <c r="BR247" s="57"/>
      <c r="BS247" s="57"/>
      <c r="BT247" s="57"/>
      <c r="BU247" s="57"/>
      <c r="BV247" s="57"/>
      <c r="BW247" s="57"/>
      <c r="BX247" s="57"/>
      <c r="BY247" s="57"/>
      <c r="BZ247" s="57"/>
      <c r="CA247" s="57"/>
      <c r="CB247" s="57"/>
      <c r="CC247" s="57"/>
      <c r="CD247" s="57"/>
      <c r="CE247" s="57"/>
      <c r="CF247" s="57"/>
      <c r="CG247" s="57"/>
      <c r="CH247" s="57"/>
      <c r="CI247" s="57"/>
      <c r="CJ247" s="57"/>
      <c r="CK247" s="57"/>
      <c r="CL247" s="57"/>
      <c r="CM247" s="57"/>
      <c r="CN247" s="57"/>
      <c r="CO247" s="57"/>
      <c r="CP247" s="57"/>
    </row>
    <row r="248" spans="4:94" x14ac:dyDescent="0.4"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8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  <c r="AU248" s="57"/>
      <c r="AV248" s="57"/>
      <c r="AW248" s="57"/>
      <c r="AX248" s="57"/>
      <c r="AY248" s="57"/>
      <c r="AZ248" s="57"/>
      <c r="BA248" s="57"/>
      <c r="BB248" s="57"/>
      <c r="BC248" s="57"/>
      <c r="BD248" s="57"/>
      <c r="BE248" s="57"/>
      <c r="BF248" s="57"/>
      <c r="BG248" s="57"/>
      <c r="BH248" s="57"/>
      <c r="BI248" s="57"/>
      <c r="BJ248" s="57"/>
      <c r="BK248" s="57"/>
      <c r="BL248" s="57"/>
      <c r="BM248" s="57"/>
      <c r="BN248" s="57"/>
      <c r="BO248" s="57"/>
      <c r="BP248" s="57"/>
      <c r="BQ248" s="57"/>
      <c r="BR248" s="57"/>
      <c r="BS248" s="57"/>
      <c r="BT248" s="57"/>
      <c r="BU248" s="57"/>
      <c r="BV248" s="57"/>
      <c r="BW248" s="57"/>
      <c r="BX248" s="57"/>
      <c r="BY248" s="57"/>
      <c r="BZ248" s="57"/>
      <c r="CA248" s="57"/>
      <c r="CB248" s="57"/>
      <c r="CC248" s="57"/>
      <c r="CD248" s="57"/>
      <c r="CE248" s="57"/>
      <c r="CF248" s="57"/>
      <c r="CG248" s="57"/>
      <c r="CH248" s="57"/>
      <c r="CI248" s="57"/>
      <c r="CJ248" s="57"/>
      <c r="CK248" s="57"/>
      <c r="CL248" s="57"/>
      <c r="CM248" s="57"/>
      <c r="CN248" s="57"/>
      <c r="CO248" s="57"/>
      <c r="CP248" s="57"/>
    </row>
    <row r="249" spans="4:94" x14ac:dyDescent="0.4"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8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  <c r="AU249" s="57"/>
      <c r="AV249" s="57"/>
      <c r="AW249" s="57"/>
      <c r="AX249" s="57"/>
      <c r="AY249" s="57"/>
      <c r="AZ249" s="57"/>
      <c r="BA249" s="57"/>
      <c r="BB249" s="57"/>
      <c r="BC249" s="57"/>
      <c r="BD249" s="57"/>
      <c r="BE249" s="57"/>
      <c r="BF249" s="57"/>
      <c r="BG249" s="57"/>
      <c r="BH249" s="57"/>
      <c r="BI249" s="57"/>
      <c r="BJ249" s="57"/>
      <c r="BK249" s="57"/>
      <c r="BL249" s="57"/>
      <c r="BM249" s="57"/>
      <c r="BN249" s="57"/>
      <c r="BO249" s="57"/>
      <c r="BP249" s="57"/>
      <c r="BQ249" s="57"/>
      <c r="BR249" s="57"/>
      <c r="BS249" s="57"/>
      <c r="BT249" s="57"/>
      <c r="BU249" s="57"/>
      <c r="BV249" s="57"/>
      <c r="BW249" s="57"/>
      <c r="BX249" s="57"/>
      <c r="BY249" s="57"/>
      <c r="BZ249" s="57"/>
      <c r="CA249" s="57"/>
      <c r="CB249" s="57"/>
      <c r="CC249" s="57"/>
      <c r="CD249" s="57"/>
      <c r="CE249" s="57"/>
      <c r="CF249" s="57"/>
      <c r="CG249" s="57"/>
      <c r="CH249" s="57"/>
      <c r="CI249" s="57"/>
      <c r="CJ249" s="57"/>
      <c r="CK249" s="57"/>
      <c r="CL249" s="57"/>
      <c r="CM249" s="57"/>
      <c r="CN249" s="57"/>
      <c r="CO249" s="57"/>
      <c r="CP249" s="57"/>
    </row>
    <row r="250" spans="4:94" x14ac:dyDescent="0.4"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8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  <c r="AU250" s="57"/>
      <c r="AV250" s="57"/>
      <c r="AW250" s="57"/>
      <c r="AX250" s="57"/>
      <c r="AY250" s="57"/>
      <c r="AZ250" s="57"/>
      <c r="BA250" s="57"/>
      <c r="BB250" s="57"/>
      <c r="BC250" s="57"/>
      <c r="BD250" s="57"/>
      <c r="BE250" s="57"/>
      <c r="BF250" s="57"/>
      <c r="BG250" s="57"/>
      <c r="BH250" s="57"/>
      <c r="BI250" s="57"/>
      <c r="BJ250" s="57"/>
      <c r="BK250" s="57"/>
      <c r="BL250" s="57"/>
      <c r="BM250" s="57"/>
      <c r="BN250" s="57"/>
      <c r="BO250" s="57"/>
      <c r="BP250" s="57"/>
      <c r="BQ250" s="57"/>
      <c r="BR250" s="57"/>
      <c r="BS250" s="57"/>
      <c r="BT250" s="57"/>
      <c r="BU250" s="57"/>
      <c r="BV250" s="57"/>
      <c r="BW250" s="57"/>
      <c r="BX250" s="57"/>
      <c r="BY250" s="57"/>
      <c r="BZ250" s="57"/>
      <c r="CA250" s="57"/>
      <c r="CB250" s="57"/>
      <c r="CC250" s="57"/>
      <c r="CD250" s="57"/>
      <c r="CE250" s="57"/>
      <c r="CF250" s="57"/>
      <c r="CG250" s="57"/>
      <c r="CH250" s="57"/>
      <c r="CI250" s="57"/>
      <c r="CJ250" s="57"/>
      <c r="CK250" s="57"/>
      <c r="CL250" s="57"/>
      <c r="CM250" s="57"/>
      <c r="CN250" s="57"/>
      <c r="CO250" s="57"/>
      <c r="CP250" s="57"/>
    </row>
    <row r="251" spans="4:94" x14ac:dyDescent="0.4"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8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  <c r="AU251" s="57"/>
      <c r="AV251" s="57"/>
      <c r="AW251" s="57"/>
      <c r="AX251" s="57"/>
      <c r="AY251" s="57"/>
      <c r="AZ251" s="57"/>
      <c r="BA251" s="57"/>
      <c r="BB251" s="57"/>
      <c r="BC251" s="57"/>
      <c r="BD251" s="57"/>
      <c r="BE251" s="57"/>
      <c r="BF251" s="57"/>
      <c r="BG251" s="57"/>
      <c r="BH251" s="57"/>
      <c r="BI251" s="57"/>
      <c r="BJ251" s="57"/>
      <c r="BK251" s="57"/>
      <c r="BL251" s="57"/>
      <c r="BM251" s="57"/>
      <c r="BN251" s="57"/>
      <c r="BO251" s="57"/>
      <c r="BP251" s="57"/>
      <c r="BQ251" s="57"/>
      <c r="BR251" s="57"/>
      <c r="BS251" s="57"/>
      <c r="BT251" s="57"/>
      <c r="BU251" s="57"/>
      <c r="BV251" s="57"/>
      <c r="BW251" s="57"/>
      <c r="BX251" s="57"/>
      <c r="BY251" s="57"/>
      <c r="BZ251" s="57"/>
      <c r="CA251" s="57"/>
      <c r="CB251" s="57"/>
      <c r="CC251" s="57"/>
      <c r="CD251" s="57"/>
      <c r="CE251" s="57"/>
      <c r="CF251" s="57"/>
      <c r="CG251" s="57"/>
      <c r="CH251" s="57"/>
      <c r="CI251" s="57"/>
      <c r="CJ251" s="57"/>
      <c r="CK251" s="57"/>
      <c r="CL251" s="57"/>
      <c r="CM251" s="57"/>
      <c r="CN251" s="57"/>
      <c r="CO251" s="57"/>
      <c r="CP251" s="57"/>
    </row>
    <row r="252" spans="4:94" x14ac:dyDescent="0.4"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8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  <c r="AU252" s="57"/>
      <c r="AV252" s="57"/>
      <c r="AW252" s="57"/>
      <c r="AX252" s="57"/>
      <c r="AY252" s="57"/>
      <c r="AZ252" s="57"/>
      <c r="BA252" s="57"/>
      <c r="BB252" s="57"/>
      <c r="BC252" s="57"/>
      <c r="BD252" s="57"/>
      <c r="BE252" s="57"/>
      <c r="BF252" s="57"/>
      <c r="BG252" s="57"/>
      <c r="BH252" s="57"/>
      <c r="BI252" s="57"/>
      <c r="BJ252" s="57"/>
      <c r="BK252" s="57"/>
      <c r="BL252" s="57"/>
      <c r="BM252" s="57"/>
      <c r="BN252" s="57"/>
      <c r="BO252" s="57"/>
      <c r="BP252" s="57"/>
      <c r="BQ252" s="57"/>
      <c r="BR252" s="57"/>
      <c r="BS252" s="57"/>
      <c r="BT252" s="57"/>
      <c r="BU252" s="57"/>
      <c r="BV252" s="57"/>
      <c r="BW252" s="57"/>
      <c r="BX252" s="57"/>
      <c r="BY252" s="57"/>
      <c r="BZ252" s="57"/>
      <c r="CA252" s="57"/>
      <c r="CB252" s="57"/>
      <c r="CC252" s="57"/>
      <c r="CD252" s="57"/>
      <c r="CE252" s="57"/>
      <c r="CF252" s="57"/>
      <c r="CG252" s="57"/>
      <c r="CH252" s="57"/>
      <c r="CI252" s="57"/>
      <c r="CJ252" s="57"/>
      <c r="CK252" s="57"/>
      <c r="CL252" s="57"/>
      <c r="CM252" s="57"/>
      <c r="CN252" s="57"/>
      <c r="CO252" s="57"/>
      <c r="CP252" s="57"/>
    </row>
    <row r="253" spans="4:94" x14ac:dyDescent="0.4"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8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  <c r="AU253" s="57"/>
      <c r="AV253" s="57"/>
      <c r="AW253" s="57"/>
      <c r="AX253" s="57"/>
      <c r="AY253" s="57"/>
      <c r="AZ253" s="57"/>
      <c r="BA253" s="57"/>
      <c r="BB253" s="57"/>
      <c r="BC253" s="57"/>
      <c r="BD253" s="57"/>
      <c r="BE253" s="57"/>
      <c r="BF253" s="57"/>
      <c r="BG253" s="57"/>
      <c r="BH253" s="57"/>
      <c r="BI253" s="57"/>
      <c r="BJ253" s="57"/>
      <c r="BK253" s="57"/>
      <c r="BL253" s="57"/>
      <c r="BM253" s="57"/>
      <c r="BN253" s="57"/>
      <c r="BO253" s="57"/>
      <c r="BP253" s="57"/>
      <c r="BQ253" s="57"/>
      <c r="BR253" s="57"/>
      <c r="BS253" s="57"/>
      <c r="BT253" s="57"/>
      <c r="BU253" s="57"/>
      <c r="BV253" s="57"/>
      <c r="BW253" s="57"/>
      <c r="BX253" s="57"/>
      <c r="BY253" s="57"/>
      <c r="BZ253" s="57"/>
      <c r="CA253" s="57"/>
      <c r="CB253" s="57"/>
      <c r="CC253" s="57"/>
      <c r="CD253" s="57"/>
      <c r="CE253" s="57"/>
      <c r="CF253" s="57"/>
      <c r="CG253" s="57"/>
      <c r="CH253" s="57"/>
      <c r="CI253" s="57"/>
      <c r="CJ253" s="57"/>
      <c r="CK253" s="57"/>
      <c r="CL253" s="57"/>
      <c r="CM253" s="57"/>
      <c r="CN253" s="57"/>
      <c r="CO253" s="57"/>
      <c r="CP253" s="57"/>
    </row>
    <row r="254" spans="4:94" x14ac:dyDescent="0.4"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8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  <c r="AU254" s="57"/>
      <c r="AV254" s="57"/>
      <c r="AW254" s="57"/>
      <c r="AX254" s="57"/>
      <c r="AY254" s="57"/>
      <c r="AZ254" s="57"/>
      <c r="BA254" s="57"/>
      <c r="BB254" s="57"/>
      <c r="BC254" s="57"/>
      <c r="BD254" s="57"/>
      <c r="BE254" s="57"/>
      <c r="BF254" s="57"/>
      <c r="BG254" s="57"/>
      <c r="BH254" s="57"/>
      <c r="BI254" s="57"/>
      <c r="BJ254" s="57"/>
      <c r="BK254" s="57"/>
      <c r="BL254" s="57"/>
      <c r="BM254" s="57"/>
      <c r="BN254" s="57"/>
      <c r="BO254" s="57"/>
      <c r="BP254" s="57"/>
      <c r="BQ254" s="57"/>
      <c r="BR254" s="57"/>
      <c r="BS254" s="57"/>
      <c r="BT254" s="57"/>
      <c r="BU254" s="57"/>
      <c r="BV254" s="57"/>
      <c r="BW254" s="57"/>
      <c r="BX254" s="57"/>
      <c r="BY254" s="57"/>
      <c r="BZ254" s="57"/>
      <c r="CA254" s="57"/>
      <c r="CB254" s="57"/>
      <c r="CC254" s="57"/>
      <c r="CD254" s="57"/>
      <c r="CE254" s="57"/>
      <c r="CF254" s="57"/>
      <c r="CG254" s="57"/>
      <c r="CH254" s="57"/>
      <c r="CI254" s="57"/>
      <c r="CJ254" s="57"/>
      <c r="CK254" s="57"/>
      <c r="CL254" s="57"/>
      <c r="CM254" s="57"/>
      <c r="CN254" s="57"/>
      <c r="CO254" s="57"/>
      <c r="CP254" s="57"/>
    </row>
    <row r="255" spans="4:94" x14ac:dyDescent="0.4"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8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  <c r="AU255" s="57"/>
      <c r="AV255" s="57"/>
      <c r="AW255" s="57"/>
      <c r="AX255" s="57"/>
      <c r="AY255" s="57"/>
      <c r="AZ255" s="57"/>
      <c r="BA255" s="57"/>
      <c r="BB255" s="57"/>
      <c r="BC255" s="57"/>
      <c r="BD255" s="57"/>
      <c r="BE255" s="57"/>
      <c r="BF255" s="57"/>
      <c r="BG255" s="57"/>
      <c r="BH255" s="57"/>
      <c r="BI255" s="57"/>
      <c r="BJ255" s="57"/>
      <c r="BK255" s="57"/>
      <c r="BL255" s="57"/>
      <c r="BM255" s="57"/>
      <c r="BN255" s="57"/>
      <c r="BO255" s="57"/>
      <c r="BP255" s="57"/>
      <c r="BQ255" s="57"/>
      <c r="BR255" s="57"/>
      <c r="BS255" s="57"/>
      <c r="BT255" s="57"/>
      <c r="BU255" s="57"/>
      <c r="BV255" s="57"/>
      <c r="BW255" s="57"/>
      <c r="BX255" s="57"/>
      <c r="BY255" s="57"/>
      <c r="BZ255" s="57"/>
      <c r="CA255" s="57"/>
      <c r="CB255" s="57"/>
      <c r="CC255" s="57"/>
      <c r="CD255" s="57"/>
      <c r="CE255" s="57"/>
      <c r="CF255" s="57"/>
      <c r="CG255" s="57"/>
      <c r="CH255" s="57"/>
      <c r="CI255" s="57"/>
      <c r="CJ255" s="57"/>
      <c r="CK255" s="57"/>
      <c r="CL255" s="57"/>
      <c r="CM255" s="57"/>
      <c r="CN255" s="57"/>
      <c r="CO255" s="57"/>
      <c r="CP255" s="57"/>
    </row>
    <row r="256" spans="4:94" x14ac:dyDescent="0.4"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8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  <c r="AU256" s="57"/>
      <c r="AV256" s="57"/>
      <c r="AW256" s="57"/>
      <c r="AX256" s="57"/>
      <c r="AY256" s="57"/>
      <c r="AZ256" s="57"/>
      <c r="BA256" s="57"/>
      <c r="BB256" s="57"/>
      <c r="BC256" s="57"/>
      <c r="BD256" s="57"/>
      <c r="BE256" s="57"/>
      <c r="BF256" s="57"/>
      <c r="BG256" s="57"/>
      <c r="BH256" s="57"/>
      <c r="BI256" s="57"/>
      <c r="BJ256" s="57"/>
      <c r="BK256" s="57"/>
      <c r="BL256" s="57"/>
      <c r="BM256" s="57"/>
      <c r="BN256" s="57"/>
      <c r="BO256" s="57"/>
      <c r="BP256" s="57"/>
      <c r="BQ256" s="57"/>
      <c r="BR256" s="57"/>
      <c r="BS256" s="57"/>
      <c r="BT256" s="57"/>
      <c r="BU256" s="57"/>
      <c r="BV256" s="57"/>
      <c r="BW256" s="57"/>
      <c r="BX256" s="57"/>
      <c r="BY256" s="57"/>
      <c r="BZ256" s="57"/>
      <c r="CA256" s="57"/>
      <c r="CB256" s="57"/>
      <c r="CC256" s="57"/>
      <c r="CD256" s="57"/>
      <c r="CE256" s="57"/>
      <c r="CF256" s="57"/>
      <c r="CG256" s="57"/>
      <c r="CH256" s="57"/>
      <c r="CI256" s="57"/>
      <c r="CJ256" s="57"/>
      <c r="CK256" s="57"/>
      <c r="CL256" s="57"/>
      <c r="CM256" s="57"/>
      <c r="CN256" s="57"/>
      <c r="CO256" s="57"/>
      <c r="CP256" s="57"/>
    </row>
    <row r="257" spans="4:94" x14ac:dyDescent="0.4"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8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  <c r="AU257" s="57"/>
      <c r="AV257" s="57"/>
      <c r="AW257" s="57"/>
      <c r="AX257" s="57"/>
      <c r="AY257" s="57"/>
      <c r="AZ257" s="57"/>
      <c r="BA257" s="57"/>
      <c r="BB257" s="57"/>
      <c r="BC257" s="57"/>
      <c r="BD257" s="57"/>
      <c r="BE257" s="57"/>
      <c r="BF257" s="57"/>
      <c r="BG257" s="57"/>
      <c r="BH257" s="57"/>
      <c r="BI257" s="57"/>
      <c r="BJ257" s="57"/>
      <c r="BK257" s="57"/>
      <c r="BL257" s="57"/>
      <c r="BM257" s="57"/>
      <c r="BN257" s="57"/>
      <c r="BO257" s="57"/>
      <c r="BP257" s="57"/>
      <c r="BQ257" s="57"/>
      <c r="BR257" s="57"/>
      <c r="BS257" s="57"/>
      <c r="BT257" s="57"/>
      <c r="BU257" s="57"/>
      <c r="BV257" s="57"/>
      <c r="BW257" s="57"/>
      <c r="BX257" s="57"/>
      <c r="BY257" s="57"/>
      <c r="BZ257" s="57"/>
      <c r="CA257" s="57"/>
      <c r="CB257" s="57"/>
      <c r="CC257" s="57"/>
      <c r="CD257" s="57"/>
      <c r="CE257" s="57"/>
      <c r="CF257" s="57"/>
      <c r="CG257" s="57"/>
      <c r="CH257" s="57"/>
      <c r="CI257" s="57"/>
      <c r="CJ257" s="57"/>
      <c r="CK257" s="57"/>
      <c r="CL257" s="57"/>
      <c r="CM257" s="57"/>
      <c r="CN257" s="57"/>
      <c r="CO257" s="57"/>
      <c r="CP257" s="57"/>
    </row>
    <row r="258" spans="4:94" x14ac:dyDescent="0.4"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8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  <c r="AU258" s="57"/>
      <c r="AV258" s="57"/>
      <c r="AW258" s="57"/>
      <c r="AX258" s="57"/>
      <c r="AY258" s="57"/>
      <c r="AZ258" s="57"/>
      <c r="BA258" s="57"/>
      <c r="BB258" s="57"/>
      <c r="BC258" s="57"/>
      <c r="BD258" s="57"/>
      <c r="BE258" s="57"/>
      <c r="BF258" s="57"/>
      <c r="BG258" s="57"/>
      <c r="BH258" s="57"/>
      <c r="BI258" s="57"/>
      <c r="BJ258" s="57"/>
      <c r="BK258" s="57"/>
      <c r="BL258" s="57"/>
      <c r="BM258" s="57"/>
      <c r="BN258" s="57"/>
      <c r="BO258" s="57"/>
      <c r="BP258" s="57"/>
      <c r="BQ258" s="57"/>
      <c r="BR258" s="57"/>
      <c r="BS258" s="57"/>
      <c r="BT258" s="57"/>
      <c r="BU258" s="57"/>
      <c r="BV258" s="57"/>
      <c r="BW258" s="57"/>
      <c r="BX258" s="57"/>
      <c r="BY258" s="57"/>
      <c r="BZ258" s="57"/>
      <c r="CA258" s="57"/>
      <c r="CB258" s="57"/>
      <c r="CC258" s="57"/>
      <c r="CD258" s="57"/>
      <c r="CE258" s="57"/>
      <c r="CF258" s="57"/>
      <c r="CG258" s="57"/>
      <c r="CH258" s="57"/>
      <c r="CI258" s="57"/>
      <c r="CJ258" s="57"/>
      <c r="CK258" s="57"/>
      <c r="CL258" s="57"/>
      <c r="CM258" s="57"/>
      <c r="CN258" s="57"/>
      <c r="CO258" s="57"/>
      <c r="CP258" s="57"/>
    </row>
    <row r="259" spans="4:94" x14ac:dyDescent="0.4"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8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  <c r="AU259" s="57"/>
      <c r="AV259" s="57"/>
      <c r="AW259" s="57"/>
      <c r="AX259" s="57"/>
      <c r="AY259" s="57"/>
      <c r="AZ259" s="57"/>
      <c r="BA259" s="57"/>
      <c r="BB259" s="57"/>
      <c r="BC259" s="57"/>
      <c r="BD259" s="57"/>
      <c r="BE259" s="57"/>
      <c r="BF259" s="57"/>
      <c r="BG259" s="57"/>
      <c r="BH259" s="57"/>
      <c r="BI259" s="57"/>
      <c r="BJ259" s="57"/>
      <c r="BK259" s="57"/>
      <c r="BL259" s="57"/>
      <c r="BM259" s="57"/>
      <c r="BN259" s="57"/>
      <c r="BO259" s="57"/>
      <c r="BP259" s="57"/>
      <c r="BQ259" s="57"/>
      <c r="BR259" s="57"/>
      <c r="BS259" s="57"/>
      <c r="BT259" s="57"/>
      <c r="BU259" s="57"/>
      <c r="BV259" s="57"/>
      <c r="BW259" s="57"/>
      <c r="BX259" s="57"/>
      <c r="BY259" s="57"/>
      <c r="BZ259" s="57"/>
      <c r="CA259" s="57"/>
      <c r="CB259" s="57"/>
      <c r="CC259" s="57"/>
      <c r="CD259" s="57"/>
      <c r="CE259" s="57"/>
      <c r="CF259" s="57"/>
      <c r="CG259" s="57"/>
      <c r="CH259" s="57"/>
      <c r="CI259" s="57"/>
      <c r="CJ259" s="57"/>
      <c r="CK259" s="57"/>
      <c r="CL259" s="57"/>
      <c r="CM259" s="57"/>
      <c r="CN259" s="57"/>
      <c r="CO259" s="57"/>
      <c r="CP259" s="57"/>
    </row>
    <row r="260" spans="4:94" x14ac:dyDescent="0.4"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8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  <c r="AU260" s="57"/>
      <c r="AV260" s="57"/>
      <c r="AW260" s="57"/>
      <c r="AX260" s="57"/>
      <c r="AY260" s="57"/>
      <c r="AZ260" s="57"/>
      <c r="BA260" s="57"/>
      <c r="BB260" s="57"/>
      <c r="BC260" s="57"/>
      <c r="BD260" s="57"/>
      <c r="BE260" s="57"/>
      <c r="BF260" s="57"/>
      <c r="BG260" s="57"/>
      <c r="BH260" s="57"/>
      <c r="BI260" s="57"/>
      <c r="BJ260" s="57"/>
      <c r="BK260" s="57"/>
      <c r="BL260" s="57"/>
      <c r="BM260" s="57"/>
      <c r="BN260" s="57"/>
      <c r="BO260" s="57"/>
      <c r="BP260" s="57"/>
      <c r="BQ260" s="57"/>
      <c r="BR260" s="57"/>
      <c r="BS260" s="57"/>
      <c r="BT260" s="57"/>
      <c r="BU260" s="57"/>
      <c r="BV260" s="57"/>
      <c r="BW260" s="57"/>
      <c r="BX260" s="57"/>
      <c r="BY260" s="57"/>
      <c r="BZ260" s="57"/>
      <c r="CA260" s="57"/>
      <c r="CB260" s="57"/>
      <c r="CC260" s="57"/>
      <c r="CD260" s="57"/>
      <c r="CE260" s="57"/>
      <c r="CF260" s="57"/>
      <c r="CG260" s="57"/>
      <c r="CH260" s="57"/>
      <c r="CI260" s="57"/>
      <c r="CJ260" s="57"/>
      <c r="CK260" s="57"/>
      <c r="CL260" s="57"/>
      <c r="CM260" s="57"/>
      <c r="CN260" s="57"/>
      <c r="CO260" s="57"/>
      <c r="CP260" s="57"/>
    </row>
    <row r="261" spans="4:94" x14ac:dyDescent="0.4"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8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  <c r="AU261" s="57"/>
      <c r="AV261" s="57"/>
      <c r="AW261" s="57"/>
      <c r="AX261" s="57"/>
      <c r="AY261" s="57"/>
      <c r="AZ261" s="57"/>
      <c r="BA261" s="57"/>
      <c r="BB261" s="57"/>
      <c r="BC261" s="57"/>
      <c r="BD261" s="57"/>
      <c r="BE261" s="57"/>
      <c r="BF261" s="57"/>
      <c r="BG261" s="57"/>
      <c r="BH261" s="57"/>
      <c r="BI261" s="57"/>
      <c r="BJ261" s="57"/>
      <c r="BK261" s="57"/>
      <c r="BL261" s="57"/>
      <c r="BM261" s="57"/>
      <c r="BN261" s="57"/>
      <c r="BO261" s="57"/>
      <c r="BP261" s="57"/>
      <c r="BQ261" s="57"/>
      <c r="BR261" s="57"/>
      <c r="BS261" s="57"/>
      <c r="BT261" s="57"/>
      <c r="BU261" s="57"/>
      <c r="BV261" s="57"/>
      <c r="BW261" s="57"/>
      <c r="BX261" s="57"/>
      <c r="BY261" s="57"/>
      <c r="BZ261" s="57"/>
      <c r="CA261" s="57"/>
      <c r="CB261" s="57"/>
      <c r="CC261" s="57"/>
      <c r="CD261" s="57"/>
      <c r="CE261" s="57"/>
      <c r="CF261" s="57"/>
      <c r="CG261" s="57"/>
      <c r="CH261" s="57"/>
      <c r="CI261" s="57"/>
      <c r="CJ261" s="57"/>
      <c r="CK261" s="57"/>
      <c r="CL261" s="57"/>
      <c r="CM261" s="57"/>
      <c r="CN261" s="57"/>
      <c r="CO261" s="57"/>
      <c r="CP261" s="57"/>
    </row>
    <row r="262" spans="4:94" x14ac:dyDescent="0.4"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8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  <c r="AU262" s="57"/>
      <c r="AV262" s="57"/>
      <c r="AW262" s="57"/>
      <c r="AX262" s="57"/>
      <c r="AY262" s="57"/>
      <c r="AZ262" s="57"/>
      <c r="BA262" s="57"/>
      <c r="BB262" s="57"/>
      <c r="BC262" s="57"/>
      <c r="BD262" s="57"/>
      <c r="BE262" s="57"/>
      <c r="BF262" s="57"/>
      <c r="BG262" s="57"/>
      <c r="BH262" s="57"/>
      <c r="BI262" s="57"/>
      <c r="BJ262" s="57"/>
      <c r="BK262" s="57"/>
      <c r="BL262" s="57"/>
      <c r="BM262" s="57"/>
      <c r="BN262" s="57"/>
      <c r="BO262" s="57"/>
      <c r="BP262" s="57"/>
      <c r="BQ262" s="57"/>
      <c r="BR262" s="57"/>
      <c r="BS262" s="57"/>
      <c r="BT262" s="57"/>
      <c r="BU262" s="57"/>
      <c r="BV262" s="57"/>
      <c r="BW262" s="57"/>
      <c r="BX262" s="57"/>
      <c r="BY262" s="57"/>
      <c r="BZ262" s="57"/>
      <c r="CA262" s="57"/>
      <c r="CB262" s="57"/>
      <c r="CC262" s="57"/>
      <c r="CD262" s="57"/>
      <c r="CE262" s="57"/>
      <c r="CF262" s="57"/>
      <c r="CG262" s="57"/>
      <c r="CH262" s="57"/>
      <c r="CI262" s="57"/>
      <c r="CJ262" s="57"/>
      <c r="CK262" s="57"/>
      <c r="CL262" s="57"/>
      <c r="CM262" s="57"/>
      <c r="CN262" s="57"/>
      <c r="CO262" s="57"/>
      <c r="CP262" s="57"/>
    </row>
    <row r="263" spans="4:94" x14ac:dyDescent="0.4"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8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  <c r="AU263" s="57"/>
      <c r="AV263" s="57"/>
      <c r="AW263" s="57"/>
      <c r="AX263" s="57"/>
      <c r="AY263" s="57"/>
      <c r="AZ263" s="57"/>
      <c r="BA263" s="57"/>
      <c r="BB263" s="57"/>
      <c r="BC263" s="57"/>
      <c r="BD263" s="57"/>
      <c r="BE263" s="57"/>
      <c r="BF263" s="57"/>
      <c r="BG263" s="57"/>
      <c r="BH263" s="57"/>
      <c r="BI263" s="57"/>
      <c r="BJ263" s="57"/>
      <c r="BK263" s="57"/>
      <c r="BL263" s="57"/>
      <c r="BM263" s="57"/>
      <c r="BN263" s="57"/>
      <c r="BO263" s="57"/>
      <c r="BP263" s="57"/>
      <c r="BQ263" s="57"/>
      <c r="BR263" s="57"/>
      <c r="BS263" s="57"/>
      <c r="BT263" s="57"/>
      <c r="BU263" s="57"/>
      <c r="BV263" s="57"/>
      <c r="BW263" s="57"/>
      <c r="BX263" s="57"/>
      <c r="BY263" s="57"/>
      <c r="BZ263" s="57"/>
      <c r="CA263" s="57"/>
      <c r="CB263" s="57"/>
      <c r="CC263" s="57"/>
      <c r="CD263" s="57"/>
      <c r="CE263" s="57"/>
      <c r="CF263" s="57"/>
      <c r="CG263" s="57"/>
      <c r="CH263" s="57"/>
      <c r="CI263" s="57"/>
      <c r="CJ263" s="57"/>
      <c r="CK263" s="57"/>
      <c r="CL263" s="57"/>
      <c r="CM263" s="57"/>
      <c r="CN263" s="57"/>
      <c r="CO263" s="57"/>
      <c r="CP263" s="57"/>
    </row>
    <row r="264" spans="4:94" x14ac:dyDescent="0.4"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8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  <c r="AU264" s="57"/>
      <c r="AV264" s="57"/>
      <c r="AW264" s="57"/>
      <c r="AX264" s="57"/>
      <c r="AY264" s="57"/>
      <c r="AZ264" s="57"/>
      <c r="BA264" s="57"/>
      <c r="BB264" s="57"/>
      <c r="BC264" s="57"/>
      <c r="BD264" s="57"/>
      <c r="BE264" s="57"/>
      <c r="BF264" s="57"/>
      <c r="BG264" s="57"/>
      <c r="BH264" s="57"/>
      <c r="BI264" s="57"/>
      <c r="BJ264" s="57"/>
      <c r="BK264" s="57"/>
      <c r="BL264" s="57"/>
      <c r="BM264" s="57"/>
      <c r="BN264" s="57"/>
      <c r="BO264" s="57"/>
      <c r="BP264" s="57"/>
      <c r="BQ264" s="57"/>
      <c r="BR264" s="57"/>
      <c r="BS264" s="57"/>
      <c r="BT264" s="57"/>
      <c r="BU264" s="57"/>
      <c r="BV264" s="57"/>
      <c r="BW264" s="57"/>
      <c r="BX264" s="57"/>
      <c r="BY264" s="57"/>
      <c r="BZ264" s="57"/>
      <c r="CA264" s="57"/>
      <c r="CB264" s="57"/>
      <c r="CC264" s="57"/>
      <c r="CD264" s="57"/>
      <c r="CE264" s="57"/>
      <c r="CF264" s="57"/>
      <c r="CG264" s="57"/>
      <c r="CH264" s="57"/>
      <c r="CI264" s="57"/>
      <c r="CJ264" s="57"/>
      <c r="CK264" s="57"/>
      <c r="CL264" s="57"/>
      <c r="CM264" s="57"/>
      <c r="CN264" s="57"/>
      <c r="CO264" s="57"/>
      <c r="CP264" s="57"/>
    </row>
    <row r="265" spans="4:94" x14ac:dyDescent="0.4"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8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  <c r="AU265" s="57"/>
      <c r="AV265" s="57"/>
      <c r="AW265" s="57"/>
      <c r="AX265" s="57"/>
      <c r="AY265" s="57"/>
      <c r="AZ265" s="57"/>
      <c r="BA265" s="57"/>
      <c r="BB265" s="57"/>
      <c r="BC265" s="57"/>
      <c r="BD265" s="57"/>
      <c r="BE265" s="57"/>
      <c r="BF265" s="57"/>
      <c r="BG265" s="57"/>
      <c r="BH265" s="57"/>
      <c r="BI265" s="57"/>
      <c r="BJ265" s="57"/>
      <c r="BK265" s="57"/>
      <c r="BL265" s="57"/>
      <c r="BM265" s="57"/>
      <c r="BN265" s="57"/>
      <c r="BO265" s="57"/>
      <c r="BP265" s="57"/>
      <c r="BQ265" s="57"/>
      <c r="BR265" s="57"/>
      <c r="BS265" s="57"/>
      <c r="BT265" s="57"/>
      <c r="BU265" s="57"/>
      <c r="BV265" s="57"/>
      <c r="BW265" s="57"/>
      <c r="BX265" s="57"/>
      <c r="BY265" s="57"/>
      <c r="BZ265" s="57"/>
      <c r="CA265" s="57"/>
      <c r="CB265" s="57"/>
      <c r="CC265" s="57"/>
      <c r="CD265" s="57"/>
      <c r="CE265" s="57"/>
      <c r="CF265" s="57"/>
      <c r="CG265" s="57"/>
      <c r="CH265" s="57"/>
      <c r="CI265" s="57"/>
      <c r="CJ265" s="57"/>
      <c r="CK265" s="57"/>
      <c r="CL265" s="57"/>
      <c r="CM265" s="57"/>
      <c r="CN265" s="57"/>
      <c r="CO265" s="57"/>
      <c r="CP265" s="57"/>
    </row>
    <row r="266" spans="4:94" x14ac:dyDescent="0.4"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8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  <c r="AU266" s="57"/>
      <c r="AV266" s="57"/>
      <c r="AW266" s="57"/>
      <c r="AX266" s="57"/>
      <c r="AY266" s="57"/>
      <c r="AZ266" s="57"/>
      <c r="BA266" s="57"/>
      <c r="BB266" s="57"/>
      <c r="BC266" s="57"/>
      <c r="BD266" s="57"/>
      <c r="BE266" s="57"/>
      <c r="BF266" s="57"/>
      <c r="BG266" s="57"/>
      <c r="BH266" s="57"/>
      <c r="BI266" s="57"/>
      <c r="BJ266" s="57"/>
      <c r="BK266" s="57"/>
      <c r="BL266" s="57"/>
      <c r="BM266" s="57"/>
      <c r="BN266" s="57"/>
      <c r="BO266" s="57"/>
      <c r="BP266" s="57"/>
      <c r="BQ266" s="57"/>
      <c r="BR266" s="57"/>
      <c r="BS266" s="57"/>
      <c r="BT266" s="57"/>
      <c r="BU266" s="57"/>
      <c r="BV266" s="57"/>
      <c r="BW266" s="57"/>
      <c r="BX266" s="57"/>
      <c r="BY266" s="57"/>
      <c r="BZ266" s="57"/>
      <c r="CA266" s="57"/>
      <c r="CB266" s="57"/>
      <c r="CC266" s="57"/>
      <c r="CD266" s="57"/>
      <c r="CE266" s="57"/>
      <c r="CF266" s="57"/>
      <c r="CG266" s="57"/>
      <c r="CH266" s="57"/>
      <c r="CI266" s="57"/>
      <c r="CJ266" s="57"/>
      <c r="CK266" s="57"/>
      <c r="CL266" s="57"/>
      <c r="CM266" s="57"/>
      <c r="CN266" s="57"/>
      <c r="CO266" s="57"/>
      <c r="CP266" s="57"/>
    </row>
    <row r="267" spans="4:94" x14ac:dyDescent="0.4"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8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  <c r="AU267" s="57"/>
      <c r="AV267" s="57"/>
      <c r="AW267" s="57"/>
      <c r="AX267" s="57"/>
      <c r="AY267" s="57"/>
      <c r="AZ267" s="57"/>
      <c r="BA267" s="57"/>
      <c r="BB267" s="57"/>
      <c r="BC267" s="57"/>
      <c r="BD267" s="57"/>
      <c r="BE267" s="57"/>
      <c r="BF267" s="57"/>
      <c r="BG267" s="57"/>
      <c r="BH267" s="57"/>
      <c r="BI267" s="57"/>
      <c r="BJ267" s="57"/>
      <c r="BK267" s="57"/>
      <c r="BL267" s="57"/>
      <c r="BM267" s="57"/>
      <c r="BN267" s="57"/>
      <c r="BO267" s="57"/>
      <c r="BP267" s="57"/>
      <c r="BQ267" s="57"/>
      <c r="BR267" s="57"/>
      <c r="BS267" s="57"/>
      <c r="BT267" s="57"/>
      <c r="BU267" s="57"/>
      <c r="BV267" s="57"/>
      <c r="BW267" s="57"/>
      <c r="BX267" s="57"/>
      <c r="BY267" s="57"/>
      <c r="BZ267" s="57"/>
      <c r="CA267" s="57"/>
      <c r="CB267" s="57"/>
      <c r="CC267" s="57"/>
      <c r="CD267" s="57"/>
      <c r="CE267" s="57"/>
      <c r="CF267" s="57"/>
      <c r="CG267" s="57"/>
      <c r="CH267" s="57"/>
      <c r="CI267" s="57"/>
      <c r="CJ267" s="57"/>
      <c r="CK267" s="57"/>
      <c r="CL267" s="57"/>
      <c r="CM267" s="57"/>
      <c r="CN267" s="57"/>
      <c r="CO267" s="57"/>
      <c r="CP267" s="57"/>
    </row>
    <row r="268" spans="4:94" x14ac:dyDescent="0.4"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8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  <c r="AU268" s="57"/>
      <c r="AV268" s="57"/>
      <c r="AW268" s="57"/>
      <c r="AX268" s="57"/>
      <c r="AY268" s="57"/>
      <c r="AZ268" s="57"/>
      <c r="BA268" s="57"/>
      <c r="BB268" s="57"/>
      <c r="BC268" s="57"/>
      <c r="BD268" s="57"/>
      <c r="BE268" s="57"/>
      <c r="BF268" s="57"/>
      <c r="BG268" s="57"/>
      <c r="BH268" s="57"/>
      <c r="BI268" s="57"/>
      <c r="BJ268" s="57"/>
      <c r="BK268" s="57"/>
      <c r="BL268" s="57"/>
      <c r="BM268" s="57"/>
      <c r="BN268" s="57"/>
      <c r="BO268" s="57"/>
      <c r="BP268" s="57"/>
      <c r="BQ268" s="57"/>
      <c r="BR268" s="57"/>
      <c r="BS268" s="57"/>
      <c r="BT268" s="57"/>
      <c r="BU268" s="57"/>
      <c r="BV268" s="57"/>
      <c r="BW268" s="57"/>
      <c r="BX268" s="57"/>
      <c r="BY268" s="57"/>
      <c r="BZ268" s="57"/>
      <c r="CA268" s="57"/>
      <c r="CB268" s="57"/>
      <c r="CC268" s="57"/>
      <c r="CD268" s="57"/>
      <c r="CE268" s="57"/>
      <c r="CF268" s="57"/>
      <c r="CG268" s="57"/>
      <c r="CH268" s="57"/>
      <c r="CI268" s="57"/>
      <c r="CJ268" s="57"/>
      <c r="CK268" s="57"/>
      <c r="CL268" s="57"/>
      <c r="CM268" s="57"/>
      <c r="CN268" s="57"/>
      <c r="CO268" s="57"/>
      <c r="CP268" s="57"/>
    </row>
    <row r="269" spans="4:94" x14ac:dyDescent="0.4"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8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  <c r="AU269" s="57"/>
      <c r="AV269" s="57"/>
      <c r="AW269" s="57"/>
      <c r="AX269" s="57"/>
      <c r="AY269" s="57"/>
      <c r="AZ269" s="57"/>
      <c r="BA269" s="57"/>
      <c r="BB269" s="57"/>
      <c r="BC269" s="57"/>
      <c r="BD269" s="57"/>
      <c r="BE269" s="57"/>
      <c r="BF269" s="57"/>
      <c r="BG269" s="57"/>
      <c r="BH269" s="57"/>
      <c r="BI269" s="57"/>
      <c r="BJ269" s="57"/>
      <c r="BK269" s="57"/>
      <c r="BL269" s="57"/>
      <c r="BM269" s="57"/>
      <c r="BN269" s="57"/>
      <c r="BO269" s="57"/>
      <c r="BP269" s="57"/>
      <c r="BQ269" s="57"/>
      <c r="BR269" s="57"/>
      <c r="BS269" s="57"/>
      <c r="BT269" s="57"/>
      <c r="BU269" s="57"/>
      <c r="BV269" s="57"/>
      <c r="BW269" s="57"/>
      <c r="BX269" s="57"/>
      <c r="BY269" s="57"/>
      <c r="BZ269" s="57"/>
      <c r="CA269" s="57"/>
      <c r="CB269" s="57"/>
      <c r="CC269" s="57"/>
      <c r="CD269" s="57"/>
      <c r="CE269" s="57"/>
      <c r="CF269" s="57"/>
      <c r="CG269" s="57"/>
      <c r="CH269" s="57"/>
      <c r="CI269" s="57"/>
      <c r="CJ269" s="57"/>
      <c r="CK269" s="57"/>
      <c r="CL269" s="57"/>
      <c r="CM269" s="57"/>
      <c r="CN269" s="57"/>
      <c r="CO269" s="57"/>
      <c r="CP269" s="57"/>
    </row>
    <row r="270" spans="4:94" x14ac:dyDescent="0.4"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8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  <c r="AU270" s="57"/>
      <c r="AV270" s="57"/>
      <c r="AW270" s="57"/>
      <c r="AX270" s="57"/>
      <c r="AY270" s="57"/>
      <c r="AZ270" s="57"/>
      <c r="BA270" s="57"/>
      <c r="BB270" s="57"/>
      <c r="BC270" s="57"/>
      <c r="BD270" s="57"/>
      <c r="BE270" s="57"/>
      <c r="BF270" s="57"/>
      <c r="BG270" s="57"/>
      <c r="BH270" s="57"/>
      <c r="BI270" s="57"/>
      <c r="BJ270" s="57"/>
      <c r="BK270" s="57"/>
      <c r="BL270" s="57"/>
      <c r="BM270" s="57"/>
      <c r="BN270" s="57"/>
      <c r="BO270" s="57"/>
      <c r="BP270" s="57"/>
      <c r="BQ270" s="57"/>
      <c r="BR270" s="57"/>
      <c r="BS270" s="57"/>
      <c r="BT270" s="57"/>
      <c r="BU270" s="57"/>
      <c r="BV270" s="57"/>
      <c r="BW270" s="57"/>
      <c r="BX270" s="57"/>
      <c r="BY270" s="57"/>
      <c r="BZ270" s="57"/>
      <c r="CA270" s="57"/>
      <c r="CB270" s="57"/>
      <c r="CC270" s="57"/>
      <c r="CD270" s="57"/>
      <c r="CE270" s="57"/>
      <c r="CF270" s="57"/>
      <c r="CG270" s="57"/>
      <c r="CH270" s="57"/>
      <c r="CI270" s="57"/>
      <c r="CJ270" s="57"/>
      <c r="CK270" s="57"/>
      <c r="CL270" s="57"/>
      <c r="CM270" s="57"/>
      <c r="CN270" s="57"/>
      <c r="CO270" s="57"/>
      <c r="CP270" s="57"/>
    </row>
    <row r="271" spans="4:94" x14ac:dyDescent="0.4"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8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  <c r="AU271" s="57"/>
      <c r="AV271" s="57"/>
      <c r="AW271" s="57"/>
      <c r="AX271" s="57"/>
      <c r="AY271" s="57"/>
      <c r="AZ271" s="57"/>
      <c r="BA271" s="57"/>
      <c r="BB271" s="57"/>
      <c r="BC271" s="57"/>
      <c r="BD271" s="57"/>
      <c r="BE271" s="57"/>
      <c r="BF271" s="57"/>
      <c r="BG271" s="57"/>
      <c r="BH271" s="57"/>
      <c r="BI271" s="57"/>
      <c r="BJ271" s="57"/>
      <c r="BK271" s="57"/>
      <c r="BL271" s="57"/>
      <c r="BM271" s="57"/>
      <c r="BN271" s="57"/>
      <c r="BO271" s="57"/>
      <c r="BP271" s="57"/>
      <c r="BQ271" s="57"/>
      <c r="BR271" s="57"/>
      <c r="BS271" s="57"/>
      <c r="BT271" s="57"/>
      <c r="BU271" s="57"/>
      <c r="BV271" s="57"/>
      <c r="BW271" s="57"/>
      <c r="BX271" s="57"/>
      <c r="BY271" s="57"/>
      <c r="BZ271" s="57"/>
      <c r="CA271" s="57"/>
      <c r="CB271" s="57"/>
      <c r="CC271" s="57"/>
      <c r="CD271" s="57"/>
      <c r="CE271" s="57"/>
      <c r="CF271" s="57"/>
      <c r="CG271" s="57"/>
      <c r="CH271" s="57"/>
      <c r="CI271" s="57"/>
      <c r="CJ271" s="57"/>
      <c r="CK271" s="57"/>
      <c r="CL271" s="57"/>
      <c r="CM271" s="57"/>
      <c r="CN271" s="57"/>
      <c r="CO271" s="57"/>
      <c r="CP271" s="57"/>
    </row>
    <row r="272" spans="4:94" x14ac:dyDescent="0.4"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8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  <c r="AU272" s="57"/>
      <c r="AV272" s="57"/>
      <c r="AW272" s="57"/>
      <c r="AX272" s="57"/>
      <c r="AY272" s="57"/>
      <c r="AZ272" s="57"/>
      <c r="BA272" s="57"/>
      <c r="BB272" s="57"/>
      <c r="BC272" s="57"/>
      <c r="BD272" s="57"/>
      <c r="BE272" s="57"/>
      <c r="BF272" s="57"/>
      <c r="BG272" s="57"/>
      <c r="BH272" s="57"/>
      <c r="BI272" s="57"/>
      <c r="BJ272" s="57"/>
      <c r="BK272" s="57"/>
      <c r="BL272" s="57"/>
      <c r="BM272" s="57"/>
      <c r="BN272" s="57"/>
      <c r="BO272" s="57"/>
      <c r="BP272" s="57"/>
      <c r="BQ272" s="57"/>
      <c r="BR272" s="57"/>
      <c r="BS272" s="57"/>
      <c r="BT272" s="57"/>
      <c r="BU272" s="57"/>
      <c r="BV272" s="57"/>
      <c r="BW272" s="57"/>
      <c r="BX272" s="57"/>
      <c r="BY272" s="57"/>
      <c r="BZ272" s="57"/>
      <c r="CA272" s="57"/>
      <c r="CB272" s="57"/>
      <c r="CC272" s="57"/>
      <c r="CD272" s="57"/>
      <c r="CE272" s="57"/>
      <c r="CF272" s="57"/>
      <c r="CG272" s="57"/>
      <c r="CH272" s="57"/>
      <c r="CI272" s="57"/>
      <c r="CJ272" s="57"/>
      <c r="CK272" s="57"/>
      <c r="CL272" s="57"/>
      <c r="CM272" s="57"/>
      <c r="CN272" s="57"/>
      <c r="CO272" s="57"/>
      <c r="CP272" s="57"/>
    </row>
    <row r="273" spans="4:94" x14ac:dyDescent="0.4"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8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  <c r="AU273" s="57"/>
      <c r="AV273" s="57"/>
      <c r="AW273" s="57"/>
      <c r="AX273" s="57"/>
      <c r="AY273" s="57"/>
      <c r="AZ273" s="57"/>
      <c r="BA273" s="57"/>
      <c r="BB273" s="57"/>
      <c r="BC273" s="57"/>
      <c r="BD273" s="57"/>
      <c r="BE273" s="57"/>
      <c r="BF273" s="57"/>
      <c r="BG273" s="57"/>
      <c r="BH273" s="57"/>
      <c r="BI273" s="57"/>
      <c r="BJ273" s="57"/>
      <c r="BK273" s="57"/>
      <c r="BL273" s="57"/>
      <c r="BM273" s="57"/>
      <c r="BN273" s="57"/>
      <c r="BO273" s="57"/>
      <c r="BP273" s="57"/>
      <c r="BQ273" s="57"/>
      <c r="BR273" s="57"/>
      <c r="BS273" s="57"/>
      <c r="BT273" s="57"/>
      <c r="BU273" s="57"/>
      <c r="BV273" s="57"/>
      <c r="BW273" s="57"/>
      <c r="BX273" s="57"/>
      <c r="BY273" s="57"/>
      <c r="BZ273" s="57"/>
      <c r="CA273" s="57"/>
      <c r="CB273" s="57"/>
      <c r="CC273" s="57"/>
      <c r="CD273" s="57"/>
      <c r="CE273" s="57"/>
      <c r="CF273" s="57"/>
      <c r="CG273" s="57"/>
      <c r="CH273" s="57"/>
      <c r="CI273" s="57"/>
      <c r="CJ273" s="57"/>
      <c r="CK273" s="57"/>
      <c r="CL273" s="57"/>
      <c r="CM273" s="57"/>
      <c r="CN273" s="57"/>
      <c r="CO273" s="57"/>
      <c r="CP273" s="57"/>
    </row>
    <row r="274" spans="4:94" x14ac:dyDescent="0.4"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8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  <c r="AU274" s="57"/>
      <c r="AV274" s="57"/>
      <c r="AW274" s="57"/>
      <c r="AX274" s="57"/>
      <c r="AY274" s="57"/>
      <c r="AZ274" s="57"/>
      <c r="BA274" s="57"/>
      <c r="BB274" s="57"/>
      <c r="BC274" s="57"/>
      <c r="BD274" s="57"/>
      <c r="BE274" s="57"/>
      <c r="BF274" s="57"/>
      <c r="BG274" s="57"/>
      <c r="BH274" s="57"/>
      <c r="BI274" s="57"/>
      <c r="BJ274" s="57"/>
      <c r="BK274" s="57"/>
      <c r="BL274" s="57"/>
      <c r="BM274" s="57"/>
      <c r="BN274" s="57"/>
      <c r="BO274" s="57"/>
      <c r="BP274" s="57"/>
      <c r="BQ274" s="57"/>
      <c r="BR274" s="57"/>
      <c r="BS274" s="57"/>
      <c r="BT274" s="57"/>
      <c r="BU274" s="57"/>
      <c r="BV274" s="57"/>
      <c r="BW274" s="57"/>
      <c r="BX274" s="57"/>
      <c r="BY274" s="57"/>
      <c r="BZ274" s="57"/>
      <c r="CA274" s="57"/>
      <c r="CB274" s="57"/>
      <c r="CC274" s="57"/>
      <c r="CD274" s="57"/>
      <c r="CE274" s="57"/>
      <c r="CF274" s="57"/>
      <c r="CG274" s="57"/>
      <c r="CH274" s="57"/>
      <c r="CI274" s="57"/>
      <c r="CJ274" s="57"/>
      <c r="CK274" s="57"/>
      <c r="CL274" s="57"/>
      <c r="CM274" s="57"/>
      <c r="CN274" s="57"/>
      <c r="CO274" s="57"/>
      <c r="CP274" s="57"/>
    </row>
    <row r="275" spans="4:94" x14ac:dyDescent="0.4"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8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  <c r="AU275" s="57"/>
      <c r="AV275" s="57"/>
      <c r="AW275" s="57"/>
      <c r="AX275" s="57"/>
      <c r="AY275" s="57"/>
      <c r="AZ275" s="57"/>
      <c r="BA275" s="57"/>
      <c r="BB275" s="57"/>
      <c r="BC275" s="57"/>
      <c r="BD275" s="57"/>
      <c r="BE275" s="57"/>
      <c r="BF275" s="57"/>
      <c r="BG275" s="57"/>
      <c r="BH275" s="57"/>
      <c r="BI275" s="57"/>
      <c r="BJ275" s="57"/>
      <c r="BK275" s="57"/>
      <c r="BL275" s="57"/>
      <c r="BM275" s="57"/>
      <c r="BN275" s="57"/>
      <c r="BO275" s="57"/>
      <c r="BP275" s="57"/>
      <c r="BQ275" s="57"/>
      <c r="BR275" s="57"/>
      <c r="BS275" s="57"/>
      <c r="BT275" s="57"/>
      <c r="BU275" s="57"/>
      <c r="BV275" s="57"/>
      <c r="BW275" s="57"/>
      <c r="BX275" s="57"/>
      <c r="BY275" s="57"/>
      <c r="BZ275" s="57"/>
      <c r="CA275" s="57"/>
      <c r="CB275" s="57"/>
      <c r="CC275" s="57"/>
      <c r="CD275" s="57"/>
      <c r="CE275" s="57"/>
      <c r="CF275" s="57"/>
      <c r="CG275" s="57"/>
      <c r="CH275" s="57"/>
      <c r="CI275" s="57"/>
      <c r="CJ275" s="57"/>
      <c r="CK275" s="57"/>
      <c r="CL275" s="57"/>
      <c r="CM275" s="57"/>
      <c r="CN275" s="57"/>
      <c r="CO275" s="57"/>
      <c r="CP275" s="57"/>
    </row>
    <row r="276" spans="4:94" x14ac:dyDescent="0.4"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8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  <c r="AU276" s="57"/>
      <c r="AV276" s="57"/>
      <c r="AW276" s="57"/>
      <c r="AX276" s="57"/>
      <c r="AY276" s="57"/>
      <c r="AZ276" s="57"/>
      <c r="BA276" s="57"/>
      <c r="BB276" s="57"/>
      <c r="BC276" s="57"/>
      <c r="BD276" s="57"/>
      <c r="BE276" s="57"/>
      <c r="BF276" s="57"/>
      <c r="BG276" s="57"/>
      <c r="BH276" s="57"/>
      <c r="BI276" s="57"/>
      <c r="BJ276" s="57"/>
      <c r="BK276" s="57"/>
      <c r="BL276" s="57"/>
      <c r="BM276" s="57"/>
      <c r="BN276" s="57"/>
      <c r="BO276" s="57"/>
      <c r="BP276" s="57"/>
      <c r="BQ276" s="57"/>
      <c r="BR276" s="57"/>
      <c r="BS276" s="57"/>
      <c r="BT276" s="57"/>
      <c r="BU276" s="57"/>
      <c r="BV276" s="57"/>
      <c r="BW276" s="57"/>
      <c r="BX276" s="57"/>
      <c r="BY276" s="57"/>
      <c r="BZ276" s="57"/>
      <c r="CA276" s="57"/>
      <c r="CB276" s="57"/>
      <c r="CC276" s="57"/>
      <c r="CD276" s="57"/>
      <c r="CE276" s="57"/>
      <c r="CF276" s="57"/>
      <c r="CG276" s="57"/>
      <c r="CH276" s="57"/>
      <c r="CI276" s="57"/>
      <c r="CJ276" s="57"/>
      <c r="CK276" s="57"/>
      <c r="CL276" s="57"/>
      <c r="CM276" s="57"/>
      <c r="CN276" s="57"/>
      <c r="CO276" s="57"/>
      <c r="CP276" s="57"/>
    </row>
    <row r="277" spans="4:94" x14ac:dyDescent="0.4"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8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  <c r="AU277" s="57"/>
      <c r="AV277" s="57"/>
      <c r="AW277" s="57"/>
      <c r="AX277" s="57"/>
      <c r="AY277" s="57"/>
      <c r="AZ277" s="57"/>
      <c r="BA277" s="57"/>
      <c r="BB277" s="57"/>
      <c r="BC277" s="57"/>
      <c r="BD277" s="57"/>
      <c r="BE277" s="57"/>
      <c r="BF277" s="57"/>
      <c r="BG277" s="57"/>
      <c r="BH277" s="57"/>
      <c r="BI277" s="57"/>
      <c r="BJ277" s="57"/>
      <c r="BK277" s="57"/>
      <c r="BL277" s="57"/>
      <c r="BM277" s="57"/>
      <c r="BN277" s="57"/>
      <c r="BO277" s="57"/>
      <c r="BP277" s="57"/>
      <c r="BQ277" s="57"/>
      <c r="BR277" s="57"/>
      <c r="BS277" s="57"/>
      <c r="BT277" s="57"/>
      <c r="BU277" s="57"/>
      <c r="BV277" s="57"/>
      <c r="BW277" s="57"/>
      <c r="BX277" s="57"/>
      <c r="BY277" s="57"/>
      <c r="BZ277" s="57"/>
      <c r="CA277" s="57"/>
      <c r="CB277" s="57"/>
      <c r="CC277" s="57"/>
      <c r="CD277" s="57"/>
      <c r="CE277" s="57"/>
      <c r="CF277" s="57"/>
      <c r="CG277" s="57"/>
      <c r="CH277" s="57"/>
      <c r="CI277" s="57"/>
      <c r="CJ277" s="57"/>
      <c r="CK277" s="57"/>
      <c r="CL277" s="57"/>
      <c r="CM277" s="57"/>
      <c r="CN277" s="57"/>
      <c r="CO277" s="57"/>
      <c r="CP277" s="57"/>
    </row>
    <row r="278" spans="4:94" x14ac:dyDescent="0.4"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8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  <c r="AU278" s="57"/>
      <c r="AV278" s="57"/>
      <c r="AW278" s="57"/>
      <c r="AX278" s="57"/>
      <c r="AY278" s="57"/>
      <c r="AZ278" s="57"/>
      <c r="BA278" s="57"/>
      <c r="BB278" s="57"/>
      <c r="BC278" s="57"/>
      <c r="BD278" s="57"/>
      <c r="BE278" s="57"/>
      <c r="BF278" s="57"/>
      <c r="BG278" s="57"/>
      <c r="BH278" s="57"/>
      <c r="BI278" s="57"/>
      <c r="BJ278" s="57"/>
      <c r="BK278" s="57"/>
      <c r="BL278" s="57"/>
      <c r="BM278" s="57"/>
      <c r="BN278" s="57"/>
      <c r="BO278" s="57"/>
      <c r="BP278" s="57"/>
      <c r="BQ278" s="57"/>
      <c r="BR278" s="57"/>
      <c r="BS278" s="57"/>
      <c r="BT278" s="57"/>
      <c r="BU278" s="57"/>
      <c r="BV278" s="57"/>
      <c r="BW278" s="57"/>
      <c r="BX278" s="57"/>
      <c r="BY278" s="57"/>
      <c r="BZ278" s="57"/>
      <c r="CA278" s="57"/>
      <c r="CB278" s="57"/>
      <c r="CC278" s="57"/>
      <c r="CD278" s="57"/>
      <c r="CE278" s="57"/>
      <c r="CF278" s="57"/>
      <c r="CG278" s="57"/>
      <c r="CH278" s="57"/>
      <c r="CI278" s="57"/>
      <c r="CJ278" s="57"/>
      <c r="CK278" s="57"/>
      <c r="CL278" s="57"/>
      <c r="CM278" s="57"/>
      <c r="CN278" s="57"/>
      <c r="CO278" s="57"/>
      <c r="CP278" s="57"/>
    </row>
    <row r="279" spans="4:94" x14ac:dyDescent="0.4"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8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  <c r="AU279" s="57"/>
      <c r="AV279" s="57"/>
      <c r="AW279" s="57"/>
      <c r="AX279" s="57"/>
      <c r="AY279" s="57"/>
      <c r="AZ279" s="57"/>
      <c r="BA279" s="57"/>
      <c r="BB279" s="57"/>
      <c r="BC279" s="57"/>
      <c r="BD279" s="57"/>
      <c r="BE279" s="57"/>
      <c r="BF279" s="57"/>
      <c r="BG279" s="57"/>
      <c r="BH279" s="57"/>
      <c r="BI279" s="57"/>
      <c r="BJ279" s="57"/>
      <c r="BK279" s="57"/>
      <c r="BL279" s="57"/>
      <c r="BM279" s="57"/>
      <c r="BN279" s="57"/>
      <c r="BO279" s="57"/>
      <c r="BP279" s="57"/>
      <c r="BQ279" s="57"/>
      <c r="BR279" s="57"/>
      <c r="BS279" s="57"/>
      <c r="BT279" s="57"/>
      <c r="BU279" s="57"/>
      <c r="BV279" s="57"/>
      <c r="BW279" s="57"/>
      <c r="BX279" s="57"/>
      <c r="BY279" s="57"/>
      <c r="BZ279" s="57"/>
      <c r="CA279" s="57"/>
      <c r="CB279" s="57"/>
      <c r="CC279" s="57"/>
      <c r="CD279" s="57"/>
      <c r="CE279" s="57"/>
      <c r="CF279" s="57"/>
      <c r="CG279" s="57"/>
      <c r="CH279" s="57"/>
      <c r="CI279" s="57"/>
      <c r="CJ279" s="57"/>
      <c r="CK279" s="57"/>
      <c r="CL279" s="57"/>
      <c r="CM279" s="57"/>
      <c r="CN279" s="57"/>
      <c r="CO279" s="57"/>
      <c r="CP279" s="57"/>
    </row>
    <row r="280" spans="4:94" x14ac:dyDescent="0.4"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8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  <c r="AU280" s="57"/>
      <c r="AV280" s="57"/>
      <c r="AW280" s="57"/>
      <c r="AX280" s="57"/>
      <c r="AY280" s="57"/>
      <c r="AZ280" s="57"/>
      <c r="BA280" s="57"/>
      <c r="BB280" s="57"/>
      <c r="BC280" s="57"/>
      <c r="BD280" s="57"/>
      <c r="BE280" s="57"/>
      <c r="BF280" s="57"/>
      <c r="BG280" s="57"/>
      <c r="BH280" s="57"/>
      <c r="BI280" s="57"/>
      <c r="BJ280" s="57"/>
      <c r="BK280" s="57"/>
      <c r="BL280" s="57"/>
      <c r="BM280" s="57"/>
      <c r="BN280" s="57"/>
      <c r="BO280" s="57"/>
      <c r="BP280" s="57"/>
      <c r="BQ280" s="57"/>
      <c r="BR280" s="57"/>
      <c r="BS280" s="57"/>
      <c r="BT280" s="57"/>
      <c r="BU280" s="57"/>
      <c r="BV280" s="57"/>
      <c r="BW280" s="57"/>
      <c r="BX280" s="57"/>
      <c r="BY280" s="57"/>
      <c r="BZ280" s="57"/>
      <c r="CA280" s="57"/>
      <c r="CB280" s="57"/>
      <c r="CC280" s="57"/>
      <c r="CD280" s="57"/>
      <c r="CE280" s="57"/>
      <c r="CF280" s="57"/>
      <c r="CG280" s="57"/>
      <c r="CH280" s="57"/>
      <c r="CI280" s="57"/>
      <c r="CJ280" s="57"/>
      <c r="CK280" s="57"/>
      <c r="CL280" s="57"/>
      <c r="CM280" s="57"/>
      <c r="CN280" s="57"/>
      <c r="CO280" s="57"/>
      <c r="CP280" s="57"/>
    </row>
    <row r="281" spans="4:94" x14ac:dyDescent="0.4"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8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  <c r="AU281" s="57"/>
      <c r="AV281" s="57"/>
      <c r="AW281" s="57"/>
      <c r="AX281" s="57"/>
      <c r="AY281" s="57"/>
      <c r="AZ281" s="57"/>
      <c r="BA281" s="57"/>
      <c r="BB281" s="57"/>
      <c r="BC281" s="57"/>
      <c r="BD281" s="57"/>
      <c r="BE281" s="57"/>
      <c r="BF281" s="57"/>
      <c r="BG281" s="57"/>
      <c r="BH281" s="57"/>
      <c r="BI281" s="57"/>
      <c r="BJ281" s="57"/>
      <c r="BK281" s="57"/>
      <c r="BL281" s="57"/>
      <c r="BM281" s="57"/>
      <c r="BN281" s="57"/>
      <c r="BO281" s="57"/>
      <c r="BP281" s="57"/>
      <c r="BQ281" s="57"/>
      <c r="BR281" s="57"/>
      <c r="BS281" s="57"/>
      <c r="BT281" s="57"/>
      <c r="BU281" s="57"/>
      <c r="BV281" s="57"/>
      <c r="BW281" s="57"/>
      <c r="BX281" s="57"/>
      <c r="BY281" s="57"/>
      <c r="BZ281" s="57"/>
      <c r="CA281" s="57"/>
      <c r="CB281" s="57"/>
      <c r="CC281" s="57"/>
      <c r="CD281" s="57"/>
      <c r="CE281" s="57"/>
      <c r="CF281" s="57"/>
      <c r="CG281" s="57"/>
      <c r="CH281" s="57"/>
      <c r="CI281" s="57"/>
      <c r="CJ281" s="57"/>
      <c r="CK281" s="57"/>
      <c r="CL281" s="57"/>
      <c r="CM281" s="57"/>
      <c r="CN281" s="57"/>
      <c r="CO281" s="57"/>
      <c r="CP281" s="57"/>
    </row>
    <row r="282" spans="4:94" x14ac:dyDescent="0.4"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8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  <c r="AU282" s="57"/>
      <c r="AV282" s="57"/>
      <c r="AW282" s="57"/>
      <c r="AX282" s="57"/>
      <c r="AY282" s="57"/>
      <c r="AZ282" s="57"/>
      <c r="BA282" s="57"/>
      <c r="BB282" s="57"/>
      <c r="BC282" s="57"/>
      <c r="BD282" s="57"/>
      <c r="BE282" s="57"/>
      <c r="BF282" s="57"/>
      <c r="BG282" s="57"/>
      <c r="BH282" s="57"/>
      <c r="BI282" s="57"/>
      <c r="BJ282" s="57"/>
      <c r="BK282" s="57"/>
      <c r="BL282" s="57"/>
      <c r="BM282" s="57"/>
      <c r="BN282" s="57"/>
      <c r="BO282" s="57"/>
      <c r="BP282" s="57"/>
      <c r="BQ282" s="57"/>
      <c r="BR282" s="57"/>
      <c r="BS282" s="57"/>
      <c r="BT282" s="57"/>
      <c r="BU282" s="57"/>
      <c r="BV282" s="57"/>
      <c r="BW282" s="57"/>
      <c r="BX282" s="57"/>
      <c r="BY282" s="57"/>
      <c r="BZ282" s="57"/>
      <c r="CA282" s="57"/>
      <c r="CB282" s="57"/>
      <c r="CC282" s="57"/>
      <c r="CD282" s="57"/>
      <c r="CE282" s="57"/>
      <c r="CF282" s="57"/>
      <c r="CG282" s="57"/>
      <c r="CH282" s="57"/>
      <c r="CI282" s="57"/>
      <c r="CJ282" s="57"/>
      <c r="CK282" s="57"/>
      <c r="CL282" s="57"/>
      <c r="CM282" s="57"/>
      <c r="CN282" s="57"/>
      <c r="CO282" s="57"/>
      <c r="CP282" s="57"/>
    </row>
    <row r="283" spans="4:94" x14ac:dyDescent="0.4"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8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  <c r="AU283" s="57"/>
      <c r="AV283" s="57"/>
      <c r="AW283" s="57"/>
      <c r="AX283" s="57"/>
      <c r="AY283" s="57"/>
      <c r="AZ283" s="57"/>
      <c r="BA283" s="57"/>
      <c r="BB283" s="57"/>
      <c r="BC283" s="57"/>
      <c r="BD283" s="57"/>
      <c r="BE283" s="57"/>
      <c r="BF283" s="57"/>
      <c r="BG283" s="57"/>
      <c r="BH283" s="57"/>
      <c r="BI283" s="57"/>
      <c r="BJ283" s="57"/>
      <c r="BK283" s="57"/>
      <c r="BL283" s="57"/>
      <c r="BM283" s="57"/>
      <c r="BN283" s="57"/>
      <c r="BO283" s="57"/>
      <c r="BP283" s="57"/>
      <c r="BQ283" s="57"/>
      <c r="BR283" s="57"/>
      <c r="BS283" s="57"/>
      <c r="BT283" s="57"/>
      <c r="BU283" s="57"/>
      <c r="BV283" s="57"/>
      <c r="BW283" s="57"/>
      <c r="BX283" s="57"/>
      <c r="BY283" s="57"/>
      <c r="BZ283" s="57"/>
      <c r="CA283" s="57"/>
      <c r="CB283" s="57"/>
      <c r="CC283" s="57"/>
      <c r="CD283" s="57"/>
      <c r="CE283" s="57"/>
      <c r="CF283" s="57"/>
      <c r="CG283" s="57"/>
      <c r="CH283" s="57"/>
      <c r="CI283" s="57"/>
      <c r="CJ283" s="57"/>
      <c r="CK283" s="57"/>
      <c r="CL283" s="57"/>
      <c r="CM283" s="57"/>
      <c r="CN283" s="57"/>
      <c r="CO283" s="57"/>
      <c r="CP283" s="57"/>
    </row>
    <row r="284" spans="4:94" x14ac:dyDescent="0.4"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8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  <c r="AU284" s="57"/>
      <c r="AV284" s="57"/>
      <c r="AW284" s="57"/>
      <c r="AX284" s="57"/>
      <c r="AY284" s="57"/>
      <c r="AZ284" s="57"/>
      <c r="BA284" s="57"/>
      <c r="BB284" s="57"/>
      <c r="BC284" s="57"/>
      <c r="BD284" s="57"/>
      <c r="BE284" s="57"/>
      <c r="BF284" s="57"/>
      <c r="BG284" s="57"/>
      <c r="BH284" s="57"/>
      <c r="BI284" s="57"/>
      <c r="BJ284" s="57"/>
      <c r="BK284" s="57"/>
      <c r="BL284" s="57"/>
      <c r="BM284" s="57"/>
      <c r="BN284" s="57"/>
      <c r="BO284" s="57"/>
      <c r="BP284" s="57"/>
      <c r="BQ284" s="57"/>
      <c r="BR284" s="57"/>
      <c r="BS284" s="57"/>
      <c r="BT284" s="57"/>
      <c r="BU284" s="57"/>
      <c r="BV284" s="57"/>
      <c r="BW284" s="57"/>
      <c r="BX284" s="57"/>
      <c r="BY284" s="57"/>
      <c r="BZ284" s="57"/>
      <c r="CA284" s="57"/>
      <c r="CB284" s="57"/>
      <c r="CC284" s="57"/>
      <c r="CD284" s="57"/>
      <c r="CE284" s="57"/>
      <c r="CF284" s="57"/>
      <c r="CG284" s="57"/>
      <c r="CH284" s="57"/>
      <c r="CI284" s="57"/>
      <c r="CJ284" s="57"/>
      <c r="CK284" s="57"/>
      <c r="CL284" s="57"/>
      <c r="CM284" s="57"/>
      <c r="CN284" s="57"/>
      <c r="CO284" s="57"/>
      <c r="CP284" s="57"/>
    </row>
    <row r="285" spans="4:94" x14ac:dyDescent="0.4"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8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  <c r="AU285" s="57"/>
      <c r="AV285" s="57"/>
      <c r="AW285" s="57"/>
      <c r="AX285" s="57"/>
      <c r="AY285" s="57"/>
      <c r="AZ285" s="57"/>
      <c r="BA285" s="57"/>
      <c r="BB285" s="57"/>
      <c r="BC285" s="57"/>
      <c r="BD285" s="57"/>
      <c r="BE285" s="57"/>
      <c r="BF285" s="57"/>
      <c r="BG285" s="57"/>
      <c r="BH285" s="57"/>
      <c r="BI285" s="57"/>
      <c r="BJ285" s="57"/>
      <c r="BK285" s="57"/>
      <c r="BL285" s="57"/>
      <c r="BM285" s="57"/>
      <c r="BN285" s="57"/>
      <c r="BO285" s="57"/>
      <c r="BP285" s="57"/>
      <c r="BQ285" s="57"/>
      <c r="BR285" s="57"/>
      <c r="BS285" s="57"/>
      <c r="BT285" s="57"/>
      <c r="BU285" s="57"/>
      <c r="BV285" s="57"/>
      <c r="BW285" s="57"/>
      <c r="BX285" s="57"/>
      <c r="BY285" s="57"/>
      <c r="BZ285" s="57"/>
      <c r="CA285" s="57"/>
      <c r="CB285" s="57"/>
      <c r="CC285" s="57"/>
      <c r="CD285" s="57"/>
      <c r="CE285" s="57"/>
      <c r="CF285" s="57"/>
      <c r="CG285" s="57"/>
      <c r="CH285" s="57"/>
      <c r="CI285" s="57"/>
      <c r="CJ285" s="57"/>
      <c r="CK285" s="57"/>
      <c r="CL285" s="57"/>
      <c r="CM285" s="57"/>
      <c r="CN285" s="57"/>
      <c r="CO285" s="57"/>
      <c r="CP285" s="57"/>
    </row>
    <row r="286" spans="4:94" x14ac:dyDescent="0.4"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8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  <c r="AU286" s="57"/>
      <c r="AV286" s="57"/>
      <c r="AW286" s="57"/>
      <c r="AX286" s="57"/>
      <c r="AY286" s="57"/>
      <c r="AZ286" s="57"/>
      <c r="BA286" s="57"/>
      <c r="BB286" s="57"/>
      <c r="BC286" s="57"/>
      <c r="BD286" s="57"/>
      <c r="BE286" s="57"/>
      <c r="BF286" s="57"/>
      <c r="BG286" s="57"/>
      <c r="BH286" s="57"/>
      <c r="BI286" s="57"/>
      <c r="BJ286" s="57"/>
      <c r="BK286" s="57"/>
      <c r="BL286" s="57"/>
      <c r="BM286" s="57"/>
      <c r="BN286" s="57"/>
      <c r="BO286" s="57"/>
      <c r="BP286" s="57"/>
      <c r="BQ286" s="57"/>
      <c r="BR286" s="57"/>
      <c r="BS286" s="57"/>
      <c r="BT286" s="57"/>
      <c r="BU286" s="57"/>
      <c r="BV286" s="57"/>
      <c r="BW286" s="57"/>
      <c r="BX286" s="57"/>
      <c r="BY286" s="57"/>
      <c r="BZ286" s="57"/>
      <c r="CA286" s="57"/>
      <c r="CB286" s="57"/>
      <c r="CC286" s="57"/>
      <c r="CD286" s="57"/>
      <c r="CE286" s="57"/>
      <c r="CF286" s="57"/>
      <c r="CG286" s="57"/>
      <c r="CH286" s="57"/>
      <c r="CI286" s="57"/>
      <c r="CJ286" s="57"/>
      <c r="CK286" s="57"/>
      <c r="CL286" s="57"/>
      <c r="CM286" s="57"/>
      <c r="CN286" s="57"/>
      <c r="CO286" s="57"/>
      <c r="CP286" s="57"/>
    </row>
    <row r="287" spans="4:94" x14ac:dyDescent="0.4"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8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  <c r="AU287" s="57"/>
      <c r="AV287" s="57"/>
      <c r="AW287" s="57"/>
      <c r="AX287" s="57"/>
      <c r="AY287" s="57"/>
      <c r="AZ287" s="57"/>
      <c r="BA287" s="57"/>
      <c r="BB287" s="57"/>
      <c r="BC287" s="57"/>
      <c r="BD287" s="57"/>
      <c r="BE287" s="57"/>
      <c r="BF287" s="57"/>
      <c r="BG287" s="57"/>
      <c r="BH287" s="57"/>
      <c r="BI287" s="57"/>
      <c r="BJ287" s="57"/>
      <c r="BK287" s="57"/>
      <c r="BL287" s="57"/>
      <c r="BM287" s="57"/>
      <c r="BN287" s="57"/>
      <c r="BO287" s="57"/>
      <c r="BP287" s="57"/>
      <c r="BQ287" s="57"/>
      <c r="BR287" s="57"/>
      <c r="BS287" s="57"/>
      <c r="BT287" s="57"/>
      <c r="BU287" s="57"/>
      <c r="BV287" s="57"/>
      <c r="BW287" s="57"/>
      <c r="BX287" s="57"/>
      <c r="BY287" s="57"/>
      <c r="BZ287" s="57"/>
      <c r="CA287" s="57"/>
      <c r="CB287" s="57"/>
      <c r="CC287" s="57"/>
      <c r="CD287" s="57"/>
      <c r="CE287" s="57"/>
      <c r="CF287" s="57"/>
      <c r="CG287" s="57"/>
      <c r="CH287" s="57"/>
      <c r="CI287" s="57"/>
      <c r="CJ287" s="57"/>
      <c r="CK287" s="57"/>
      <c r="CL287" s="57"/>
      <c r="CM287" s="57"/>
      <c r="CN287" s="57"/>
      <c r="CO287" s="57"/>
      <c r="CP287" s="57"/>
    </row>
    <row r="288" spans="4:94" x14ac:dyDescent="0.4"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8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  <c r="AU288" s="57"/>
      <c r="AV288" s="57"/>
      <c r="AW288" s="57"/>
      <c r="AX288" s="57"/>
      <c r="AY288" s="57"/>
      <c r="AZ288" s="57"/>
      <c r="BA288" s="57"/>
      <c r="BB288" s="57"/>
      <c r="BC288" s="57"/>
      <c r="BD288" s="57"/>
      <c r="BE288" s="57"/>
      <c r="BF288" s="57"/>
      <c r="BG288" s="57"/>
      <c r="BH288" s="57"/>
      <c r="BI288" s="57"/>
      <c r="BJ288" s="57"/>
      <c r="BK288" s="57"/>
      <c r="BL288" s="57"/>
      <c r="BM288" s="57"/>
      <c r="BN288" s="57"/>
      <c r="BO288" s="57"/>
      <c r="BP288" s="57"/>
      <c r="BQ288" s="57"/>
      <c r="BR288" s="57"/>
      <c r="BS288" s="57"/>
      <c r="BT288" s="57"/>
      <c r="BU288" s="57"/>
      <c r="BV288" s="57"/>
      <c r="BW288" s="57"/>
      <c r="BX288" s="57"/>
      <c r="BY288" s="57"/>
      <c r="BZ288" s="57"/>
      <c r="CA288" s="57"/>
      <c r="CB288" s="57"/>
      <c r="CC288" s="57"/>
      <c r="CD288" s="57"/>
      <c r="CE288" s="57"/>
      <c r="CF288" s="57"/>
      <c r="CG288" s="57"/>
      <c r="CH288" s="57"/>
      <c r="CI288" s="57"/>
      <c r="CJ288" s="57"/>
      <c r="CK288" s="57"/>
      <c r="CL288" s="57"/>
      <c r="CM288" s="57"/>
      <c r="CN288" s="57"/>
      <c r="CO288" s="57"/>
      <c r="CP288" s="57"/>
    </row>
    <row r="289" spans="4:94" x14ac:dyDescent="0.4"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8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  <c r="AU289" s="57"/>
      <c r="AV289" s="57"/>
      <c r="AW289" s="57"/>
      <c r="AX289" s="57"/>
      <c r="AY289" s="57"/>
      <c r="AZ289" s="57"/>
      <c r="BA289" s="57"/>
      <c r="BB289" s="57"/>
      <c r="BC289" s="57"/>
      <c r="BD289" s="57"/>
      <c r="BE289" s="57"/>
      <c r="BF289" s="57"/>
      <c r="BG289" s="57"/>
      <c r="BH289" s="57"/>
      <c r="BI289" s="57"/>
      <c r="BJ289" s="57"/>
      <c r="BK289" s="57"/>
      <c r="BL289" s="57"/>
      <c r="BM289" s="57"/>
      <c r="BN289" s="57"/>
      <c r="BO289" s="57"/>
      <c r="BP289" s="57"/>
      <c r="BQ289" s="57"/>
      <c r="BR289" s="57"/>
      <c r="BS289" s="57"/>
      <c r="BT289" s="57"/>
      <c r="BU289" s="57"/>
      <c r="BV289" s="57"/>
      <c r="BW289" s="57"/>
      <c r="BX289" s="57"/>
      <c r="BY289" s="57"/>
      <c r="BZ289" s="57"/>
      <c r="CA289" s="57"/>
      <c r="CB289" s="57"/>
      <c r="CC289" s="57"/>
      <c r="CD289" s="57"/>
      <c r="CE289" s="57"/>
      <c r="CF289" s="57"/>
      <c r="CG289" s="57"/>
      <c r="CH289" s="57"/>
      <c r="CI289" s="57"/>
      <c r="CJ289" s="57"/>
      <c r="CK289" s="57"/>
      <c r="CL289" s="57"/>
      <c r="CM289" s="57"/>
      <c r="CN289" s="57"/>
      <c r="CO289" s="57"/>
      <c r="CP289" s="57"/>
    </row>
    <row r="290" spans="4:94" x14ac:dyDescent="0.4"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8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  <c r="AU290" s="57"/>
      <c r="AV290" s="57"/>
      <c r="AW290" s="57"/>
      <c r="AX290" s="57"/>
      <c r="AY290" s="57"/>
      <c r="AZ290" s="57"/>
      <c r="BA290" s="57"/>
      <c r="BB290" s="57"/>
      <c r="BC290" s="57"/>
      <c r="BD290" s="57"/>
      <c r="BE290" s="57"/>
      <c r="BF290" s="57"/>
      <c r="BG290" s="57"/>
      <c r="BH290" s="57"/>
      <c r="BI290" s="57"/>
      <c r="BJ290" s="57"/>
      <c r="BK290" s="57"/>
      <c r="BL290" s="57"/>
      <c r="BM290" s="57"/>
      <c r="BN290" s="57"/>
      <c r="BO290" s="57"/>
      <c r="BP290" s="57"/>
      <c r="BQ290" s="57"/>
      <c r="BR290" s="57"/>
      <c r="BS290" s="57"/>
      <c r="BT290" s="57"/>
      <c r="BU290" s="57"/>
      <c r="BV290" s="57"/>
      <c r="BW290" s="57"/>
      <c r="BX290" s="57"/>
      <c r="BY290" s="57"/>
      <c r="BZ290" s="57"/>
      <c r="CA290" s="57"/>
      <c r="CB290" s="57"/>
      <c r="CC290" s="57"/>
      <c r="CD290" s="57"/>
      <c r="CE290" s="57"/>
      <c r="CF290" s="57"/>
      <c r="CG290" s="57"/>
      <c r="CH290" s="57"/>
      <c r="CI290" s="57"/>
      <c r="CJ290" s="57"/>
      <c r="CK290" s="57"/>
      <c r="CL290" s="57"/>
      <c r="CM290" s="57"/>
      <c r="CN290" s="57"/>
      <c r="CO290" s="57"/>
      <c r="CP290" s="57"/>
    </row>
    <row r="291" spans="4:94" x14ac:dyDescent="0.4"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8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  <c r="AU291" s="57"/>
      <c r="AV291" s="57"/>
      <c r="AW291" s="57"/>
      <c r="AX291" s="57"/>
      <c r="AY291" s="57"/>
      <c r="AZ291" s="57"/>
      <c r="BA291" s="57"/>
      <c r="BB291" s="57"/>
      <c r="BC291" s="57"/>
      <c r="BD291" s="57"/>
      <c r="BE291" s="57"/>
      <c r="BF291" s="57"/>
      <c r="BG291" s="57"/>
      <c r="BH291" s="57"/>
      <c r="BI291" s="57"/>
      <c r="BJ291" s="57"/>
      <c r="BK291" s="57"/>
      <c r="BL291" s="57"/>
      <c r="BM291" s="57"/>
      <c r="BN291" s="57"/>
      <c r="BO291" s="57"/>
      <c r="BP291" s="57"/>
      <c r="BQ291" s="57"/>
      <c r="BR291" s="57"/>
      <c r="BS291" s="57"/>
      <c r="BT291" s="57"/>
      <c r="BU291" s="57"/>
      <c r="BV291" s="57"/>
      <c r="BW291" s="57"/>
      <c r="BX291" s="57"/>
      <c r="BY291" s="57"/>
      <c r="BZ291" s="57"/>
      <c r="CA291" s="57"/>
      <c r="CB291" s="57"/>
      <c r="CC291" s="57"/>
      <c r="CD291" s="57"/>
      <c r="CE291" s="57"/>
      <c r="CF291" s="57"/>
      <c r="CG291" s="57"/>
      <c r="CH291" s="57"/>
      <c r="CI291" s="57"/>
      <c r="CJ291" s="57"/>
      <c r="CK291" s="57"/>
      <c r="CL291" s="57"/>
      <c r="CM291" s="57"/>
      <c r="CN291" s="57"/>
      <c r="CO291" s="57"/>
      <c r="CP291" s="57"/>
    </row>
    <row r="292" spans="4:94" x14ac:dyDescent="0.4"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8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  <c r="AU292" s="57"/>
      <c r="AV292" s="57"/>
      <c r="AW292" s="57"/>
      <c r="AX292" s="57"/>
      <c r="AY292" s="57"/>
      <c r="AZ292" s="57"/>
      <c r="BA292" s="57"/>
      <c r="BB292" s="57"/>
      <c r="BC292" s="57"/>
      <c r="BD292" s="57"/>
      <c r="BE292" s="57"/>
      <c r="BF292" s="57"/>
      <c r="BG292" s="57"/>
      <c r="BH292" s="57"/>
      <c r="BI292" s="57"/>
      <c r="BJ292" s="57"/>
      <c r="BK292" s="57"/>
      <c r="BL292" s="57"/>
      <c r="BM292" s="57"/>
      <c r="BN292" s="57"/>
      <c r="BO292" s="57"/>
      <c r="BP292" s="57"/>
      <c r="BQ292" s="57"/>
      <c r="BR292" s="57"/>
      <c r="BS292" s="57"/>
      <c r="BT292" s="57"/>
      <c r="BU292" s="57"/>
      <c r="BV292" s="57"/>
      <c r="BW292" s="57"/>
      <c r="BX292" s="57"/>
      <c r="BY292" s="57"/>
      <c r="BZ292" s="57"/>
      <c r="CA292" s="57"/>
      <c r="CB292" s="57"/>
      <c r="CC292" s="57"/>
      <c r="CD292" s="57"/>
      <c r="CE292" s="57"/>
      <c r="CF292" s="57"/>
      <c r="CG292" s="57"/>
      <c r="CH292" s="57"/>
      <c r="CI292" s="57"/>
      <c r="CJ292" s="57"/>
      <c r="CK292" s="57"/>
      <c r="CL292" s="57"/>
      <c r="CM292" s="57"/>
      <c r="CN292" s="57"/>
      <c r="CO292" s="57"/>
      <c r="CP292" s="57"/>
    </row>
    <row r="293" spans="4:94" x14ac:dyDescent="0.4"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8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  <c r="AU293" s="57"/>
      <c r="AV293" s="57"/>
      <c r="AW293" s="57"/>
      <c r="AX293" s="57"/>
      <c r="AY293" s="57"/>
      <c r="AZ293" s="57"/>
      <c r="BA293" s="57"/>
      <c r="BB293" s="57"/>
      <c r="BC293" s="57"/>
      <c r="BD293" s="57"/>
      <c r="BE293" s="57"/>
      <c r="BF293" s="57"/>
      <c r="BG293" s="57"/>
      <c r="BH293" s="57"/>
      <c r="BI293" s="57"/>
      <c r="BJ293" s="57"/>
      <c r="BK293" s="57"/>
      <c r="BL293" s="57"/>
      <c r="BM293" s="57"/>
      <c r="BN293" s="57"/>
      <c r="BO293" s="57"/>
      <c r="BP293" s="57"/>
      <c r="BQ293" s="57"/>
      <c r="BR293" s="57"/>
      <c r="BS293" s="57"/>
      <c r="BT293" s="57"/>
      <c r="BU293" s="57"/>
      <c r="BV293" s="57"/>
      <c r="BW293" s="57"/>
      <c r="BX293" s="57"/>
      <c r="BY293" s="57"/>
      <c r="BZ293" s="57"/>
      <c r="CA293" s="57"/>
      <c r="CB293" s="57"/>
      <c r="CC293" s="57"/>
      <c r="CD293" s="57"/>
      <c r="CE293" s="57"/>
      <c r="CF293" s="57"/>
      <c r="CG293" s="57"/>
      <c r="CH293" s="57"/>
      <c r="CI293" s="57"/>
      <c r="CJ293" s="57"/>
      <c r="CK293" s="57"/>
      <c r="CL293" s="57"/>
      <c r="CM293" s="57"/>
      <c r="CN293" s="57"/>
      <c r="CO293" s="57"/>
      <c r="CP293" s="57"/>
    </row>
    <row r="294" spans="4:94" x14ac:dyDescent="0.4"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8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  <c r="AU294" s="57"/>
      <c r="AV294" s="57"/>
      <c r="AW294" s="57"/>
      <c r="AX294" s="57"/>
      <c r="AY294" s="57"/>
      <c r="AZ294" s="57"/>
      <c r="BA294" s="57"/>
      <c r="BB294" s="57"/>
      <c r="BC294" s="57"/>
      <c r="BD294" s="57"/>
      <c r="BE294" s="57"/>
      <c r="BF294" s="57"/>
      <c r="BG294" s="57"/>
      <c r="BH294" s="57"/>
      <c r="BI294" s="57"/>
      <c r="BJ294" s="57"/>
      <c r="BK294" s="57"/>
      <c r="BL294" s="57"/>
      <c r="BM294" s="57"/>
      <c r="BN294" s="57"/>
      <c r="BO294" s="57"/>
      <c r="BP294" s="57"/>
      <c r="BQ294" s="57"/>
      <c r="BR294" s="57"/>
      <c r="BS294" s="57"/>
      <c r="BT294" s="57"/>
      <c r="BU294" s="57"/>
      <c r="BV294" s="57"/>
      <c r="BW294" s="57"/>
      <c r="BX294" s="57"/>
      <c r="BY294" s="57"/>
      <c r="BZ294" s="57"/>
      <c r="CA294" s="57"/>
      <c r="CB294" s="57"/>
      <c r="CC294" s="57"/>
      <c r="CD294" s="57"/>
      <c r="CE294" s="57"/>
      <c r="CF294" s="57"/>
      <c r="CG294" s="57"/>
      <c r="CH294" s="57"/>
      <c r="CI294" s="57"/>
      <c r="CJ294" s="57"/>
      <c r="CK294" s="57"/>
      <c r="CL294" s="57"/>
      <c r="CM294" s="57"/>
      <c r="CN294" s="57"/>
      <c r="CO294" s="57"/>
      <c r="CP294" s="57"/>
    </row>
    <row r="295" spans="4:94" x14ac:dyDescent="0.4"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8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  <c r="AU295" s="57"/>
      <c r="AV295" s="57"/>
      <c r="AW295" s="57"/>
      <c r="AX295" s="57"/>
      <c r="AY295" s="57"/>
      <c r="AZ295" s="57"/>
      <c r="BA295" s="57"/>
      <c r="BB295" s="57"/>
      <c r="BC295" s="57"/>
      <c r="BD295" s="57"/>
      <c r="BE295" s="57"/>
      <c r="BF295" s="57"/>
      <c r="BG295" s="57"/>
      <c r="BH295" s="57"/>
      <c r="BI295" s="57"/>
      <c r="BJ295" s="57"/>
      <c r="BK295" s="57"/>
      <c r="BL295" s="57"/>
      <c r="BM295" s="57"/>
      <c r="BN295" s="57"/>
      <c r="BO295" s="57"/>
      <c r="BP295" s="57"/>
      <c r="BQ295" s="57"/>
      <c r="BR295" s="57"/>
      <c r="BS295" s="57"/>
      <c r="BT295" s="57"/>
      <c r="BU295" s="57"/>
      <c r="BV295" s="57"/>
      <c r="BW295" s="57"/>
      <c r="BX295" s="57"/>
      <c r="BY295" s="57"/>
      <c r="BZ295" s="57"/>
      <c r="CA295" s="57"/>
      <c r="CB295" s="57"/>
      <c r="CC295" s="57"/>
      <c r="CD295" s="57"/>
      <c r="CE295" s="57"/>
      <c r="CF295" s="57"/>
      <c r="CG295" s="57"/>
      <c r="CH295" s="57"/>
      <c r="CI295" s="57"/>
      <c r="CJ295" s="57"/>
      <c r="CK295" s="57"/>
      <c r="CL295" s="57"/>
      <c r="CM295" s="57"/>
      <c r="CN295" s="57"/>
      <c r="CO295" s="57"/>
      <c r="CP295" s="57"/>
    </row>
    <row r="296" spans="4:94" x14ac:dyDescent="0.4"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8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  <c r="AU296" s="57"/>
      <c r="AV296" s="57"/>
      <c r="AW296" s="57"/>
      <c r="AX296" s="57"/>
      <c r="AY296" s="57"/>
      <c r="AZ296" s="57"/>
      <c r="BA296" s="57"/>
      <c r="BB296" s="57"/>
      <c r="BC296" s="57"/>
      <c r="BD296" s="57"/>
      <c r="BE296" s="57"/>
      <c r="BF296" s="57"/>
      <c r="BG296" s="57"/>
      <c r="BH296" s="57"/>
      <c r="BI296" s="57"/>
      <c r="BJ296" s="57"/>
      <c r="BK296" s="57"/>
      <c r="BL296" s="57"/>
      <c r="BM296" s="57"/>
      <c r="BN296" s="57"/>
      <c r="BO296" s="57"/>
      <c r="BP296" s="57"/>
      <c r="BQ296" s="57"/>
      <c r="BR296" s="57"/>
      <c r="BS296" s="57"/>
      <c r="BT296" s="57"/>
      <c r="BU296" s="57"/>
      <c r="BV296" s="57"/>
      <c r="BW296" s="57"/>
      <c r="BX296" s="57"/>
      <c r="BY296" s="57"/>
      <c r="BZ296" s="57"/>
      <c r="CA296" s="57"/>
      <c r="CB296" s="57"/>
      <c r="CC296" s="57"/>
      <c r="CD296" s="57"/>
      <c r="CE296" s="57"/>
      <c r="CF296" s="57"/>
      <c r="CG296" s="57"/>
      <c r="CH296" s="57"/>
      <c r="CI296" s="57"/>
      <c r="CJ296" s="57"/>
      <c r="CK296" s="57"/>
      <c r="CL296" s="57"/>
      <c r="CM296" s="57"/>
      <c r="CN296" s="57"/>
      <c r="CO296" s="57"/>
      <c r="CP296" s="57"/>
    </row>
    <row r="297" spans="4:94" x14ac:dyDescent="0.4"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8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  <c r="BM297" s="57"/>
      <c r="BN297" s="57"/>
      <c r="BO297" s="57"/>
      <c r="BP297" s="57"/>
      <c r="BQ297" s="57"/>
      <c r="BR297" s="57"/>
      <c r="BS297" s="57"/>
      <c r="BT297" s="57"/>
      <c r="BU297" s="57"/>
      <c r="BV297" s="57"/>
      <c r="BW297" s="57"/>
      <c r="BX297" s="57"/>
      <c r="BY297" s="57"/>
      <c r="BZ297" s="57"/>
      <c r="CA297" s="57"/>
      <c r="CB297" s="57"/>
      <c r="CC297" s="57"/>
      <c r="CD297" s="57"/>
      <c r="CE297" s="57"/>
      <c r="CF297" s="57"/>
      <c r="CG297" s="57"/>
      <c r="CH297" s="57"/>
      <c r="CI297" s="57"/>
      <c r="CJ297" s="57"/>
      <c r="CK297" s="57"/>
      <c r="CL297" s="57"/>
      <c r="CM297" s="57"/>
      <c r="CN297" s="57"/>
      <c r="CO297" s="57"/>
      <c r="CP297" s="57"/>
    </row>
    <row r="298" spans="4:94" x14ac:dyDescent="0.4"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8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  <c r="AU298" s="57"/>
      <c r="AV298" s="57"/>
      <c r="AW298" s="57"/>
      <c r="AX298" s="57"/>
      <c r="AY298" s="57"/>
      <c r="AZ298" s="57"/>
      <c r="BA298" s="57"/>
      <c r="BB298" s="57"/>
      <c r="BC298" s="57"/>
      <c r="BD298" s="57"/>
      <c r="BE298" s="57"/>
      <c r="BF298" s="57"/>
      <c r="BG298" s="57"/>
      <c r="BH298" s="57"/>
      <c r="BI298" s="57"/>
      <c r="BJ298" s="57"/>
      <c r="BK298" s="57"/>
      <c r="BL298" s="57"/>
      <c r="BM298" s="57"/>
      <c r="BN298" s="57"/>
      <c r="BO298" s="57"/>
      <c r="BP298" s="57"/>
      <c r="BQ298" s="57"/>
      <c r="BR298" s="57"/>
      <c r="BS298" s="57"/>
      <c r="BT298" s="57"/>
      <c r="BU298" s="57"/>
      <c r="BV298" s="57"/>
      <c r="BW298" s="57"/>
      <c r="BX298" s="57"/>
      <c r="BY298" s="57"/>
      <c r="BZ298" s="57"/>
      <c r="CA298" s="57"/>
      <c r="CB298" s="57"/>
      <c r="CC298" s="57"/>
      <c r="CD298" s="57"/>
      <c r="CE298" s="57"/>
      <c r="CF298" s="57"/>
      <c r="CG298" s="57"/>
      <c r="CH298" s="57"/>
      <c r="CI298" s="57"/>
      <c r="CJ298" s="57"/>
      <c r="CK298" s="57"/>
      <c r="CL298" s="57"/>
      <c r="CM298" s="57"/>
      <c r="CN298" s="57"/>
      <c r="CO298" s="57"/>
      <c r="CP298" s="57"/>
    </row>
    <row r="299" spans="4:94" x14ac:dyDescent="0.4"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8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  <c r="AU299" s="57"/>
      <c r="AV299" s="57"/>
      <c r="AW299" s="57"/>
      <c r="AX299" s="57"/>
      <c r="AY299" s="57"/>
      <c r="AZ299" s="57"/>
      <c r="BA299" s="57"/>
      <c r="BB299" s="57"/>
      <c r="BC299" s="57"/>
      <c r="BD299" s="57"/>
      <c r="BE299" s="57"/>
      <c r="BF299" s="57"/>
      <c r="BG299" s="57"/>
      <c r="BH299" s="57"/>
      <c r="BI299" s="57"/>
      <c r="BJ299" s="57"/>
      <c r="BK299" s="57"/>
      <c r="BL299" s="57"/>
      <c r="BM299" s="57"/>
      <c r="BN299" s="57"/>
      <c r="BO299" s="57"/>
      <c r="BP299" s="57"/>
      <c r="BQ299" s="57"/>
      <c r="BR299" s="57"/>
      <c r="BS299" s="57"/>
      <c r="BT299" s="57"/>
      <c r="BU299" s="57"/>
      <c r="BV299" s="57"/>
      <c r="BW299" s="57"/>
      <c r="BX299" s="57"/>
      <c r="BY299" s="57"/>
      <c r="BZ299" s="57"/>
      <c r="CA299" s="57"/>
      <c r="CB299" s="57"/>
      <c r="CC299" s="57"/>
      <c r="CD299" s="57"/>
      <c r="CE299" s="57"/>
      <c r="CF299" s="57"/>
      <c r="CG299" s="57"/>
      <c r="CH299" s="57"/>
      <c r="CI299" s="57"/>
      <c r="CJ299" s="57"/>
      <c r="CK299" s="57"/>
      <c r="CL299" s="57"/>
      <c r="CM299" s="57"/>
      <c r="CN299" s="57"/>
      <c r="CO299" s="57"/>
      <c r="CP299" s="57"/>
    </row>
    <row r="300" spans="4:94" x14ac:dyDescent="0.4"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8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  <c r="AU300" s="57"/>
      <c r="AV300" s="57"/>
      <c r="AW300" s="57"/>
      <c r="AX300" s="57"/>
      <c r="AY300" s="57"/>
      <c r="AZ300" s="57"/>
      <c r="BA300" s="57"/>
      <c r="BB300" s="57"/>
      <c r="BC300" s="57"/>
      <c r="BD300" s="57"/>
      <c r="BE300" s="57"/>
      <c r="BF300" s="57"/>
      <c r="BG300" s="57"/>
      <c r="BH300" s="57"/>
      <c r="BI300" s="57"/>
      <c r="BJ300" s="57"/>
      <c r="BK300" s="57"/>
      <c r="BL300" s="57"/>
      <c r="BM300" s="57"/>
      <c r="BN300" s="57"/>
      <c r="BO300" s="57"/>
      <c r="BP300" s="57"/>
      <c r="BQ300" s="57"/>
      <c r="BR300" s="57"/>
      <c r="BS300" s="57"/>
      <c r="BT300" s="57"/>
      <c r="BU300" s="57"/>
      <c r="BV300" s="57"/>
      <c r="BW300" s="57"/>
      <c r="BX300" s="57"/>
      <c r="BY300" s="57"/>
      <c r="BZ300" s="57"/>
      <c r="CA300" s="57"/>
      <c r="CB300" s="57"/>
      <c r="CC300" s="57"/>
      <c r="CD300" s="57"/>
      <c r="CE300" s="57"/>
      <c r="CF300" s="57"/>
      <c r="CG300" s="57"/>
      <c r="CH300" s="57"/>
      <c r="CI300" s="57"/>
      <c r="CJ300" s="57"/>
      <c r="CK300" s="57"/>
      <c r="CL300" s="57"/>
      <c r="CM300" s="57"/>
      <c r="CN300" s="57"/>
      <c r="CO300" s="57"/>
      <c r="CP300" s="57"/>
    </row>
    <row r="301" spans="4:94" x14ac:dyDescent="0.4"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8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  <c r="AU301" s="57"/>
      <c r="AV301" s="57"/>
      <c r="AW301" s="57"/>
      <c r="AX301" s="57"/>
      <c r="AY301" s="57"/>
      <c r="AZ301" s="57"/>
      <c r="BA301" s="57"/>
      <c r="BB301" s="57"/>
      <c r="BC301" s="57"/>
      <c r="BD301" s="57"/>
      <c r="BE301" s="57"/>
      <c r="BF301" s="57"/>
      <c r="BG301" s="57"/>
      <c r="BH301" s="57"/>
      <c r="BI301" s="57"/>
      <c r="BJ301" s="57"/>
      <c r="BK301" s="57"/>
      <c r="BL301" s="57"/>
      <c r="BM301" s="57"/>
      <c r="BN301" s="57"/>
      <c r="BO301" s="57"/>
      <c r="BP301" s="57"/>
      <c r="BQ301" s="57"/>
      <c r="BR301" s="57"/>
      <c r="BS301" s="57"/>
      <c r="BT301" s="57"/>
      <c r="BU301" s="57"/>
      <c r="BV301" s="57"/>
      <c r="BW301" s="57"/>
      <c r="BX301" s="57"/>
      <c r="BY301" s="57"/>
      <c r="BZ301" s="57"/>
      <c r="CA301" s="57"/>
      <c r="CB301" s="57"/>
      <c r="CC301" s="57"/>
      <c r="CD301" s="57"/>
      <c r="CE301" s="57"/>
      <c r="CF301" s="57"/>
      <c r="CG301" s="57"/>
      <c r="CH301" s="57"/>
      <c r="CI301" s="57"/>
      <c r="CJ301" s="57"/>
      <c r="CK301" s="57"/>
      <c r="CL301" s="57"/>
      <c r="CM301" s="57"/>
      <c r="CN301" s="57"/>
      <c r="CO301" s="57"/>
      <c r="CP301" s="57"/>
    </row>
    <row r="302" spans="4:94" x14ac:dyDescent="0.4"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8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  <c r="AU302" s="57"/>
      <c r="AV302" s="57"/>
      <c r="AW302" s="57"/>
      <c r="AX302" s="57"/>
      <c r="AY302" s="57"/>
      <c r="AZ302" s="57"/>
      <c r="BA302" s="57"/>
      <c r="BB302" s="57"/>
      <c r="BC302" s="57"/>
      <c r="BD302" s="57"/>
      <c r="BE302" s="57"/>
      <c r="BF302" s="57"/>
      <c r="BG302" s="57"/>
      <c r="BH302" s="57"/>
      <c r="BI302" s="57"/>
      <c r="BJ302" s="57"/>
      <c r="BK302" s="57"/>
      <c r="BL302" s="57"/>
      <c r="BM302" s="57"/>
      <c r="BN302" s="57"/>
      <c r="BO302" s="57"/>
      <c r="BP302" s="57"/>
      <c r="BQ302" s="57"/>
      <c r="BR302" s="57"/>
      <c r="BS302" s="57"/>
      <c r="BT302" s="57"/>
      <c r="BU302" s="57"/>
      <c r="BV302" s="57"/>
      <c r="BW302" s="57"/>
      <c r="BX302" s="57"/>
      <c r="BY302" s="57"/>
      <c r="BZ302" s="57"/>
      <c r="CA302" s="57"/>
      <c r="CB302" s="57"/>
      <c r="CC302" s="57"/>
      <c r="CD302" s="57"/>
      <c r="CE302" s="57"/>
      <c r="CF302" s="57"/>
      <c r="CG302" s="57"/>
      <c r="CH302" s="57"/>
      <c r="CI302" s="57"/>
      <c r="CJ302" s="57"/>
      <c r="CK302" s="57"/>
      <c r="CL302" s="57"/>
      <c r="CM302" s="57"/>
      <c r="CN302" s="57"/>
      <c r="CO302" s="57"/>
      <c r="CP302" s="57"/>
    </row>
    <row r="303" spans="4:94" x14ac:dyDescent="0.4"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8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  <c r="AU303" s="57"/>
      <c r="AV303" s="57"/>
      <c r="AW303" s="57"/>
      <c r="AX303" s="57"/>
      <c r="AY303" s="57"/>
      <c r="AZ303" s="57"/>
      <c r="BA303" s="57"/>
      <c r="BB303" s="57"/>
      <c r="BC303" s="57"/>
      <c r="BD303" s="57"/>
      <c r="BE303" s="57"/>
      <c r="BF303" s="57"/>
      <c r="BG303" s="57"/>
      <c r="BH303" s="57"/>
      <c r="BI303" s="57"/>
      <c r="BJ303" s="57"/>
      <c r="BK303" s="57"/>
      <c r="BL303" s="57"/>
      <c r="BM303" s="57"/>
      <c r="BN303" s="57"/>
      <c r="BO303" s="57"/>
      <c r="BP303" s="57"/>
      <c r="BQ303" s="57"/>
      <c r="BR303" s="57"/>
      <c r="BS303" s="57"/>
      <c r="BT303" s="57"/>
      <c r="BU303" s="57"/>
      <c r="BV303" s="57"/>
      <c r="BW303" s="57"/>
      <c r="BX303" s="57"/>
      <c r="BY303" s="57"/>
      <c r="BZ303" s="57"/>
      <c r="CA303" s="57"/>
      <c r="CB303" s="57"/>
      <c r="CC303" s="57"/>
      <c r="CD303" s="57"/>
      <c r="CE303" s="57"/>
      <c r="CF303" s="57"/>
      <c r="CG303" s="57"/>
      <c r="CH303" s="57"/>
      <c r="CI303" s="57"/>
      <c r="CJ303" s="57"/>
      <c r="CK303" s="57"/>
      <c r="CL303" s="57"/>
      <c r="CM303" s="57"/>
      <c r="CN303" s="57"/>
      <c r="CO303" s="57"/>
      <c r="CP303" s="57"/>
    </row>
    <row r="304" spans="4:94" x14ac:dyDescent="0.4"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8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  <c r="AU304" s="57"/>
      <c r="AV304" s="57"/>
      <c r="AW304" s="57"/>
      <c r="AX304" s="57"/>
      <c r="AY304" s="57"/>
      <c r="AZ304" s="57"/>
      <c r="BA304" s="57"/>
      <c r="BB304" s="57"/>
      <c r="BC304" s="57"/>
      <c r="BD304" s="57"/>
      <c r="BE304" s="57"/>
      <c r="BF304" s="57"/>
      <c r="BG304" s="57"/>
      <c r="BH304" s="57"/>
      <c r="BI304" s="57"/>
      <c r="BJ304" s="57"/>
      <c r="BK304" s="57"/>
      <c r="BL304" s="57"/>
      <c r="BM304" s="57"/>
      <c r="BN304" s="57"/>
      <c r="BO304" s="57"/>
      <c r="BP304" s="57"/>
      <c r="BQ304" s="57"/>
      <c r="BR304" s="57"/>
      <c r="BS304" s="57"/>
      <c r="BT304" s="57"/>
      <c r="BU304" s="57"/>
      <c r="BV304" s="57"/>
      <c r="BW304" s="57"/>
      <c r="BX304" s="57"/>
      <c r="BY304" s="57"/>
      <c r="BZ304" s="57"/>
      <c r="CA304" s="57"/>
      <c r="CB304" s="57"/>
      <c r="CC304" s="57"/>
      <c r="CD304" s="57"/>
      <c r="CE304" s="57"/>
      <c r="CF304" s="57"/>
      <c r="CG304" s="57"/>
      <c r="CH304" s="57"/>
      <c r="CI304" s="57"/>
      <c r="CJ304" s="57"/>
      <c r="CK304" s="57"/>
      <c r="CL304" s="57"/>
      <c r="CM304" s="57"/>
      <c r="CN304" s="57"/>
      <c r="CO304" s="57"/>
      <c r="CP304" s="57"/>
    </row>
    <row r="305" spans="4:94" x14ac:dyDescent="0.4"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8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  <c r="AU305" s="57"/>
      <c r="AV305" s="57"/>
      <c r="AW305" s="57"/>
      <c r="AX305" s="57"/>
      <c r="AY305" s="57"/>
      <c r="AZ305" s="57"/>
      <c r="BA305" s="57"/>
      <c r="BB305" s="57"/>
      <c r="BC305" s="57"/>
      <c r="BD305" s="57"/>
      <c r="BE305" s="57"/>
      <c r="BF305" s="57"/>
      <c r="BG305" s="57"/>
      <c r="BH305" s="57"/>
      <c r="BI305" s="57"/>
      <c r="BJ305" s="57"/>
      <c r="BK305" s="57"/>
      <c r="BL305" s="57"/>
      <c r="BM305" s="57"/>
      <c r="BN305" s="57"/>
      <c r="BO305" s="57"/>
      <c r="BP305" s="57"/>
      <c r="BQ305" s="57"/>
      <c r="BR305" s="57"/>
      <c r="BS305" s="57"/>
      <c r="BT305" s="57"/>
      <c r="BU305" s="57"/>
      <c r="BV305" s="57"/>
      <c r="BW305" s="57"/>
      <c r="BX305" s="57"/>
      <c r="BY305" s="57"/>
      <c r="BZ305" s="57"/>
      <c r="CA305" s="57"/>
      <c r="CB305" s="57"/>
      <c r="CC305" s="57"/>
      <c r="CD305" s="57"/>
      <c r="CE305" s="57"/>
      <c r="CF305" s="57"/>
      <c r="CG305" s="57"/>
      <c r="CH305" s="57"/>
      <c r="CI305" s="57"/>
      <c r="CJ305" s="57"/>
      <c r="CK305" s="57"/>
      <c r="CL305" s="57"/>
      <c r="CM305" s="57"/>
      <c r="CN305" s="57"/>
      <c r="CO305" s="57"/>
      <c r="CP305" s="57"/>
    </row>
    <row r="306" spans="4:94" x14ac:dyDescent="0.4"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8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  <c r="AU306" s="57"/>
      <c r="AV306" s="57"/>
      <c r="AW306" s="57"/>
      <c r="AX306" s="57"/>
      <c r="AY306" s="57"/>
      <c r="AZ306" s="57"/>
      <c r="BA306" s="57"/>
      <c r="BB306" s="57"/>
      <c r="BC306" s="57"/>
      <c r="BD306" s="57"/>
      <c r="BE306" s="57"/>
      <c r="BF306" s="57"/>
      <c r="BG306" s="57"/>
      <c r="BH306" s="57"/>
      <c r="BI306" s="57"/>
      <c r="BJ306" s="57"/>
      <c r="BK306" s="57"/>
      <c r="BL306" s="57"/>
      <c r="BM306" s="57"/>
      <c r="BN306" s="57"/>
      <c r="BO306" s="57"/>
      <c r="BP306" s="57"/>
      <c r="BQ306" s="57"/>
      <c r="BR306" s="57"/>
      <c r="BS306" s="57"/>
      <c r="BT306" s="57"/>
      <c r="BU306" s="57"/>
      <c r="BV306" s="57"/>
      <c r="BW306" s="57"/>
      <c r="BX306" s="57"/>
      <c r="BY306" s="57"/>
      <c r="BZ306" s="57"/>
      <c r="CA306" s="57"/>
      <c r="CB306" s="57"/>
      <c r="CC306" s="57"/>
      <c r="CD306" s="57"/>
      <c r="CE306" s="57"/>
      <c r="CF306" s="57"/>
      <c r="CG306" s="57"/>
      <c r="CH306" s="57"/>
      <c r="CI306" s="57"/>
      <c r="CJ306" s="57"/>
      <c r="CK306" s="57"/>
      <c r="CL306" s="57"/>
      <c r="CM306" s="57"/>
      <c r="CN306" s="57"/>
      <c r="CO306" s="57"/>
      <c r="CP306" s="57"/>
    </row>
    <row r="307" spans="4:94" x14ac:dyDescent="0.4"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8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  <c r="AU307" s="57"/>
      <c r="AV307" s="57"/>
      <c r="AW307" s="57"/>
      <c r="AX307" s="57"/>
      <c r="AY307" s="57"/>
      <c r="AZ307" s="57"/>
      <c r="BA307" s="57"/>
      <c r="BB307" s="57"/>
      <c r="BC307" s="57"/>
      <c r="BD307" s="57"/>
      <c r="BE307" s="57"/>
      <c r="BF307" s="57"/>
      <c r="BG307" s="57"/>
      <c r="BH307" s="57"/>
      <c r="BI307" s="57"/>
      <c r="BJ307" s="57"/>
      <c r="BK307" s="57"/>
      <c r="BL307" s="57"/>
      <c r="BM307" s="57"/>
      <c r="BN307" s="57"/>
      <c r="BO307" s="57"/>
      <c r="BP307" s="57"/>
      <c r="BQ307" s="57"/>
      <c r="BR307" s="57"/>
      <c r="BS307" s="57"/>
      <c r="BT307" s="57"/>
      <c r="BU307" s="57"/>
      <c r="BV307" s="57"/>
      <c r="BW307" s="57"/>
      <c r="BX307" s="57"/>
      <c r="BY307" s="57"/>
      <c r="BZ307" s="57"/>
      <c r="CA307" s="57"/>
      <c r="CB307" s="57"/>
      <c r="CC307" s="57"/>
      <c r="CD307" s="57"/>
      <c r="CE307" s="57"/>
      <c r="CF307" s="57"/>
      <c r="CG307" s="57"/>
      <c r="CH307" s="57"/>
      <c r="CI307" s="57"/>
      <c r="CJ307" s="57"/>
      <c r="CK307" s="57"/>
      <c r="CL307" s="57"/>
      <c r="CM307" s="57"/>
      <c r="CN307" s="57"/>
      <c r="CO307" s="57"/>
      <c r="CP307" s="57"/>
    </row>
    <row r="308" spans="4:94" x14ac:dyDescent="0.4"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8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  <c r="AU308" s="57"/>
      <c r="AV308" s="57"/>
      <c r="AW308" s="57"/>
      <c r="AX308" s="57"/>
      <c r="AY308" s="57"/>
      <c r="AZ308" s="57"/>
      <c r="BA308" s="57"/>
      <c r="BB308" s="57"/>
      <c r="BC308" s="57"/>
      <c r="BD308" s="57"/>
      <c r="BE308" s="57"/>
      <c r="BF308" s="57"/>
      <c r="BG308" s="57"/>
      <c r="BH308" s="57"/>
      <c r="BI308" s="57"/>
      <c r="BJ308" s="57"/>
      <c r="BK308" s="57"/>
      <c r="BL308" s="57"/>
      <c r="BM308" s="57"/>
      <c r="BN308" s="57"/>
      <c r="BO308" s="57"/>
      <c r="BP308" s="57"/>
      <c r="BQ308" s="57"/>
      <c r="BR308" s="57"/>
      <c r="BS308" s="57"/>
      <c r="BT308" s="57"/>
      <c r="BU308" s="57"/>
      <c r="BV308" s="57"/>
      <c r="BW308" s="57"/>
      <c r="BX308" s="57"/>
      <c r="BY308" s="57"/>
      <c r="BZ308" s="57"/>
      <c r="CA308" s="57"/>
      <c r="CB308" s="57"/>
      <c r="CC308" s="57"/>
      <c r="CD308" s="57"/>
      <c r="CE308" s="57"/>
      <c r="CF308" s="57"/>
      <c r="CG308" s="57"/>
      <c r="CH308" s="57"/>
      <c r="CI308" s="57"/>
      <c r="CJ308" s="57"/>
      <c r="CK308" s="57"/>
      <c r="CL308" s="57"/>
      <c r="CM308" s="57"/>
      <c r="CN308" s="57"/>
      <c r="CO308" s="57"/>
      <c r="CP308" s="57"/>
    </row>
    <row r="309" spans="4:94" x14ac:dyDescent="0.4"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8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  <c r="AU309" s="57"/>
      <c r="AV309" s="57"/>
      <c r="AW309" s="57"/>
      <c r="AX309" s="57"/>
      <c r="AY309" s="57"/>
      <c r="AZ309" s="57"/>
      <c r="BA309" s="57"/>
      <c r="BB309" s="57"/>
      <c r="BC309" s="57"/>
      <c r="BD309" s="57"/>
      <c r="BE309" s="57"/>
      <c r="BF309" s="57"/>
      <c r="BG309" s="57"/>
      <c r="BH309" s="57"/>
      <c r="BI309" s="57"/>
      <c r="BJ309" s="57"/>
      <c r="BK309" s="57"/>
      <c r="BL309" s="57"/>
      <c r="BM309" s="57"/>
      <c r="BN309" s="57"/>
      <c r="BO309" s="57"/>
      <c r="BP309" s="57"/>
      <c r="BQ309" s="57"/>
      <c r="BR309" s="57"/>
      <c r="BS309" s="57"/>
      <c r="BT309" s="57"/>
      <c r="BU309" s="57"/>
      <c r="BV309" s="57"/>
      <c r="BW309" s="57"/>
      <c r="BX309" s="57"/>
      <c r="BY309" s="57"/>
      <c r="BZ309" s="57"/>
      <c r="CA309" s="57"/>
      <c r="CB309" s="57"/>
      <c r="CC309" s="57"/>
      <c r="CD309" s="57"/>
      <c r="CE309" s="57"/>
      <c r="CF309" s="57"/>
      <c r="CG309" s="57"/>
      <c r="CH309" s="57"/>
      <c r="CI309" s="57"/>
      <c r="CJ309" s="57"/>
      <c r="CK309" s="57"/>
      <c r="CL309" s="57"/>
      <c r="CM309" s="57"/>
      <c r="CN309" s="57"/>
      <c r="CO309" s="57"/>
      <c r="CP309" s="57"/>
    </row>
    <row r="310" spans="4:94" x14ac:dyDescent="0.4"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8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  <c r="AU310" s="57"/>
      <c r="AV310" s="57"/>
      <c r="AW310" s="57"/>
      <c r="AX310" s="57"/>
      <c r="AY310" s="57"/>
      <c r="AZ310" s="57"/>
      <c r="BA310" s="57"/>
      <c r="BB310" s="57"/>
      <c r="BC310" s="57"/>
      <c r="BD310" s="57"/>
      <c r="BE310" s="57"/>
      <c r="BF310" s="57"/>
      <c r="BG310" s="57"/>
      <c r="BH310" s="57"/>
      <c r="BI310" s="57"/>
      <c r="BJ310" s="57"/>
      <c r="BK310" s="57"/>
      <c r="BL310" s="57"/>
      <c r="BM310" s="57"/>
      <c r="BN310" s="57"/>
      <c r="BO310" s="57"/>
      <c r="BP310" s="57"/>
      <c r="BQ310" s="57"/>
      <c r="BR310" s="57"/>
      <c r="BS310" s="57"/>
      <c r="BT310" s="57"/>
      <c r="BU310" s="57"/>
      <c r="BV310" s="57"/>
      <c r="BW310" s="57"/>
      <c r="BX310" s="57"/>
      <c r="BY310" s="57"/>
      <c r="BZ310" s="57"/>
      <c r="CA310" s="57"/>
      <c r="CB310" s="57"/>
      <c r="CC310" s="57"/>
      <c r="CD310" s="57"/>
      <c r="CE310" s="57"/>
      <c r="CF310" s="57"/>
      <c r="CG310" s="57"/>
      <c r="CH310" s="57"/>
      <c r="CI310" s="57"/>
      <c r="CJ310" s="57"/>
      <c r="CK310" s="57"/>
      <c r="CL310" s="57"/>
      <c r="CM310" s="57"/>
      <c r="CN310" s="57"/>
      <c r="CO310" s="57"/>
      <c r="CP310" s="57"/>
    </row>
    <row r="311" spans="4:94" x14ac:dyDescent="0.4"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8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  <c r="AU311" s="57"/>
      <c r="AV311" s="57"/>
      <c r="AW311" s="57"/>
      <c r="AX311" s="57"/>
      <c r="AY311" s="57"/>
      <c r="AZ311" s="57"/>
      <c r="BA311" s="57"/>
      <c r="BB311" s="57"/>
      <c r="BC311" s="57"/>
      <c r="BD311" s="57"/>
      <c r="BE311" s="57"/>
      <c r="BF311" s="57"/>
      <c r="BG311" s="57"/>
      <c r="BH311" s="57"/>
      <c r="BI311" s="57"/>
      <c r="BJ311" s="57"/>
      <c r="BK311" s="57"/>
      <c r="BL311" s="57"/>
      <c r="BM311" s="57"/>
      <c r="BN311" s="57"/>
      <c r="BO311" s="57"/>
      <c r="BP311" s="57"/>
      <c r="BQ311" s="57"/>
      <c r="BR311" s="57"/>
      <c r="BS311" s="57"/>
      <c r="BT311" s="57"/>
      <c r="BU311" s="57"/>
      <c r="BV311" s="57"/>
      <c r="BW311" s="57"/>
      <c r="BX311" s="57"/>
      <c r="BY311" s="57"/>
      <c r="BZ311" s="57"/>
      <c r="CA311" s="57"/>
      <c r="CB311" s="57"/>
      <c r="CC311" s="57"/>
      <c r="CD311" s="57"/>
      <c r="CE311" s="57"/>
      <c r="CF311" s="57"/>
      <c r="CG311" s="57"/>
      <c r="CH311" s="57"/>
      <c r="CI311" s="57"/>
      <c r="CJ311" s="57"/>
      <c r="CK311" s="57"/>
      <c r="CL311" s="57"/>
      <c r="CM311" s="57"/>
      <c r="CN311" s="57"/>
      <c r="CO311" s="57"/>
      <c r="CP311" s="57"/>
    </row>
    <row r="312" spans="4:94" x14ac:dyDescent="0.4"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8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  <c r="AU312" s="57"/>
      <c r="AV312" s="57"/>
      <c r="AW312" s="57"/>
      <c r="AX312" s="57"/>
      <c r="AY312" s="57"/>
      <c r="AZ312" s="57"/>
      <c r="BA312" s="57"/>
      <c r="BB312" s="57"/>
      <c r="BC312" s="57"/>
      <c r="BD312" s="57"/>
      <c r="BE312" s="57"/>
      <c r="BF312" s="57"/>
      <c r="BG312" s="57"/>
      <c r="BH312" s="57"/>
      <c r="BI312" s="57"/>
      <c r="BJ312" s="57"/>
      <c r="BK312" s="57"/>
      <c r="BL312" s="57"/>
      <c r="BM312" s="57"/>
      <c r="BN312" s="57"/>
      <c r="BO312" s="57"/>
      <c r="BP312" s="57"/>
      <c r="BQ312" s="57"/>
      <c r="BR312" s="57"/>
      <c r="BS312" s="57"/>
      <c r="BT312" s="57"/>
      <c r="BU312" s="57"/>
      <c r="BV312" s="57"/>
      <c r="BW312" s="57"/>
      <c r="BX312" s="57"/>
      <c r="BY312" s="57"/>
      <c r="BZ312" s="57"/>
      <c r="CA312" s="57"/>
      <c r="CB312" s="57"/>
      <c r="CC312" s="57"/>
      <c r="CD312" s="57"/>
      <c r="CE312" s="57"/>
      <c r="CF312" s="57"/>
      <c r="CG312" s="57"/>
      <c r="CH312" s="57"/>
      <c r="CI312" s="57"/>
      <c r="CJ312" s="57"/>
      <c r="CK312" s="57"/>
      <c r="CL312" s="57"/>
      <c r="CM312" s="57"/>
      <c r="CN312" s="57"/>
      <c r="CO312" s="57"/>
      <c r="CP312" s="57"/>
    </row>
    <row r="313" spans="4:94" x14ac:dyDescent="0.4"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8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  <c r="AU313" s="57"/>
      <c r="AV313" s="57"/>
      <c r="AW313" s="57"/>
      <c r="AX313" s="57"/>
      <c r="AY313" s="57"/>
      <c r="AZ313" s="57"/>
      <c r="BA313" s="57"/>
      <c r="BB313" s="57"/>
      <c r="BC313" s="57"/>
      <c r="BD313" s="57"/>
      <c r="BE313" s="57"/>
      <c r="BF313" s="57"/>
      <c r="BG313" s="57"/>
      <c r="BH313" s="57"/>
      <c r="BI313" s="57"/>
      <c r="BJ313" s="57"/>
      <c r="BK313" s="57"/>
      <c r="BL313" s="57"/>
      <c r="BM313" s="57"/>
      <c r="BN313" s="57"/>
      <c r="BO313" s="57"/>
      <c r="BP313" s="57"/>
      <c r="BQ313" s="57"/>
      <c r="BR313" s="57"/>
      <c r="BS313" s="57"/>
      <c r="BT313" s="57"/>
      <c r="BU313" s="57"/>
      <c r="BV313" s="57"/>
      <c r="BW313" s="57"/>
      <c r="BX313" s="57"/>
      <c r="BY313" s="57"/>
      <c r="BZ313" s="57"/>
      <c r="CA313" s="57"/>
      <c r="CB313" s="57"/>
      <c r="CC313" s="57"/>
      <c r="CD313" s="57"/>
      <c r="CE313" s="57"/>
      <c r="CF313" s="57"/>
      <c r="CG313" s="57"/>
      <c r="CH313" s="57"/>
      <c r="CI313" s="57"/>
      <c r="CJ313" s="57"/>
      <c r="CK313" s="57"/>
      <c r="CL313" s="57"/>
      <c r="CM313" s="57"/>
      <c r="CN313" s="57"/>
      <c r="CO313" s="57"/>
      <c r="CP313" s="57"/>
    </row>
    <row r="314" spans="4:94" x14ac:dyDescent="0.4"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8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  <c r="AU314" s="57"/>
      <c r="AV314" s="57"/>
      <c r="AW314" s="57"/>
      <c r="AX314" s="57"/>
      <c r="AY314" s="57"/>
      <c r="AZ314" s="57"/>
      <c r="BA314" s="57"/>
      <c r="BB314" s="57"/>
      <c r="BC314" s="57"/>
      <c r="BD314" s="57"/>
      <c r="BE314" s="57"/>
      <c r="BF314" s="57"/>
      <c r="BG314" s="57"/>
      <c r="BH314" s="57"/>
      <c r="BI314" s="57"/>
      <c r="BJ314" s="57"/>
      <c r="BK314" s="57"/>
      <c r="BL314" s="57"/>
      <c r="BM314" s="57"/>
      <c r="BN314" s="57"/>
      <c r="BO314" s="57"/>
      <c r="BP314" s="57"/>
      <c r="BQ314" s="57"/>
      <c r="BR314" s="57"/>
      <c r="BS314" s="57"/>
      <c r="BT314" s="57"/>
      <c r="BU314" s="57"/>
      <c r="BV314" s="57"/>
      <c r="BW314" s="57"/>
      <c r="BX314" s="57"/>
      <c r="BY314" s="57"/>
      <c r="BZ314" s="57"/>
      <c r="CA314" s="57"/>
      <c r="CB314" s="57"/>
      <c r="CC314" s="57"/>
      <c r="CD314" s="57"/>
      <c r="CE314" s="57"/>
      <c r="CF314" s="57"/>
      <c r="CG314" s="57"/>
      <c r="CH314" s="57"/>
      <c r="CI314" s="57"/>
      <c r="CJ314" s="57"/>
      <c r="CK314" s="57"/>
      <c r="CL314" s="57"/>
      <c r="CM314" s="57"/>
      <c r="CN314" s="57"/>
      <c r="CO314" s="57"/>
      <c r="CP314" s="57"/>
    </row>
    <row r="315" spans="4:94" x14ac:dyDescent="0.4"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8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  <c r="AU315" s="57"/>
      <c r="AV315" s="57"/>
      <c r="AW315" s="57"/>
      <c r="AX315" s="57"/>
      <c r="AY315" s="57"/>
      <c r="AZ315" s="57"/>
      <c r="BA315" s="57"/>
      <c r="BB315" s="57"/>
      <c r="BC315" s="57"/>
      <c r="BD315" s="57"/>
      <c r="BE315" s="57"/>
      <c r="BF315" s="57"/>
      <c r="BG315" s="57"/>
      <c r="BH315" s="57"/>
      <c r="BI315" s="57"/>
      <c r="BJ315" s="57"/>
      <c r="BK315" s="57"/>
      <c r="BL315" s="57"/>
      <c r="BM315" s="57"/>
      <c r="BN315" s="57"/>
      <c r="BO315" s="57"/>
      <c r="BP315" s="57"/>
      <c r="BQ315" s="57"/>
      <c r="BR315" s="57"/>
      <c r="BS315" s="57"/>
      <c r="BT315" s="57"/>
      <c r="BU315" s="57"/>
      <c r="BV315" s="57"/>
      <c r="BW315" s="57"/>
      <c r="BX315" s="57"/>
      <c r="BY315" s="57"/>
      <c r="BZ315" s="57"/>
      <c r="CA315" s="57"/>
      <c r="CB315" s="57"/>
      <c r="CC315" s="57"/>
      <c r="CD315" s="57"/>
      <c r="CE315" s="57"/>
      <c r="CF315" s="57"/>
      <c r="CG315" s="57"/>
      <c r="CH315" s="57"/>
      <c r="CI315" s="57"/>
      <c r="CJ315" s="57"/>
      <c r="CK315" s="57"/>
      <c r="CL315" s="57"/>
      <c r="CM315" s="57"/>
      <c r="CN315" s="57"/>
      <c r="CO315" s="57"/>
      <c r="CP315" s="57"/>
    </row>
    <row r="316" spans="4:94" x14ac:dyDescent="0.4"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8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  <c r="AU316" s="57"/>
      <c r="AV316" s="57"/>
      <c r="AW316" s="57"/>
      <c r="AX316" s="57"/>
      <c r="AY316" s="57"/>
      <c r="AZ316" s="57"/>
      <c r="BA316" s="57"/>
      <c r="BB316" s="57"/>
      <c r="BC316" s="57"/>
      <c r="BD316" s="57"/>
      <c r="BE316" s="57"/>
      <c r="BF316" s="57"/>
      <c r="BG316" s="57"/>
      <c r="BH316" s="57"/>
      <c r="BI316" s="57"/>
      <c r="BJ316" s="57"/>
      <c r="BK316" s="57"/>
      <c r="BL316" s="57"/>
      <c r="BM316" s="57"/>
      <c r="BN316" s="57"/>
      <c r="BO316" s="57"/>
      <c r="BP316" s="57"/>
      <c r="BQ316" s="57"/>
      <c r="BR316" s="57"/>
      <c r="BS316" s="57"/>
      <c r="BT316" s="57"/>
      <c r="BU316" s="57"/>
      <c r="BV316" s="57"/>
      <c r="BW316" s="57"/>
      <c r="BX316" s="57"/>
      <c r="BY316" s="57"/>
      <c r="BZ316" s="57"/>
      <c r="CA316" s="57"/>
      <c r="CB316" s="57"/>
      <c r="CC316" s="57"/>
      <c r="CD316" s="57"/>
      <c r="CE316" s="57"/>
      <c r="CF316" s="57"/>
      <c r="CG316" s="57"/>
      <c r="CH316" s="57"/>
      <c r="CI316" s="57"/>
      <c r="CJ316" s="57"/>
      <c r="CK316" s="57"/>
      <c r="CL316" s="57"/>
      <c r="CM316" s="57"/>
      <c r="CN316" s="57"/>
      <c r="CO316" s="57"/>
      <c r="CP316" s="57"/>
    </row>
    <row r="317" spans="4:94" x14ac:dyDescent="0.4"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8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  <c r="AU317" s="57"/>
      <c r="AV317" s="57"/>
      <c r="AW317" s="57"/>
      <c r="AX317" s="57"/>
      <c r="AY317" s="57"/>
      <c r="AZ317" s="57"/>
      <c r="BA317" s="57"/>
      <c r="BB317" s="57"/>
      <c r="BC317" s="57"/>
      <c r="BD317" s="57"/>
      <c r="BE317" s="57"/>
      <c r="BF317" s="57"/>
      <c r="BG317" s="57"/>
      <c r="BH317" s="57"/>
      <c r="BI317" s="57"/>
      <c r="BJ317" s="57"/>
      <c r="BK317" s="57"/>
      <c r="BL317" s="57"/>
      <c r="BM317" s="57"/>
      <c r="BN317" s="57"/>
      <c r="BO317" s="57"/>
      <c r="BP317" s="57"/>
      <c r="BQ317" s="57"/>
      <c r="BR317" s="57"/>
      <c r="BS317" s="57"/>
      <c r="BT317" s="57"/>
      <c r="BU317" s="57"/>
      <c r="BV317" s="57"/>
      <c r="BW317" s="57"/>
      <c r="BX317" s="57"/>
      <c r="BY317" s="57"/>
      <c r="BZ317" s="57"/>
      <c r="CA317" s="57"/>
      <c r="CB317" s="57"/>
      <c r="CC317" s="57"/>
      <c r="CD317" s="57"/>
      <c r="CE317" s="57"/>
      <c r="CF317" s="57"/>
      <c r="CG317" s="57"/>
      <c r="CH317" s="57"/>
      <c r="CI317" s="57"/>
      <c r="CJ317" s="57"/>
      <c r="CK317" s="57"/>
      <c r="CL317" s="57"/>
      <c r="CM317" s="57"/>
      <c r="CN317" s="57"/>
      <c r="CO317" s="57"/>
      <c r="CP317" s="57"/>
    </row>
    <row r="318" spans="4:94" x14ac:dyDescent="0.4"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8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  <c r="AU318" s="57"/>
      <c r="AV318" s="57"/>
      <c r="AW318" s="57"/>
      <c r="AX318" s="57"/>
      <c r="AY318" s="57"/>
      <c r="AZ318" s="57"/>
      <c r="BA318" s="57"/>
      <c r="BB318" s="57"/>
      <c r="BC318" s="57"/>
      <c r="BD318" s="57"/>
      <c r="BE318" s="57"/>
      <c r="BF318" s="57"/>
      <c r="BG318" s="57"/>
      <c r="BH318" s="57"/>
      <c r="BI318" s="57"/>
      <c r="BJ318" s="57"/>
      <c r="BK318" s="57"/>
      <c r="BL318" s="57"/>
      <c r="BM318" s="57"/>
      <c r="BN318" s="57"/>
      <c r="BO318" s="57"/>
      <c r="BP318" s="57"/>
      <c r="BQ318" s="57"/>
      <c r="BR318" s="57"/>
      <c r="BS318" s="57"/>
      <c r="BT318" s="57"/>
      <c r="BU318" s="57"/>
      <c r="BV318" s="57"/>
      <c r="BW318" s="57"/>
      <c r="BX318" s="57"/>
      <c r="BY318" s="57"/>
      <c r="BZ318" s="57"/>
      <c r="CA318" s="57"/>
      <c r="CB318" s="57"/>
      <c r="CC318" s="57"/>
      <c r="CD318" s="57"/>
      <c r="CE318" s="57"/>
      <c r="CF318" s="57"/>
      <c r="CG318" s="57"/>
      <c r="CH318" s="57"/>
      <c r="CI318" s="57"/>
      <c r="CJ318" s="57"/>
      <c r="CK318" s="57"/>
      <c r="CL318" s="57"/>
      <c r="CM318" s="57"/>
      <c r="CN318" s="57"/>
      <c r="CO318" s="57"/>
      <c r="CP318" s="57"/>
    </row>
    <row r="319" spans="4:94" x14ac:dyDescent="0.4"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8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  <c r="AU319" s="57"/>
      <c r="AV319" s="57"/>
      <c r="AW319" s="57"/>
      <c r="AX319" s="57"/>
      <c r="AY319" s="57"/>
      <c r="AZ319" s="57"/>
      <c r="BA319" s="57"/>
      <c r="BB319" s="57"/>
      <c r="BC319" s="57"/>
      <c r="BD319" s="57"/>
      <c r="BE319" s="57"/>
      <c r="BF319" s="57"/>
      <c r="BG319" s="57"/>
      <c r="BH319" s="57"/>
      <c r="BI319" s="57"/>
      <c r="BJ319" s="57"/>
      <c r="BK319" s="57"/>
      <c r="BL319" s="57"/>
      <c r="BM319" s="57"/>
      <c r="BN319" s="57"/>
      <c r="BO319" s="57"/>
      <c r="BP319" s="57"/>
      <c r="BQ319" s="57"/>
      <c r="BR319" s="57"/>
      <c r="BS319" s="57"/>
      <c r="BT319" s="57"/>
      <c r="BU319" s="57"/>
      <c r="BV319" s="57"/>
      <c r="BW319" s="57"/>
      <c r="BX319" s="57"/>
      <c r="BY319" s="57"/>
      <c r="BZ319" s="57"/>
      <c r="CA319" s="57"/>
      <c r="CB319" s="57"/>
      <c r="CC319" s="57"/>
      <c r="CD319" s="57"/>
      <c r="CE319" s="57"/>
      <c r="CF319" s="57"/>
      <c r="CG319" s="57"/>
      <c r="CH319" s="57"/>
      <c r="CI319" s="57"/>
      <c r="CJ319" s="57"/>
      <c r="CK319" s="57"/>
      <c r="CL319" s="57"/>
      <c r="CM319" s="57"/>
      <c r="CN319" s="57"/>
      <c r="CO319" s="57"/>
      <c r="CP319" s="57"/>
    </row>
    <row r="320" spans="4:94" x14ac:dyDescent="0.4"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8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  <c r="AU320" s="57"/>
      <c r="AV320" s="57"/>
      <c r="AW320" s="57"/>
      <c r="AX320" s="57"/>
      <c r="AY320" s="57"/>
      <c r="AZ320" s="57"/>
      <c r="BA320" s="57"/>
      <c r="BB320" s="57"/>
      <c r="BC320" s="57"/>
      <c r="BD320" s="57"/>
      <c r="BE320" s="57"/>
      <c r="BF320" s="57"/>
      <c r="BG320" s="57"/>
      <c r="BH320" s="57"/>
      <c r="BI320" s="57"/>
      <c r="BJ320" s="57"/>
      <c r="BK320" s="57"/>
      <c r="BL320" s="57"/>
      <c r="BM320" s="57"/>
      <c r="BN320" s="57"/>
      <c r="BO320" s="57"/>
      <c r="BP320" s="57"/>
      <c r="BQ320" s="57"/>
      <c r="BR320" s="57"/>
      <c r="BS320" s="57"/>
      <c r="BT320" s="57"/>
      <c r="BU320" s="57"/>
      <c r="BV320" s="57"/>
      <c r="BW320" s="57"/>
      <c r="BX320" s="57"/>
      <c r="BY320" s="57"/>
      <c r="BZ320" s="57"/>
      <c r="CA320" s="57"/>
      <c r="CB320" s="57"/>
      <c r="CC320" s="57"/>
      <c r="CD320" s="57"/>
      <c r="CE320" s="57"/>
      <c r="CF320" s="57"/>
      <c r="CG320" s="57"/>
      <c r="CH320" s="57"/>
      <c r="CI320" s="57"/>
      <c r="CJ320" s="57"/>
      <c r="CK320" s="57"/>
      <c r="CL320" s="57"/>
      <c r="CM320" s="57"/>
      <c r="CN320" s="57"/>
      <c r="CO320" s="57"/>
      <c r="CP320" s="57"/>
    </row>
    <row r="321" spans="4:94" x14ac:dyDescent="0.4"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8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  <c r="AU321" s="57"/>
      <c r="AV321" s="57"/>
      <c r="AW321" s="57"/>
      <c r="AX321" s="57"/>
      <c r="AY321" s="57"/>
      <c r="AZ321" s="57"/>
      <c r="BA321" s="57"/>
      <c r="BB321" s="57"/>
      <c r="BC321" s="57"/>
      <c r="BD321" s="57"/>
      <c r="BE321" s="57"/>
      <c r="BF321" s="57"/>
      <c r="BG321" s="57"/>
      <c r="BH321" s="57"/>
      <c r="BI321" s="57"/>
      <c r="BJ321" s="57"/>
      <c r="BK321" s="57"/>
      <c r="BL321" s="57"/>
      <c r="BM321" s="57"/>
      <c r="BN321" s="57"/>
      <c r="BO321" s="57"/>
      <c r="BP321" s="57"/>
      <c r="BQ321" s="57"/>
      <c r="BR321" s="57"/>
      <c r="BS321" s="57"/>
      <c r="BT321" s="57"/>
      <c r="BU321" s="57"/>
      <c r="BV321" s="57"/>
      <c r="BW321" s="57"/>
      <c r="BX321" s="57"/>
      <c r="BY321" s="57"/>
      <c r="BZ321" s="57"/>
      <c r="CA321" s="57"/>
      <c r="CB321" s="57"/>
      <c r="CC321" s="57"/>
      <c r="CD321" s="57"/>
      <c r="CE321" s="57"/>
      <c r="CF321" s="57"/>
      <c r="CG321" s="57"/>
      <c r="CH321" s="57"/>
      <c r="CI321" s="57"/>
      <c r="CJ321" s="57"/>
      <c r="CK321" s="57"/>
      <c r="CL321" s="57"/>
      <c r="CM321" s="57"/>
      <c r="CN321" s="57"/>
      <c r="CO321" s="57"/>
      <c r="CP321" s="57"/>
    </row>
    <row r="322" spans="4:94" x14ac:dyDescent="0.4"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8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  <c r="AU322" s="57"/>
      <c r="AV322" s="57"/>
      <c r="AW322" s="57"/>
      <c r="AX322" s="57"/>
      <c r="AY322" s="57"/>
      <c r="AZ322" s="57"/>
      <c r="BA322" s="57"/>
      <c r="BB322" s="57"/>
      <c r="BC322" s="57"/>
      <c r="BD322" s="57"/>
      <c r="BE322" s="57"/>
      <c r="BF322" s="57"/>
      <c r="BG322" s="57"/>
      <c r="BH322" s="57"/>
      <c r="BI322" s="57"/>
      <c r="BJ322" s="57"/>
      <c r="BK322" s="57"/>
      <c r="BL322" s="57"/>
      <c r="BM322" s="57"/>
      <c r="BN322" s="57"/>
      <c r="BO322" s="57"/>
      <c r="BP322" s="57"/>
      <c r="BQ322" s="57"/>
      <c r="BR322" s="57"/>
      <c r="BS322" s="57"/>
      <c r="BT322" s="57"/>
      <c r="BU322" s="57"/>
      <c r="BV322" s="57"/>
      <c r="BW322" s="57"/>
      <c r="BX322" s="57"/>
      <c r="BY322" s="57"/>
      <c r="BZ322" s="57"/>
      <c r="CA322" s="57"/>
      <c r="CB322" s="57"/>
      <c r="CC322" s="57"/>
      <c r="CD322" s="57"/>
      <c r="CE322" s="57"/>
      <c r="CF322" s="57"/>
      <c r="CG322" s="57"/>
      <c r="CH322" s="57"/>
      <c r="CI322" s="57"/>
      <c r="CJ322" s="57"/>
      <c r="CK322" s="57"/>
      <c r="CL322" s="57"/>
      <c r="CM322" s="57"/>
      <c r="CN322" s="57"/>
      <c r="CO322" s="57"/>
      <c r="CP322" s="57"/>
    </row>
    <row r="323" spans="4:94" x14ac:dyDescent="0.4"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8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  <c r="AU323" s="57"/>
      <c r="AV323" s="57"/>
      <c r="AW323" s="57"/>
      <c r="AX323" s="57"/>
      <c r="AY323" s="57"/>
      <c r="AZ323" s="57"/>
      <c r="BA323" s="57"/>
      <c r="BB323" s="57"/>
      <c r="BC323" s="57"/>
      <c r="BD323" s="57"/>
      <c r="BE323" s="57"/>
      <c r="BF323" s="57"/>
      <c r="BG323" s="57"/>
      <c r="BH323" s="57"/>
      <c r="BI323" s="57"/>
      <c r="BJ323" s="57"/>
      <c r="BK323" s="57"/>
      <c r="BL323" s="57"/>
      <c r="BM323" s="57"/>
      <c r="BN323" s="57"/>
      <c r="BO323" s="57"/>
      <c r="BP323" s="57"/>
      <c r="BQ323" s="57"/>
      <c r="BR323" s="57"/>
      <c r="BS323" s="57"/>
      <c r="BT323" s="57"/>
      <c r="BU323" s="57"/>
      <c r="BV323" s="57"/>
      <c r="BW323" s="57"/>
      <c r="BX323" s="57"/>
      <c r="BY323" s="57"/>
      <c r="BZ323" s="57"/>
      <c r="CA323" s="57"/>
      <c r="CB323" s="57"/>
      <c r="CC323" s="57"/>
      <c r="CD323" s="57"/>
      <c r="CE323" s="57"/>
      <c r="CF323" s="57"/>
      <c r="CG323" s="57"/>
      <c r="CH323" s="57"/>
      <c r="CI323" s="57"/>
      <c r="CJ323" s="57"/>
      <c r="CK323" s="57"/>
      <c r="CL323" s="57"/>
      <c r="CM323" s="57"/>
      <c r="CN323" s="57"/>
      <c r="CO323" s="57"/>
      <c r="CP323" s="57"/>
    </row>
    <row r="324" spans="4:94" x14ac:dyDescent="0.4"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8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  <c r="AU324" s="57"/>
      <c r="AV324" s="57"/>
      <c r="AW324" s="57"/>
      <c r="AX324" s="57"/>
      <c r="AY324" s="57"/>
      <c r="AZ324" s="57"/>
      <c r="BA324" s="57"/>
      <c r="BB324" s="57"/>
      <c r="BC324" s="57"/>
      <c r="BD324" s="57"/>
      <c r="BE324" s="57"/>
      <c r="BF324" s="57"/>
      <c r="BG324" s="57"/>
      <c r="BH324" s="57"/>
      <c r="BI324" s="57"/>
      <c r="BJ324" s="57"/>
      <c r="BK324" s="57"/>
      <c r="BL324" s="57"/>
      <c r="BM324" s="57"/>
      <c r="BN324" s="57"/>
      <c r="BO324" s="57"/>
      <c r="BP324" s="57"/>
      <c r="BQ324" s="57"/>
      <c r="BR324" s="57"/>
      <c r="BS324" s="57"/>
      <c r="BT324" s="57"/>
      <c r="BU324" s="57"/>
      <c r="BV324" s="57"/>
      <c r="BW324" s="57"/>
      <c r="BX324" s="57"/>
      <c r="BY324" s="57"/>
      <c r="BZ324" s="57"/>
      <c r="CA324" s="57"/>
      <c r="CB324" s="57"/>
      <c r="CC324" s="57"/>
      <c r="CD324" s="57"/>
      <c r="CE324" s="57"/>
      <c r="CF324" s="57"/>
      <c r="CG324" s="57"/>
      <c r="CH324" s="57"/>
      <c r="CI324" s="57"/>
      <c r="CJ324" s="57"/>
      <c r="CK324" s="57"/>
      <c r="CL324" s="57"/>
      <c r="CM324" s="57"/>
      <c r="CN324" s="57"/>
      <c r="CO324" s="57"/>
      <c r="CP324" s="57"/>
    </row>
    <row r="325" spans="4:94" x14ac:dyDescent="0.4"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8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  <c r="AU325" s="57"/>
      <c r="AV325" s="57"/>
      <c r="AW325" s="57"/>
      <c r="AX325" s="57"/>
      <c r="AY325" s="57"/>
      <c r="AZ325" s="57"/>
      <c r="BA325" s="57"/>
      <c r="BB325" s="57"/>
      <c r="BC325" s="57"/>
      <c r="BD325" s="57"/>
      <c r="BE325" s="57"/>
      <c r="BF325" s="57"/>
      <c r="BG325" s="57"/>
      <c r="BH325" s="57"/>
      <c r="BI325" s="57"/>
      <c r="BJ325" s="57"/>
      <c r="BK325" s="57"/>
      <c r="BL325" s="57"/>
      <c r="BM325" s="57"/>
      <c r="BN325" s="57"/>
      <c r="BO325" s="57"/>
      <c r="BP325" s="57"/>
      <c r="BQ325" s="57"/>
      <c r="BR325" s="57"/>
      <c r="BS325" s="57"/>
      <c r="BT325" s="57"/>
      <c r="BU325" s="57"/>
      <c r="BV325" s="57"/>
      <c r="BW325" s="57"/>
      <c r="BX325" s="57"/>
      <c r="BY325" s="57"/>
      <c r="BZ325" s="57"/>
      <c r="CA325" s="57"/>
      <c r="CB325" s="57"/>
      <c r="CC325" s="57"/>
      <c r="CD325" s="57"/>
      <c r="CE325" s="57"/>
      <c r="CF325" s="57"/>
      <c r="CG325" s="57"/>
      <c r="CH325" s="57"/>
      <c r="CI325" s="57"/>
      <c r="CJ325" s="57"/>
      <c r="CK325" s="57"/>
      <c r="CL325" s="57"/>
      <c r="CM325" s="57"/>
      <c r="CN325" s="57"/>
      <c r="CO325" s="57"/>
      <c r="CP325" s="57"/>
    </row>
    <row r="326" spans="4:94" x14ac:dyDescent="0.4"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8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  <c r="AU326" s="57"/>
      <c r="AV326" s="57"/>
      <c r="AW326" s="57"/>
      <c r="AX326" s="57"/>
      <c r="AY326" s="57"/>
      <c r="AZ326" s="57"/>
      <c r="BA326" s="57"/>
      <c r="BB326" s="57"/>
      <c r="BC326" s="57"/>
      <c r="BD326" s="57"/>
      <c r="BE326" s="57"/>
      <c r="BF326" s="57"/>
      <c r="BG326" s="57"/>
      <c r="BH326" s="57"/>
      <c r="BI326" s="57"/>
      <c r="BJ326" s="57"/>
      <c r="BK326" s="57"/>
      <c r="BL326" s="57"/>
      <c r="BM326" s="57"/>
      <c r="BN326" s="57"/>
      <c r="BO326" s="57"/>
      <c r="BP326" s="57"/>
      <c r="BQ326" s="57"/>
      <c r="BR326" s="57"/>
      <c r="BS326" s="57"/>
      <c r="BT326" s="57"/>
      <c r="BU326" s="57"/>
      <c r="BV326" s="57"/>
      <c r="BW326" s="57"/>
      <c r="BX326" s="57"/>
      <c r="BY326" s="57"/>
      <c r="BZ326" s="57"/>
      <c r="CA326" s="57"/>
      <c r="CB326" s="57"/>
      <c r="CC326" s="57"/>
      <c r="CD326" s="57"/>
      <c r="CE326" s="57"/>
      <c r="CF326" s="57"/>
      <c r="CG326" s="57"/>
      <c r="CH326" s="57"/>
      <c r="CI326" s="57"/>
      <c r="CJ326" s="57"/>
      <c r="CK326" s="57"/>
      <c r="CL326" s="57"/>
      <c r="CM326" s="57"/>
      <c r="CN326" s="57"/>
      <c r="CO326" s="57"/>
      <c r="CP326" s="57"/>
    </row>
    <row r="327" spans="4:94" x14ac:dyDescent="0.4"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8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  <c r="AU327" s="57"/>
      <c r="AV327" s="57"/>
      <c r="AW327" s="57"/>
      <c r="AX327" s="57"/>
      <c r="AY327" s="57"/>
      <c r="AZ327" s="57"/>
      <c r="BA327" s="57"/>
      <c r="BB327" s="57"/>
      <c r="BC327" s="57"/>
      <c r="BD327" s="57"/>
      <c r="BE327" s="57"/>
      <c r="BF327" s="57"/>
      <c r="BG327" s="57"/>
      <c r="BH327" s="57"/>
      <c r="BI327" s="57"/>
      <c r="BJ327" s="57"/>
      <c r="BK327" s="57"/>
      <c r="BL327" s="57"/>
      <c r="BM327" s="57"/>
      <c r="BN327" s="57"/>
      <c r="BO327" s="57"/>
      <c r="BP327" s="57"/>
      <c r="BQ327" s="57"/>
      <c r="BR327" s="57"/>
      <c r="BS327" s="57"/>
      <c r="BT327" s="57"/>
      <c r="BU327" s="57"/>
      <c r="BV327" s="57"/>
      <c r="BW327" s="57"/>
      <c r="BX327" s="57"/>
      <c r="BY327" s="57"/>
      <c r="BZ327" s="57"/>
      <c r="CA327" s="57"/>
      <c r="CB327" s="57"/>
      <c r="CC327" s="57"/>
      <c r="CD327" s="57"/>
      <c r="CE327" s="57"/>
      <c r="CF327" s="57"/>
      <c r="CG327" s="57"/>
      <c r="CH327" s="57"/>
      <c r="CI327" s="57"/>
      <c r="CJ327" s="57"/>
      <c r="CK327" s="57"/>
      <c r="CL327" s="57"/>
      <c r="CM327" s="57"/>
      <c r="CN327" s="57"/>
      <c r="CO327" s="57"/>
      <c r="CP327" s="57"/>
    </row>
    <row r="328" spans="4:94" x14ac:dyDescent="0.4"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8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  <c r="AU328" s="57"/>
      <c r="AV328" s="57"/>
      <c r="AW328" s="57"/>
      <c r="AX328" s="57"/>
      <c r="AY328" s="57"/>
      <c r="AZ328" s="57"/>
      <c r="BA328" s="57"/>
      <c r="BB328" s="57"/>
      <c r="BC328" s="57"/>
      <c r="BD328" s="57"/>
      <c r="BE328" s="57"/>
      <c r="BF328" s="57"/>
      <c r="BG328" s="57"/>
      <c r="BH328" s="57"/>
      <c r="BI328" s="57"/>
      <c r="BJ328" s="57"/>
      <c r="BK328" s="57"/>
      <c r="BL328" s="57"/>
      <c r="BM328" s="57"/>
      <c r="BN328" s="57"/>
      <c r="BO328" s="57"/>
      <c r="BP328" s="57"/>
      <c r="BQ328" s="57"/>
      <c r="BR328" s="57"/>
      <c r="BS328" s="57"/>
      <c r="BT328" s="57"/>
      <c r="BU328" s="57"/>
      <c r="BV328" s="57"/>
      <c r="BW328" s="57"/>
      <c r="BX328" s="57"/>
      <c r="BY328" s="57"/>
      <c r="BZ328" s="57"/>
      <c r="CA328" s="57"/>
      <c r="CB328" s="57"/>
      <c r="CC328" s="57"/>
      <c r="CD328" s="57"/>
      <c r="CE328" s="57"/>
      <c r="CF328" s="57"/>
      <c r="CG328" s="57"/>
      <c r="CH328" s="57"/>
      <c r="CI328" s="57"/>
      <c r="CJ328" s="57"/>
      <c r="CK328" s="57"/>
      <c r="CL328" s="57"/>
      <c r="CM328" s="57"/>
      <c r="CN328" s="57"/>
      <c r="CO328" s="57"/>
      <c r="CP328" s="57"/>
    </row>
    <row r="329" spans="4:94" x14ac:dyDescent="0.4"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8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  <c r="AU329" s="57"/>
      <c r="AV329" s="57"/>
      <c r="AW329" s="57"/>
      <c r="AX329" s="57"/>
      <c r="AY329" s="57"/>
      <c r="AZ329" s="57"/>
      <c r="BA329" s="57"/>
      <c r="BB329" s="57"/>
      <c r="BC329" s="57"/>
      <c r="BD329" s="57"/>
      <c r="BE329" s="57"/>
      <c r="BF329" s="57"/>
      <c r="BG329" s="57"/>
      <c r="BH329" s="57"/>
      <c r="BI329" s="57"/>
      <c r="BJ329" s="57"/>
      <c r="BK329" s="57"/>
      <c r="BL329" s="57"/>
      <c r="BM329" s="57"/>
      <c r="BN329" s="57"/>
      <c r="BO329" s="57"/>
      <c r="BP329" s="57"/>
      <c r="BQ329" s="57"/>
      <c r="BR329" s="57"/>
      <c r="BS329" s="57"/>
      <c r="BT329" s="57"/>
      <c r="BU329" s="57"/>
      <c r="BV329" s="57"/>
      <c r="BW329" s="57"/>
      <c r="BX329" s="57"/>
      <c r="BY329" s="57"/>
      <c r="BZ329" s="57"/>
      <c r="CA329" s="57"/>
      <c r="CB329" s="57"/>
      <c r="CC329" s="57"/>
      <c r="CD329" s="57"/>
      <c r="CE329" s="57"/>
      <c r="CF329" s="57"/>
      <c r="CG329" s="57"/>
      <c r="CH329" s="57"/>
      <c r="CI329" s="57"/>
      <c r="CJ329" s="57"/>
      <c r="CK329" s="57"/>
      <c r="CL329" s="57"/>
      <c r="CM329" s="57"/>
      <c r="CN329" s="57"/>
      <c r="CO329" s="57"/>
      <c r="CP329" s="57"/>
    </row>
    <row r="330" spans="4:94" x14ac:dyDescent="0.4"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8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  <c r="AU330" s="57"/>
      <c r="AV330" s="57"/>
      <c r="AW330" s="57"/>
      <c r="AX330" s="57"/>
      <c r="AY330" s="57"/>
      <c r="AZ330" s="57"/>
      <c r="BA330" s="57"/>
      <c r="BB330" s="57"/>
      <c r="BC330" s="57"/>
      <c r="BD330" s="57"/>
      <c r="BE330" s="57"/>
      <c r="BF330" s="57"/>
      <c r="BG330" s="57"/>
      <c r="BH330" s="57"/>
      <c r="BI330" s="57"/>
      <c r="BJ330" s="57"/>
      <c r="BK330" s="57"/>
      <c r="BL330" s="57"/>
      <c r="BM330" s="57"/>
      <c r="BN330" s="57"/>
      <c r="BO330" s="57"/>
      <c r="BP330" s="57"/>
      <c r="BQ330" s="57"/>
      <c r="BR330" s="57"/>
      <c r="BS330" s="57"/>
      <c r="BT330" s="57"/>
      <c r="BU330" s="57"/>
      <c r="BV330" s="57"/>
      <c r="BW330" s="57"/>
      <c r="BX330" s="57"/>
      <c r="BY330" s="57"/>
      <c r="BZ330" s="57"/>
      <c r="CA330" s="57"/>
      <c r="CB330" s="57"/>
      <c r="CC330" s="57"/>
      <c r="CD330" s="57"/>
      <c r="CE330" s="57"/>
      <c r="CF330" s="57"/>
      <c r="CG330" s="57"/>
      <c r="CH330" s="57"/>
      <c r="CI330" s="57"/>
      <c r="CJ330" s="57"/>
      <c r="CK330" s="57"/>
      <c r="CL330" s="57"/>
      <c r="CM330" s="57"/>
      <c r="CN330" s="57"/>
      <c r="CO330" s="57"/>
      <c r="CP330" s="57"/>
    </row>
    <row r="331" spans="4:94" x14ac:dyDescent="0.4"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8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  <c r="AU331" s="57"/>
      <c r="AV331" s="57"/>
      <c r="AW331" s="57"/>
      <c r="AX331" s="57"/>
      <c r="AY331" s="57"/>
      <c r="AZ331" s="57"/>
      <c r="BA331" s="57"/>
      <c r="BB331" s="57"/>
      <c r="BC331" s="57"/>
      <c r="BD331" s="57"/>
      <c r="BE331" s="57"/>
      <c r="BF331" s="57"/>
      <c r="BG331" s="57"/>
      <c r="BH331" s="57"/>
      <c r="BI331" s="57"/>
      <c r="BJ331" s="57"/>
      <c r="BK331" s="57"/>
      <c r="BL331" s="57"/>
      <c r="BM331" s="57"/>
      <c r="BN331" s="57"/>
      <c r="BO331" s="57"/>
      <c r="BP331" s="57"/>
      <c r="BQ331" s="57"/>
      <c r="BR331" s="57"/>
      <c r="BS331" s="57"/>
      <c r="BT331" s="57"/>
      <c r="BU331" s="57"/>
      <c r="BV331" s="57"/>
      <c r="BW331" s="57"/>
      <c r="BX331" s="57"/>
      <c r="BY331" s="57"/>
      <c r="BZ331" s="57"/>
      <c r="CA331" s="57"/>
      <c r="CB331" s="57"/>
      <c r="CC331" s="57"/>
      <c r="CD331" s="57"/>
      <c r="CE331" s="57"/>
      <c r="CF331" s="57"/>
      <c r="CG331" s="57"/>
      <c r="CH331" s="57"/>
      <c r="CI331" s="57"/>
      <c r="CJ331" s="57"/>
      <c r="CK331" s="57"/>
      <c r="CL331" s="57"/>
      <c r="CM331" s="57"/>
      <c r="CN331" s="57"/>
      <c r="CO331" s="57"/>
      <c r="CP331" s="57"/>
    </row>
    <row r="332" spans="4:94" x14ac:dyDescent="0.4"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8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  <c r="AU332" s="57"/>
      <c r="AV332" s="57"/>
      <c r="AW332" s="57"/>
      <c r="AX332" s="57"/>
      <c r="AY332" s="57"/>
      <c r="AZ332" s="57"/>
      <c r="BA332" s="57"/>
      <c r="BB332" s="57"/>
      <c r="BC332" s="57"/>
      <c r="BD332" s="57"/>
      <c r="BE332" s="57"/>
      <c r="BF332" s="57"/>
      <c r="BG332" s="57"/>
      <c r="BH332" s="57"/>
      <c r="BI332" s="57"/>
      <c r="BJ332" s="57"/>
      <c r="BK332" s="57"/>
      <c r="BL332" s="57"/>
      <c r="BM332" s="57"/>
      <c r="BN332" s="57"/>
      <c r="BO332" s="57"/>
      <c r="BP332" s="57"/>
      <c r="BQ332" s="57"/>
      <c r="BR332" s="57"/>
      <c r="BS332" s="57"/>
      <c r="BT332" s="57"/>
      <c r="BU332" s="57"/>
      <c r="BV332" s="57"/>
      <c r="BW332" s="57"/>
      <c r="BX332" s="57"/>
      <c r="BY332" s="57"/>
      <c r="BZ332" s="57"/>
      <c r="CA332" s="57"/>
      <c r="CB332" s="57"/>
      <c r="CC332" s="57"/>
      <c r="CD332" s="57"/>
      <c r="CE332" s="57"/>
      <c r="CF332" s="57"/>
      <c r="CG332" s="57"/>
      <c r="CH332" s="57"/>
      <c r="CI332" s="57"/>
      <c r="CJ332" s="57"/>
      <c r="CK332" s="57"/>
      <c r="CL332" s="57"/>
      <c r="CM332" s="57"/>
      <c r="CN332" s="57"/>
      <c r="CO332" s="57"/>
      <c r="CP332" s="57"/>
    </row>
    <row r="333" spans="4:94" x14ac:dyDescent="0.4"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8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  <c r="AU333" s="57"/>
      <c r="AV333" s="57"/>
      <c r="AW333" s="57"/>
      <c r="AX333" s="57"/>
      <c r="AY333" s="57"/>
      <c r="AZ333" s="57"/>
      <c r="BA333" s="57"/>
      <c r="BB333" s="57"/>
      <c r="BC333" s="57"/>
      <c r="BD333" s="57"/>
      <c r="BE333" s="57"/>
      <c r="BF333" s="57"/>
      <c r="BG333" s="57"/>
      <c r="BH333" s="57"/>
      <c r="BI333" s="57"/>
      <c r="BJ333" s="57"/>
      <c r="BK333" s="57"/>
      <c r="BL333" s="57"/>
      <c r="BM333" s="57"/>
      <c r="BN333" s="57"/>
      <c r="BO333" s="57"/>
      <c r="BP333" s="57"/>
      <c r="BQ333" s="57"/>
      <c r="BR333" s="57"/>
      <c r="BS333" s="57"/>
      <c r="BT333" s="57"/>
      <c r="BU333" s="57"/>
      <c r="BV333" s="57"/>
      <c r="BW333" s="57"/>
      <c r="BX333" s="57"/>
      <c r="BY333" s="57"/>
      <c r="BZ333" s="57"/>
      <c r="CA333" s="57"/>
      <c r="CB333" s="57"/>
      <c r="CC333" s="57"/>
      <c r="CD333" s="57"/>
      <c r="CE333" s="57"/>
      <c r="CF333" s="57"/>
      <c r="CG333" s="57"/>
      <c r="CH333" s="57"/>
      <c r="CI333" s="57"/>
      <c r="CJ333" s="57"/>
      <c r="CK333" s="57"/>
      <c r="CL333" s="57"/>
      <c r="CM333" s="57"/>
      <c r="CN333" s="57"/>
      <c r="CO333" s="57"/>
      <c r="CP333" s="57"/>
    </row>
    <row r="334" spans="4:94" x14ac:dyDescent="0.4"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8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  <c r="AU334" s="57"/>
      <c r="AV334" s="57"/>
      <c r="AW334" s="57"/>
      <c r="AX334" s="57"/>
      <c r="AY334" s="57"/>
      <c r="AZ334" s="57"/>
      <c r="BA334" s="57"/>
      <c r="BB334" s="57"/>
      <c r="BC334" s="57"/>
      <c r="BD334" s="57"/>
      <c r="BE334" s="57"/>
      <c r="BF334" s="57"/>
      <c r="BG334" s="57"/>
      <c r="BH334" s="57"/>
      <c r="BI334" s="57"/>
      <c r="BJ334" s="57"/>
      <c r="BK334" s="57"/>
      <c r="BL334" s="57"/>
      <c r="BM334" s="57"/>
      <c r="BN334" s="57"/>
      <c r="BO334" s="57"/>
      <c r="BP334" s="57"/>
      <c r="BQ334" s="57"/>
      <c r="BR334" s="57"/>
      <c r="BS334" s="57"/>
      <c r="BT334" s="57"/>
      <c r="BU334" s="57"/>
      <c r="BV334" s="57"/>
      <c r="BW334" s="57"/>
      <c r="BX334" s="57"/>
      <c r="BY334" s="57"/>
      <c r="BZ334" s="57"/>
      <c r="CA334" s="57"/>
      <c r="CB334" s="57"/>
      <c r="CC334" s="57"/>
      <c r="CD334" s="57"/>
      <c r="CE334" s="57"/>
      <c r="CF334" s="57"/>
      <c r="CG334" s="57"/>
      <c r="CH334" s="57"/>
      <c r="CI334" s="57"/>
      <c r="CJ334" s="57"/>
      <c r="CK334" s="57"/>
      <c r="CL334" s="57"/>
      <c r="CM334" s="57"/>
      <c r="CN334" s="57"/>
      <c r="CO334" s="57"/>
      <c r="CP334" s="57"/>
    </row>
    <row r="335" spans="4:94" x14ac:dyDescent="0.4"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8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  <c r="AU335" s="57"/>
      <c r="AV335" s="57"/>
      <c r="AW335" s="57"/>
      <c r="AX335" s="57"/>
      <c r="AY335" s="57"/>
      <c r="AZ335" s="57"/>
      <c r="BA335" s="57"/>
      <c r="BB335" s="57"/>
      <c r="BC335" s="57"/>
      <c r="BD335" s="57"/>
      <c r="BE335" s="57"/>
      <c r="BF335" s="57"/>
      <c r="BG335" s="57"/>
      <c r="BH335" s="57"/>
      <c r="BI335" s="57"/>
      <c r="BJ335" s="57"/>
      <c r="BK335" s="57"/>
      <c r="BL335" s="57"/>
      <c r="BM335" s="57"/>
      <c r="BN335" s="57"/>
      <c r="BO335" s="57"/>
      <c r="BP335" s="57"/>
      <c r="BQ335" s="57"/>
      <c r="BR335" s="57"/>
      <c r="BS335" s="57"/>
      <c r="BT335" s="57"/>
      <c r="BU335" s="57"/>
      <c r="BV335" s="57"/>
      <c r="BW335" s="57"/>
      <c r="BX335" s="57"/>
      <c r="BY335" s="57"/>
      <c r="BZ335" s="57"/>
      <c r="CA335" s="57"/>
      <c r="CB335" s="57"/>
      <c r="CC335" s="57"/>
      <c r="CD335" s="57"/>
      <c r="CE335" s="57"/>
      <c r="CF335" s="57"/>
      <c r="CG335" s="57"/>
      <c r="CH335" s="57"/>
      <c r="CI335" s="57"/>
      <c r="CJ335" s="57"/>
      <c r="CK335" s="57"/>
      <c r="CL335" s="57"/>
      <c r="CM335" s="57"/>
      <c r="CN335" s="57"/>
      <c r="CO335" s="57"/>
      <c r="CP335" s="57"/>
    </row>
    <row r="336" spans="4:94" x14ac:dyDescent="0.4"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8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  <c r="AU336" s="57"/>
      <c r="AV336" s="57"/>
      <c r="AW336" s="57"/>
      <c r="AX336" s="57"/>
      <c r="AY336" s="57"/>
      <c r="AZ336" s="57"/>
      <c r="BA336" s="57"/>
      <c r="BB336" s="57"/>
      <c r="BC336" s="57"/>
      <c r="BD336" s="57"/>
      <c r="BE336" s="57"/>
      <c r="BF336" s="57"/>
      <c r="BG336" s="57"/>
      <c r="BH336" s="57"/>
      <c r="BI336" s="57"/>
      <c r="BJ336" s="57"/>
      <c r="BK336" s="57"/>
      <c r="BL336" s="57"/>
      <c r="BM336" s="57"/>
      <c r="BN336" s="57"/>
      <c r="BO336" s="57"/>
      <c r="BP336" s="57"/>
      <c r="BQ336" s="57"/>
      <c r="BR336" s="57"/>
      <c r="BS336" s="57"/>
      <c r="BT336" s="57"/>
      <c r="BU336" s="57"/>
      <c r="BV336" s="57"/>
      <c r="BW336" s="57"/>
      <c r="BX336" s="57"/>
      <c r="BY336" s="57"/>
      <c r="BZ336" s="57"/>
      <c r="CA336" s="57"/>
      <c r="CB336" s="57"/>
      <c r="CC336" s="57"/>
      <c r="CD336" s="57"/>
      <c r="CE336" s="57"/>
      <c r="CF336" s="57"/>
      <c r="CG336" s="57"/>
      <c r="CH336" s="57"/>
      <c r="CI336" s="57"/>
      <c r="CJ336" s="57"/>
      <c r="CK336" s="57"/>
      <c r="CL336" s="57"/>
      <c r="CM336" s="57"/>
      <c r="CN336" s="57"/>
      <c r="CO336" s="57"/>
      <c r="CP336" s="57"/>
    </row>
    <row r="337" spans="4:94" x14ac:dyDescent="0.4"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8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  <c r="AU337" s="57"/>
      <c r="AV337" s="57"/>
      <c r="AW337" s="57"/>
      <c r="AX337" s="57"/>
      <c r="AY337" s="57"/>
      <c r="AZ337" s="57"/>
      <c r="BA337" s="57"/>
      <c r="BB337" s="57"/>
      <c r="BC337" s="57"/>
      <c r="BD337" s="57"/>
      <c r="BE337" s="57"/>
      <c r="BF337" s="57"/>
      <c r="BG337" s="57"/>
      <c r="BH337" s="57"/>
      <c r="BI337" s="57"/>
      <c r="BJ337" s="57"/>
      <c r="BK337" s="57"/>
      <c r="BL337" s="57"/>
      <c r="BM337" s="57"/>
      <c r="BN337" s="57"/>
      <c r="BO337" s="57"/>
      <c r="BP337" s="57"/>
      <c r="BQ337" s="57"/>
      <c r="BR337" s="57"/>
      <c r="BS337" s="57"/>
      <c r="BT337" s="57"/>
      <c r="BU337" s="57"/>
      <c r="BV337" s="57"/>
      <c r="BW337" s="57"/>
      <c r="BX337" s="57"/>
      <c r="BY337" s="57"/>
      <c r="BZ337" s="57"/>
      <c r="CA337" s="57"/>
      <c r="CB337" s="57"/>
      <c r="CC337" s="57"/>
      <c r="CD337" s="57"/>
      <c r="CE337" s="57"/>
      <c r="CF337" s="57"/>
      <c r="CG337" s="57"/>
      <c r="CH337" s="57"/>
      <c r="CI337" s="57"/>
      <c r="CJ337" s="57"/>
      <c r="CK337" s="57"/>
      <c r="CL337" s="57"/>
      <c r="CM337" s="57"/>
      <c r="CN337" s="57"/>
      <c r="CO337" s="57"/>
      <c r="CP337" s="57"/>
    </row>
    <row r="338" spans="4:94" x14ac:dyDescent="0.4"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8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  <c r="AU338" s="57"/>
      <c r="AV338" s="57"/>
      <c r="AW338" s="57"/>
      <c r="AX338" s="57"/>
      <c r="AY338" s="57"/>
      <c r="AZ338" s="57"/>
      <c r="BA338" s="57"/>
      <c r="BB338" s="57"/>
      <c r="BC338" s="57"/>
      <c r="BD338" s="57"/>
      <c r="BE338" s="57"/>
      <c r="BF338" s="57"/>
      <c r="BG338" s="57"/>
      <c r="BH338" s="57"/>
      <c r="BI338" s="57"/>
      <c r="BJ338" s="57"/>
      <c r="BK338" s="57"/>
      <c r="BL338" s="57"/>
      <c r="BM338" s="57"/>
      <c r="BN338" s="57"/>
      <c r="BO338" s="57"/>
      <c r="BP338" s="57"/>
      <c r="BQ338" s="57"/>
      <c r="BR338" s="57"/>
      <c r="BS338" s="57"/>
      <c r="BT338" s="57"/>
      <c r="BU338" s="57"/>
      <c r="BV338" s="57"/>
      <c r="BW338" s="57"/>
      <c r="BX338" s="57"/>
      <c r="BY338" s="57"/>
      <c r="BZ338" s="57"/>
      <c r="CA338" s="57"/>
      <c r="CB338" s="57"/>
      <c r="CC338" s="57"/>
      <c r="CD338" s="57"/>
      <c r="CE338" s="57"/>
      <c r="CF338" s="57"/>
      <c r="CG338" s="57"/>
      <c r="CH338" s="57"/>
      <c r="CI338" s="57"/>
      <c r="CJ338" s="57"/>
      <c r="CK338" s="57"/>
      <c r="CL338" s="57"/>
      <c r="CM338" s="57"/>
      <c r="CN338" s="57"/>
      <c r="CO338" s="57"/>
      <c r="CP338" s="57"/>
    </row>
    <row r="339" spans="4:94" x14ac:dyDescent="0.4"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8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  <c r="AU339" s="57"/>
      <c r="AV339" s="57"/>
      <c r="AW339" s="57"/>
      <c r="AX339" s="57"/>
      <c r="AY339" s="57"/>
      <c r="AZ339" s="57"/>
      <c r="BA339" s="57"/>
      <c r="BB339" s="57"/>
      <c r="BC339" s="57"/>
      <c r="BD339" s="57"/>
      <c r="BE339" s="57"/>
      <c r="BF339" s="57"/>
      <c r="BG339" s="57"/>
      <c r="BH339" s="57"/>
      <c r="BI339" s="57"/>
      <c r="BJ339" s="57"/>
      <c r="BK339" s="57"/>
      <c r="BL339" s="57"/>
      <c r="BM339" s="57"/>
      <c r="BN339" s="57"/>
      <c r="BO339" s="57"/>
      <c r="BP339" s="57"/>
      <c r="BQ339" s="57"/>
      <c r="BR339" s="57"/>
      <c r="BS339" s="57"/>
      <c r="BT339" s="57"/>
      <c r="BU339" s="57"/>
      <c r="BV339" s="57"/>
      <c r="BW339" s="57"/>
      <c r="BX339" s="57"/>
      <c r="BY339" s="57"/>
      <c r="BZ339" s="57"/>
      <c r="CA339" s="57"/>
      <c r="CB339" s="57"/>
      <c r="CC339" s="57"/>
      <c r="CD339" s="57"/>
      <c r="CE339" s="57"/>
      <c r="CF339" s="57"/>
      <c r="CG339" s="57"/>
      <c r="CH339" s="57"/>
      <c r="CI339" s="57"/>
      <c r="CJ339" s="57"/>
      <c r="CK339" s="57"/>
      <c r="CL339" s="57"/>
      <c r="CM339" s="57"/>
      <c r="CN339" s="57"/>
      <c r="CO339" s="57"/>
      <c r="CP339" s="57"/>
    </row>
    <row r="340" spans="4:94" x14ac:dyDescent="0.4"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8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  <c r="AU340" s="57"/>
      <c r="AV340" s="57"/>
      <c r="AW340" s="57"/>
      <c r="AX340" s="57"/>
      <c r="AY340" s="57"/>
      <c r="AZ340" s="57"/>
      <c r="BA340" s="57"/>
      <c r="BB340" s="57"/>
      <c r="BC340" s="57"/>
      <c r="BD340" s="57"/>
      <c r="BE340" s="57"/>
      <c r="BF340" s="57"/>
      <c r="BG340" s="57"/>
      <c r="BH340" s="57"/>
      <c r="BI340" s="57"/>
      <c r="BJ340" s="57"/>
      <c r="BK340" s="57"/>
      <c r="BL340" s="57"/>
      <c r="BM340" s="57"/>
      <c r="BN340" s="57"/>
      <c r="BO340" s="57"/>
      <c r="BP340" s="57"/>
      <c r="BQ340" s="57"/>
      <c r="BR340" s="57"/>
      <c r="BS340" s="57"/>
      <c r="BT340" s="57"/>
      <c r="BU340" s="57"/>
      <c r="BV340" s="57"/>
      <c r="BW340" s="57"/>
      <c r="BX340" s="57"/>
      <c r="BY340" s="57"/>
      <c r="BZ340" s="57"/>
      <c r="CA340" s="57"/>
      <c r="CB340" s="57"/>
      <c r="CC340" s="57"/>
      <c r="CD340" s="57"/>
      <c r="CE340" s="57"/>
      <c r="CF340" s="57"/>
      <c r="CG340" s="57"/>
      <c r="CH340" s="57"/>
      <c r="CI340" s="57"/>
      <c r="CJ340" s="57"/>
      <c r="CK340" s="57"/>
      <c r="CL340" s="57"/>
      <c r="CM340" s="57"/>
      <c r="CN340" s="57"/>
      <c r="CO340" s="57"/>
      <c r="CP340" s="57"/>
    </row>
    <row r="341" spans="4:94" x14ac:dyDescent="0.4"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8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  <c r="AU341" s="57"/>
      <c r="AV341" s="57"/>
      <c r="AW341" s="57"/>
      <c r="AX341" s="57"/>
      <c r="AY341" s="57"/>
      <c r="AZ341" s="57"/>
      <c r="BA341" s="57"/>
      <c r="BB341" s="57"/>
      <c r="BC341" s="57"/>
      <c r="BD341" s="57"/>
      <c r="BE341" s="57"/>
      <c r="BF341" s="57"/>
      <c r="BG341" s="57"/>
      <c r="BH341" s="57"/>
      <c r="BI341" s="57"/>
      <c r="BJ341" s="57"/>
      <c r="BK341" s="57"/>
      <c r="BL341" s="57"/>
      <c r="BM341" s="57"/>
      <c r="BN341" s="57"/>
      <c r="BO341" s="57"/>
      <c r="BP341" s="57"/>
      <c r="BQ341" s="57"/>
      <c r="BR341" s="57"/>
      <c r="BS341" s="57"/>
      <c r="BT341" s="57"/>
      <c r="BU341" s="57"/>
      <c r="BV341" s="57"/>
      <c r="BW341" s="57"/>
      <c r="BX341" s="57"/>
      <c r="BY341" s="57"/>
      <c r="BZ341" s="57"/>
      <c r="CA341" s="57"/>
      <c r="CB341" s="57"/>
      <c r="CC341" s="57"/>
      <c r="CD341" s="57"/>
      <c r="CE341" s="57"/>
      <c r="CF341" s="57"/>
      <c r="CG341" s="57"/>
      <c r="CH341" s="57"/>
      <c r="CI341" s="57"/>
      <c r="CJ341" s="57"/>
      <c r="CK341" s="57"/>
      <c r="CL341" s="57"/>
      <c r="CM341" s="57"/>
      <c r="CN341" s="57"/>
      <c r="CO341" s="57"/>
      <c r="CP341" s="57"/>
    </row>
    <row r="342" spans="4:94" x14ac:dyDescent="0.4"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8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  <c r="AU342" s="57"/>
      <c r="AV342" s="57"/>
      <c r="AW342" s="57"/>
      <c r="AX342" s="57"/>
      <c r="AY342" s="57"/>
      <c r="AZ342" s="57"/>
      <c r="BA342" s="57"/>
      <c r="BB342" s="57"/>
      <c r="BC342" s="57"/>
      <c r="BD342" s="57"/>
      <c r="BE342" s="57"/>
      <c r="BF342" s="57"/>
      <c r="BG342" s="57"/>
      <c r="BH342" s="57"/>
      <c r="BI342" s="57"/>
      <c r="BJ342" s="57"/>
      <c r="BK342" s="57"/>
      <c r="BL342" s="57"/>
      <c r="BM342" s="57"/>
      <c r="BN342" s="57"/>
      <c r="BO342" s="57"/>
      <c r="BP342" s="57"/>
      <c r="BQ342" s="57"/>
      <c r="BR342" s="57"/>
      <c r="BS342" s="57"/>
      <c r="BT342" s="57"/>
      <c r="BU342" s="57"/>
      <c r="BV342" s="57"/>
      <c r="BW342" s="57"/>
      <c r="BX342" s="57"/>
      <c r="BY342" s="57"/>
      <c r="BZ342" s="57"/>
      <c r="CA342" s="57"/>
      <c r="CB342" s="57"/>
      <c r="CC342" s="57"/>
      <c r="CD342" s="57"/>
      <c r="CE342" s="57"/>
      <c r="CF342" s="57"/>
      <c r="CG342" s="57"/>
      <c r="CH342" s="57"/>
      <c r="CI342" s="57"/>
      <c r="CJ342" s="57"/>
      <c r="CK342" s="57"/>
      <c r="CL342" s="57"/>
      <c r="CM342" s="57"/>
      <c r="CN342" s="57"/>
      <c r="CO342" s="57"/>
      <c r="CP342" s="57"/>
    </row>
    <row r="343" spans="4:94" x14ac:dyDescent="0.4"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8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  <c r="AU343" s="57"/>
      <c r="AV343" s="57"/>
      <c r="AW343" s="57"/>
      <c r="AX343" s="57"/>
      <c r="AY343" s="57"/>
      <c r="AZ343" s="57"/>
      <c r="BA343" s="57"/>
      <c r="BB343" s="57"/>
      <c r="BC343" s="57"/>
      <c r="BD343" s="57"/>
      <c r="BE343" s="57"/>
      <c r="BF343" s="57"/>
      <c r="BG343" s="57"/>
      <c r="BH343" s="57"/>
      <c r="BI343" s="57"/>
      <c r="BJ343" s="57"/>
      <c r="BK343" s="57"/>
      <c r="BL343" s="57"/>
      <c r="BM343" s="57"/>
      <c r="BN343" s="57"/>
      <c r="BO343" s="57"/>
      <c r="BP343" s="57"/>
      <c r="BQ343" s="57"/>
      <c r="BR343" s="57"/>
      <c r="BS343" s="57"/>
      <c r="BT343" s="57"/>
      <c r="BU343" s="57"/>
      <c r="BV343" s="57"/>
      <c r="BW343" s="57"/>
      <c r="BX343" s="57"/>
      <c r="BY343" s="57"/>
      <c r="BZ343" s="57"/>
      <c r="CA343" s="57"/>
      <c r="CB343" s="57"/>
      <c r="CC343" s="57"/>
      <c r="CD343" s="57"/>
      <c r="CE343" s="57"/>
      <c r="CF343" s="57"/>
      <c r="CG343" s="57"/>
      <c r="CH343" s="57"/>
      <c r="CI343" s="57"/>
      <c r="CJ343" s="57"/>
      <c r="CK343" s="57"/>
      <c r="CL343" s="57"/>
      <c r="CM343" s="57"/>
      <c r="CN343" s="57"/>
      <c r="CO343" s="57"/>
      <c r="CP343" s="57"/>
    </row>
    <row r="344" spans="4:94" x14ac:dyDescent="0.4"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8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  <c r="AU344" s="57"/>
      <c r="AV344" s="57"/>
      <c r="AW344" s="57"/>
      <c r="AX344" s="57"/>
      <c r="AY344" s="57"/>
      <c r="AZ344" s="57"/>
      <c r="BA344" s="57"/>
      <c r="BB344" s="57"/>
      <c r="BC344" s="57"/>
      <c r="BD344" s="57"/>
      <c r="BE344" s="57"/>
      <c r="BF344" s="57"/>
      <c r="BG344" s="57"/>
      <c r="BH344" s="57"/>
      <c r="BI344" s="57"/>
      <c r="BJ344" s="57"/>
      <c r="BK344" s="57"/>
      <c r="BL344" s="57"/>
      <c r="BM344" s="57"/>
      <c r="BN344" s="57"/>
      <c r="BO344" s="57"/>
      <c r="BP344" s="57"/>
      <c r="BQ344" s="57"/>
      <c r="BR344" s="57"/>
      <c r="BS344" s="57"/>
      <c r="BT344" s="57"/>
      <c r="BU344" s="57"/>
      <c r="BV344" s="57"/>
      <c r="BW344" s="57"/>
      <c r="BX344" s="57"/>
      <c r="BY344" s="57"/>
      <c r="BZ344" s="57"/>
      <c r="CA344" s="57"/>
      <c r="CB344" s="57"/>
      <c r="CC344" s="57"/>
      <c r="CD344" s="57"/>
      <c r="CE344" s="57"/>
      <c r="CF344" s="57"/>
      <c r="CG344" s="57"/>
      <c r="CH344" s="57"/>
      <c r="CI344" s="57"/>
      <c r="CJ344" s="57"/>
      <c r="CK344" s="57"/>
      <c r="CL344" s="57"/>
      <c r="CM344" s="57"/>
      <c r="CN344" s="57"/>
      <c r="CO344" s="57"/>
      <c r="CP344" s="57"/>
    </row>
    <row r="345" spans="4:94" x14ac:dyDescent="0.4"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8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  <c r="AU345" s="57"/>
      <c r="AV345" s="57"/>
      <c r="AW345" s="57"/>
      <c r="AX345" s="57"/>
      <c r="AY345" s="57"/>
      <c r="AZ345" s="57"/>
      <c r="BA345" s="57"/>
      <c r="BB345" s="57"/>
      <c r="BC345" s="57"/>
      <c r="BD345" s="57"/>
      <c r="BE345" s="57"/>
      <c r="BF345" s="57"/>
      <c r="BG345" s="57"/>
      <c r="BH345" s="57"/>
      <c r="BI345" s="57"/>
      <c r="BJ345" s="57"/>
      <c r="BK345" s="57"/>
      <c r="BL345" s="57"/>
      <c r="BM345" s="57"/>
      <c r="BN345" s="57"/>
      <c r="BO345" s="57"/>
      <c r="BP345" s="57"/>
      <c r="BQ345" s="57"/>
      <c r="BR345" s="57"/>
      <c r="BS345" s="57"/>
      <c r="BT345" s="57"/>
      <c r="BU345" s="57"/>
      <c r="BV345" s="57"/>
      <c r="BW345" s="57"/>
      <c r="BX345" s="57"/>
      <c r="BY345" s="57"/>
      <c r="BZ345" s="57"/>
      <c r="CA345" s="57"/>
      <c r="CB345" s="57"/>
      <c r="CC345" s="57"/>
      <c r="CD345" s="57"/>
      <c r="CE345" s="57"/>
      <c r="CF345" s="57"/>
      <c r="CG345" s="57"/>
      <c r="CH345" s="57"/>
      <c r="CI345" s="57"/>
      <c r="CJ345" s="57"/>
      <c r="CK345" s="57"/>
      <c r="CL345" s="57"/>
      <c r="CM345" s="57"/>
      <c r="CN345" s="57"/>
      <c r="CO345" s="57"/>
      <c r="CP345" s="57"/>
    </row>
    <row r="346" spans="4:94" x14ac:dyDescent="0.4"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8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  <c r="AU346" s="57"/>
      <c r="AV346" s="57"/>
      <c r="AW346" s="57"/>
      <c r="AX346" s="57"/>
      <c r="AY346" s="57"/>
      <c r="AZ346" s="57"/>
      <c r="BA346" s="57"/>
      <c r="BB346" s="57"/>
      <c r="BC346" s="57"/>
      <c r="BD346" s="57"/>
      <c r="BE346" s="57"/>
      <c r="BF346" s="57"/>
      <c r="BG346" s="57"/>
      <c r="BH346" s="57"/>
      <c r="BI346" s="57"/>
      <c r="BJ346" s="57"/>
      <c r="BK346" s="57"/>
      <c r="BL346" s="57"/>
      <c r="BM346" s="57"/>
      <c r="BN346" s="57"/>
      <c r="BO346" s="57"/>
      <c r="BP346" s="57"/>
      <c r="BQ346" s="57"/>
      <c r="BR346" s="57"/>
      <c r="BS346" s="57"/>
      <c r="BT346" s="57"/>
      <c r="BU346" s="57"/>
      <c r="BV346" s="57"/>
      <c r="BW346" s="57"/>
      <c r="BX346" s="57"/>
      <c r="BY346" s="57"/>
      <c r="BZ346" s="57"/>
      <c r="CA346" s="57"/>
      <c r="CB346" s="57"/>
      <c r="CC346" s="57"/>
      <c r="CD346" s="57"/>
      <c r="CE346" s="57"/>
      <c r="CF346" s="57"/>
      <c r="CG346" s="57"/>
      <c r="CH346" s="57"/>
      <c r="CI346" s="57"/>
      <c r="CJ346" s="57"/>
      <c r="CK346" s="57"/>
      <c r="CL346" s="57"/>
      <c r="CM346" s="57"/>
      <c r="CN346" s="57"/>
      <c r="CO346" s="57"/>
      <c r="CP346" s="57"/>
    </row>
    <row r="347" spans="4:94" x14ac:dyDescent="0.4"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8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  <c r="AU347" s="57"/>
      <c r="AV347" s="57"/>
      <c r="AW347" s="57"/>
      <c r="AX347" s="57"/>
      <c r="AY347" s="57"/>
      <c r="AZ347" s="57"/>
      <c r="BA347" s="57"/>
      <c r="BB347" s="57"/>
      <c r="BC347" s="57"/>
      <c r="BD347" s="57"/>
      <c r="BE347" s="57"/>
      <c r="BF347" s="57"/>
      <c r="BG347" s="57"/>
      <c r="BH347" s="57"/>
      <c r="BI347" s="57"/>
      <c r="BJ347" s="57"/>
      <c r="BK347" s="57"/>
      <c r="BL347" s="57"/>
      <c r="BM347" s="57"/>
      <c r="BN347" s="57"/>
      <c r="BO347" s="57"/>
      <c r="BP347" s="57"/>
      <c r="BQ347" s="57"/>
      <c r="BR347" s="57"/>
      <c r="BS347" s="57"/>
      <c r="BT347" s="57"/>
      <c r="BU347" s="57"/>
      <c r="BV347" s="57"/>
      <c r="BW347" s="57"/>
      <c r="BX347" s="57"/>
      <c r="BY347" s="57"/>
      <c r="BZ347" s="57"/>
      <c r="CA347" s="57"/>
      <c r="CB347" s="57"/>
      <c r="CC347" s="57"/>
      <c r="CD347" s="57"/>
      <c r="CE347" s="57"/>
      <c r="CF347" s="57"/>
      <c r="CG347" s="57"/>
      <c r="CH347" s="57"/>
      <c r="CI347" s="57"/>
      <c r="CJ347" s="57"/>
      <c r="CK347" s="57"/>
      <c r="CL347" s="57"/>
      <c r="CM347" s="57"/>
      <c r="CN347" s="57"/>
      <c r="CO347" s="57"/>
      <c r="CP347" s="57"/>
    </row>
    <row r="348" spans="4:94" x14ac:dyDescent="0.4"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8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  <c r="AU348" s="57"/>
      <c r="AV348" s="57"/>
      <c r="AW348" s="57"/>
      <c r="AX348" s="57"/>
      <c r="AY348" s="57"/>
      <c r="AZ348" s="57"/>
      <c r="BA348" s="57"/>
      <c r="BB348" s="57"/>
      <c r="BC348" s="57"/>
      <c r="BD348" s="57"/>
      <c r="BE348" s="57"/>
      <c r="BF348" s="57"/>
      <c r="BG348" s="57"/>
      <c r="BH348" s="57"/>
      <c r="BI348" s="57"/>
      <c r="BJ348" s="57"/>
      <c r="BK348" s="57"/>
      <c r="BL348" s="57"/>
      <c r="BM348" s="57"/>
      <c r="BN348" s="57"/>
      <c r="BO348" s="57"/>
      <c r="BP348" s="57"/>
      <c r="BQ348" s="57"/>
      <c r="BR348" s="57"/>
      <c r="BS348" s="57"/>
      <c r="BT348" s="57"/>
      <c r="BU348" s="57"/>
      <c r="BV348" s="57"/>
      <c r="BW348" s="57"/>
      <c r="BX348" s="57"/>
      <c r="BY348" s="57"/>
      <c r="BZ348" s="57"/>
      <c r="CA348" s="57"/>
      <c r="CB348" s="57"/>
      <c r="CC348" s="57"/>
      <c r="CD348" s="57"/>
      <c r="CE348" s="57"/>
      <c r="CF348" s="57"/>
      <c r="CG348" s="57"/>
      <c r="CH348" s="57"/>
      <c r="CI348" s="57"/>
      <c r="CJ348" s="57"/>
      <c r="CK348" s="57"/>
      <c r="CL348" s="57"/>
      <c r="CM348" s="57"/>
      <c r="CN348" s="57"/>
      <c r="CO348" s="57"/>
      <c r="CP348" s="57"/>
    </row>
    <row r="349" spans="4:94" x14ac:dyDescent="0.4"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8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  <c r="AU349" s="57"/>
      <c r="AV349" s="57"/>
      <c r="AW349" s="57"/>
      <c r="AX349" s="57"/>
      <c r="AY349" s="57"/>
      <c r="AZ349" s="57"/>
      <c r="BA349" s="57"/>
      <c r="BB349" s="57"/>
      <c r="BC349" s="57"/>
      <c r="BD349" s="57"/>
      <c r="BE349" s="57"/>
      <c r="BF349" s="57"/>
      <c r="BG349" s="57"/>
      <c r="BH349" s="57"/>
      <c r="BI349" s="57"/>
      <c r="BJ349" s="57"/>
      <c r="BK349" s="57"/>
      <c r="BL349" s="57"/>
      <c r="BM349" s="57"/>
      <c r="BN349" s="57"/>
      <c r="BO349" s="57"/>
      <c r="BP349" s="57"/>
      <c r="BQ349" s="57"/>
      <c r="BR349" s="57"/>
      <c r="BS349" s="57"/>
      <c r="BT349" s="57"/>
      <c r="BU349" s="57"/>
      <c r="BV349" s="57"/>
      <c r="BW349" s="57"/>
      <c r="BX349" s="57"/>
      <c r="BY349" s="57"/>
      <c r="BZ349" s="57"/>
      <c r="CA349" s="57"/>
      <c r="CB349" s="57"/>
      <c r="CC349" s="57"/>
      <c r="CD349" s="57"/>
      <c r="CE349" s="57"/>
      <c r="CF349" s="57"/>
      <c r="CG349" s="57"/>
      <c r="CH349" s="57"/>
      <c r="CI349" s="57"/>
      <c r="CJ349" s="57"/>
      <c r="CK349" s="57"/>
      <c r="CL349" s="57"/>
      <c r="CM349" s="57"/>
      <c r="CN349" s="57"/>
      <c r="CO349" s="57"/>
      <c r="CP349" s="57"/>
    </row>
    <row r="350" spans="4:94" x14ac:dyDescent="0.4"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8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  <c r="AU350" s="57"/>
      <c r="AV350" s="57"/>
      <c r="AW350" s="57"/>
      <c r="AX350" s="57"/>
      <c r="AY350" s="57"/>
      <c r="AZ350" s="57"/>
      <c r="BA350" s="57"/>
      <c r="BB350" s="57"/>
      <c r="BC350" s="57"/>
      <c r="BD350" s="57"/>
      <c r="BE350" s="57"/>
      <c r="BF350" s="57"/>
      <c r="BG350" s="57"/>
      <c r="BH350" s="57"/>
      <c r="BI350" s="57"/>
      <c r="BJ350" s="57"/>
      <c r="BK350" s="57"/>
      <c r="BL350" s="57"/>
      <c r="BM350" s="57"/>
      <c r="BN350" s="57"/>
      <c r="BO350" s="57"/>
      <c r="BP350" s="57"/>
      <c r="BQ350" s="57"/>
      <c r="BR350" s="57"/>
      <c r="BS350" s="57"/>
      <c r="BT350" s="57"/>
      <c r="BU350" s="57"/>
      <c r="BV350" s="57"/>
      <c r="BW350" s="57"/>
      <c r="BX350" s="57"/>
      <c r="BY350" s="57"/>
      <c r="BZ350" s="57"/>
      <c r="CA350" s="57"/>
      <c r="CB350" s="57"/>
      <c r="CC350" s="57"/>
      <c r="CD350" s="57"/>
      <c r="CE350" s="57"/>
      <c r="CF350" s="57"/>
      <c r="CG350" s="57"/>
      <c r="CH350" s="57"/>
      <c r="CI350" s="57"/>
      <c r="CJ350" s="57"/>
      <c r="CK350" s="57"/>
      <c r="CL350" s="57"/>
      <c r="CM350" s="57"/>
      <c r="CN350" s="57"/>
      <c r="CO350" s="57"/>
      <c r="CP350" s="57"/>
    </row>
    <row r="351" spans="4:94" x14ac:dyDescent="0.4"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8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  <c r="AU351" s="57"/>
      <c r="AV351" s="57"/>
      <c r="AW351" s="57"/>
      <c r="AX351" s="57"/>
      <c r="AY351" s="57"/>
      <c r="AZ351" s="57"/>
      <c r="BA351" s="57"/>
      <c r="BB351" s="57"/>
      <c r="BC351" s="57"/>
      <c r="BD351" s="57"/>
      <c r="BE351" s="57"/>
      <c r="BF351" s="57"/>
      <c r="BG351" s="57"/>
      <c r="BH351" s="57"/>
      <c r="BI351" s="57"/>
      <c r="BJ351" s="57"/>
      <c r="BK351" s="57"/>
      <c r="BL351" s="57"/>
      <c r="BM351" s="57"/>
      <c r="BN351" s="57"/>
      <c r="BO351" s="57"/>
      <c r="BP351" s="57"/>
      <c r="BQ351" s="57"/>
      <c r="BR351" s="57"/>
      <c r="BS351" s="57"/>
      <c r="BT351" s="57"/>
      <c r="BU351" s="57"/>
      <c r="BV351" s="57"/>
      <c r="BW351" s="57"/>
      <c r="BX351" s="57"/>
      <c r="BY351" s="57"/>
      <c r="BZ351" s="57"/>
      <c r="CA351" s="57"/>
      <c r="CB351" s="57"/>
      <c r="CC351" s="57"/>
      <c r="CD351" s="57"/>
      <c r="CE351" s="57"/>
      <c r="CF351" s="57"/>
      <c r="CG351" s="57"/>
      <c r="CH351" s="57"/>
      <c r="CI351" s="57"/>
      <c r="CJ351" s="57"/>
      <c r="CK351" s="57"/>
      <c r="CL351" s="57"/>
      <c r="CM351" s="57"/>
      <c r="CN351" s="57"/>
      <c r="CO351" s="57"/>
      <c r="CP351" s="57"/>
    </row>
    <row r="352" spans="4:94" x14ac:dyDescent="0.4"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8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  <c r="AU352" s="57"/>
      <c r="AV352" s="57"/>
      <c r="AW352" s="57"/>
      <c r="AX352" s="57"/>
      <c r="AY352" s="57"/>
      <c r="AZ352" s="57"/>
      <c r="BA352" s="57"/>
      <c r="BB352" s="57"/>
      <c r="BC352" s="57"/>
      <c r="BD352" s="57"/>
      <c r="BE352" s="57"/>
      <c r="BF352" s="57"/>
      <c r="BG352" s="57"/>
      <c r="BH352" s="57"/>
      <c r="BI352" s="57"/>
      <c r="BJ352" s="57"/>
      <c r="BK352" s="57"/>
      <c r="BL352" s="57"/>
      <c r="BM352" s="57"/>
      <c r="BN352" s="57"/>
      <c r="BO352" s="57"/>
      <c r="BP352" s="57"/>
      <c r="BQ352" s="57"/>
      <c r="BR352" s="57"/>
      <c r="BS352" s="57"/>
      <c r="BT352" s="57"/>
      <c r="BU352" s="57"/>
      <c r="BV352" s="57"/>
      <c r="BW352" s="57"/>
      <c r="BX352" s="57"/>
      <c r="BY352" s="57"/>
      <c r="BZ352" s="57"/>
      <c r="CA352" s="57"/>
      <c r="CB352" s="57"/>
      <c r="CC352" s="57"/>
      <c r="CD352" s="57"/>
      <c r="CE352" s="57"/>
      <c r="CF352" s="57"/>
      <c r="CG352" s="57"/>
      <c r="CH352" s="57"/>
      <c r="CI352" s="57"/>
      <c r="CJ352" s="57"/>
      <c r="CK352" s="57"/>
      <c r="CL352" s="57"/>
      <c r="CM352" s="57"/>
      <c r="CN352" s="57"/>
      <c r="CO352" s="57"/>
      <c r="CP352" s="57"/>
    </row>
    <row r="353" spans="4:94" x14ac:dyDescent="0.4"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8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  <c r="AU353" s="57"/>
      <c r="AV353" s="57"/>
      <c r="AW353" s="57"/>
      <c r="AX353" s="57"/>
      <c r="AY353" s="57"/>
      <c r="AZ353" s="57"/>
      <c r="BA353" s="57"/>
      <c r="BB353" s="57"/>
      <c r="BC353" s="57"/>
      <c r="BD353" s="57"/>
      <c r="BE353" s="57"/>
      <c r="BF353" s="57"/>
      <c r="BG353" s="57"/>
      <c r="BH353" s="57"/>
      <c r="BI353" s="57"/>
      <c r="BJ353" s="57"/>
      <c r="BK353" s="57"/>
      <c r="BL353" s="57"/>
      <c r="BM353" s="57"/>
      <c r="BN353" s="57"/>
      <c r="BO353" s="57"/>
      <c r="BP353" s="57"/>
      <c r="BQ353" s="57"/>
      <c r="BR353" s="57"/>
      <c r="BS353" s="57"/>
      <c r="BT353" s="57"/>
      <c r="BU353" s="57"/>
      <c r="BV353" s="57"/>
      <c r="BW353" s="57"/>
      <c r="BX353" s="57"/>
      <c r="BY353" s="57"/>
      <c r="BZ353" s="57"/>
      <c r="CA353" s="57"/>
      <c r="CB353" s="57"/>
      <c r="CC353" s="57"/>
      <c r="CD353" s="57"/>
      <c r="CE353" s="57"/>
      <c r="CF353" s="57"/>
      <c r="CG353" s="57"/>
      <c r="CH353" s="57"/>
      <c r="CI353" s="57"/>
      <c r="CJ353" s="57"/>
      <c r="CK353" s="57"/>
      <c r="CL353" s="57"/>
      <c r="CM353" s="57"/>
      <c r="CN353" s="57"/>
      <c r="CO353" s="57"/>
      <c r="CP353" s="57"/>
    </row>
    <row r="354" spans="4:94" x14ac:dyDescent="0.4"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8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  <c r="AU354" s="57"/>
      <c r="AV354" s="57"/>
      <c r="AW354" s="57"/>
      <c r="AX354" s="57"/>
      <c r="AY354" s="57"/>
      <c r="AZ354" s="57"/>
      <c r="BA354" s="57"/>
      <c r="BB354" s="57"/>
      <c r="BC354" s="57"/>
      <c r="BD354" s="57"/>
      <c r="BE354" s="57"/>
      <c r="BF354" s="57"/>
      <c r="BG354" s="57"/>
      <c r="BH354" s="57"/>
      <c r="BI354" s="57"/>
      <c r="BJ354" s="57"/>
      <c r="BK354" s="57"/>
      <c r="BL354" s="57"/>
      <c r="BM354" s="57"/>
      <c r="BN354" s="57"/>
      <c r="BO354" s="57"/>
      <c r="BP354" s="57"/>
      <c r="BQ354" s="57"/>
      <c r="BR354" s="57"/>
      <c r="BS354" s="57"/>
      <c r="BT354" s="57"/>
      <c r="BU354" s="57"/>
      <c r="BV354" s="57"/>
      <c r="BW354" s="57"/>
      <c r="BX354" s="57"/>
      <c r="BY354" s="57"/>
      <c r="BZ354" s="57"/>
      <c r="CA354" s="57"/>
      <c r="CB354" s="57"/>
      <c r="CC354" s="57"/>
      <c r="CD354" s="57"/>
      <c r="CE354" s="57"/>
      <c r="CF354" s="57"/>
      <c r="CG354" s="57"/>
      <c r="CH354" s="57"/>
      <c r="CI354" s="57"/>
      <c r="CJ354" s="57"/>
      <c r="CK354" s="57"/>
      <c r="CL354" s="57"/>
      <c r="CM354" s="57"/>
      <c r="CN354" s="57"/>
      <c r="CO354" s="57"/>
      <c r="CP354" s="57"/>
    </row>
    <row r="355" spans="4:94" x14ac:dyDescent="0.4"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8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  <c r="AU355" s="57"/>
      <c r="AV355" s="57"/>
      <c r="AW355" s="57"/>
      <c r="AX355" s="57"/>
      <c r="AY355" s="57"/>
      <c r="AZ355" s="57"/>
      <c r="BA355" s="57"/>
      <c r="BB355" s="57"/>
      <c r="BC355" s="57"/>
      <c r="BD355" s="57"/>
      <c r="BE355" s="57"/>
      <c r="BF355" s="57"/>
      <c r="BG355" s="57"/>
      <c r="BH355" s="57"/>
      <c r="BI355" s="57"/>
      <c r="BJ355" s="57"/>
      <c r="BK355" s="57"/>
      <c r="BL355" s="57"/>
      <c r="BM355" s="57"/>
      <c r="BN355" s="57"/>
      <c r="BO355" s="57"/>
      <c r="BP355" s="57"/>
      <c r="BQ355" s="57"/>
      <c r="BR355" s="57"/>
      <c r="BS355" s="57"/>
      <c r="BT355" s="57"/>
      <c r="BU355" s="57"/>
      <c r="BV355" s="57"/>
      <c r="BW355" s="57"/>
      <c r="BX355" s="57"/>
      <c r="BY355" s="57"/>
      <c r="BZ355" s="57"/>
      <c r="CA355" s="57"/>
      <c r="CB355" s="57"/>
      <c r="CC355" s="57"/>
      <c r="CD355" s="57"/>
      <c r="CE355" s="57"/>
      <c r="CF355" s="57"/>
      <c r="CG355" s="57"/>
      <c r="CH355" s="57"/>
      <c r="CI355" s="57"/>
      <c r="CJ355" s="57"/>
      <c r="CK355" s="57"/>
      <c r="CL355" s="57"/>
      <c r="CM355" s="57"/>
      <c r="CN355" s="57"/>
      <c r="CO355" s="57"/>
      <c r="CP355" s="57"/>
    </row>
    <row r="356" spans="4:94" x14ac:dyDescent="0.4"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8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  <c r="AU356" s="57"/>
      <c r="AV356" s="57"/>
      <c r="AW356" s="57"/>
      <c r="AX356" s="57"/>
      <c r="AY356" s="57"/>
      <c r="AZ356" s="57"/>
      <c r="BA356" s="57"/>
      <c r="BB356" s="57"/>
      <c r="BC356" s="57"/>
      <c r="BD356" s="57"/>
      <c r="BE356" s="57"/>
      <c r="BF356" s="57"/>
      <c r="BG356" s="57"/>
      <c r="BH356" s="57"/>
      <c r="BI356" s="57"/>
      <c r="BJ356" s="57"/>
      <c r="BK356" s="57"/>
      <c r="BL356" s="57"/>
      <c r="BM356" s="57"/>
      <c r="BN356" s="57"/>
      <c r="BO356" s="57"/>
      <c r="BP356" s="57"/>
      <c r="BQ356" s="57"/>
      <c r="BR356" s="57"/>
      <c r="BS356" s="57"/>
      <c r="BT356" s="57"/>
      <c r="BU356" s="57"/>
      <c r="BV356" s="57"/>
      <c r="BW356" s="57"/>
      <c r="BX356" s="57"/>
      <c r="BY356" s="57"/>
      <c r="BZ356" s="57"/>
      <c r="CA356" s="57"/>
      <c r="CB356" s="57"/>
      <c r="CC356" s="57"/>
      <c r="CD356" s="57"/>
      <c r="CE356" s="57"/>
      <c r="CF356" s="57"/>
      <c r="CG356" s="57"/>
      <c r="CH356" s="57"/>
      <c r="CI356" s="57"/>
      <c r="CJ356" s="57"/>
      <c r="CK356" s="57"/>
      <c r="CL356" s="57"/>
      <c r="CM356" s="57"/>
      <c r="CN356" s="57"/>
      <c r="CO356" s="57"/>
      <c r="CP356" s="57"/>
    </row>
    <row r="357" spans="4:94" x14ac:dyDescent="0.4"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8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  <c r="AU357" s="57"/>
      <c r="AV357" s="57"/>
      <c r="AW357" s="57"/>
      <c r="AX357" s="57"/>
      <c r="AY357" s="57"/>
      <c r="AZ357" s="57"/>
      <c r="BA357" s="57"/>
      <c r="BB357" s="57"/>
      <c r="BC357" s="57"/>
      <c r="BD357" s="57"/>
      <c r="BE357" s="57"/>
      <c r="BF357" s="57"/>
      <c r="BG357" s="57"/>
      <c r="BH357" s="57"/>
      <c r="BI357" s="57"/>
      <c r="BJ357" s="57"/>
      <c r="BK357" s="57"/>
      <c r="BL357" s="57"/>
      <c r="BM357" s="57"/>
      <c r="BN357" s="57"/>
      <c r="BO357" s="57"/>
      <c r="BP357" s="57"/>
      <c r="BQ357" s="57"/>
      <c r="BR357" s="57"/>
      <c r="BS357" s="57"/>
      <c r="BT357" s="57"/>
      <c r="BU357" s="57"/>
      <c r="BV357" s="57"/>
      <c r="BW357" s="57"/>
      <c r="BX357" s="57"/>
      <c r="BY357" s="57"/>
      <c r="BZ357" s="57"/>
      <c r="CA357" s="57"/>
      <c r="CB357" s="57"/>
      <c r="CC357" s="57"/>
      <c r="CD357" s="57"/>
      <c r="CE357" s="57"/>
      <c r="CF357" s="57"/>
      <c r="CG357" s="57"/>
      <c r="CH357" s="57"/>
      <c r="CI357" s="57"/>
      <c r="CJ357" s="57"/>
      <c r="CK357" s="57"/>
      <c r="CL357" s="57"/>
      <c r="CM357" s="57"/>
      <c r="CN357" s="57"/>
      <c r="CO357" s="57"/>
      <c r="CP357" s="57"/>
    </row>
    <row r="358" spans="4:94" x14ac:dyDescent="0.4"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8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  <c r="AU358" s="57"/>
      <c r="AV358" s="57"/>
      <c r="AW358" s="57"/>
      <c r="AX358" s="57"/>
      <c r="AY358" s="57"/>
      <c r="AZ358" s="57"/>
      <c r="BA358" s="57"/>
      <c r="BB358" s="57"/>
      <c r="BC358" s="57"/>
      <c r="BD358" s="57"/>
      <c r="BE358" s="57"/>
      <c r="BF358" s="57"/>
      <c r="BG358" s="57"/>
      <c r="BH358" s="57"/>
      <c r="BI358" s="57"/>
      <c r="BJ358" s="57"/>
      <c r="BK358" s="57"/>
      <c r="BL358" s="57"/>
      <c r="BM358" s="57"/>
      <c r="BN358" s="57"/>
      <c r="BO358" s="57"/>
      <c r="BP358" s="57"/>
      <c r="BQ358" s="57"/>
      <c r="BR358" s="57"/>
      <c r="BS358" s="57"/>
      <c r="BT358" s="57"/>
      <c r="BU358" s="57"/>
      <c r="BV358" s="57"/>
      <c r="BW358" s="57"/>
      <c r="BX358" s="57"/>
      <c r="BY358" s="57"/>
      <c r="BZ358" s="57"/>
      <c r="CA358" s="57"/>
      <c r="CB358" s="57"/>
      <c r="CC358" s="57"/>
      <c r="CD358" s="57"/>
      <c r="CE358" s="57"/>
      <c r="CF358" s="57"/>
      <c r="CG358" s="57"/>
      <c r="CH358" s="57"/>
      <c r="CI358" s="57"/>
      <c r="CJ358" s="57"/>
      <c r="CK358" s="57"/>
      <c r="CL358" s="57"/>
      <c r="CM358" s="57"/>
      <c r="CN358" s="57"/>
      <c r="CO358" s="57"/>
      <c r="CP358" s="57"/>
    </row>
    <row r="359" spans="4:94" x14ac:dyDescent="0.4"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8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  <c r="AU359" s="57"/>
      <c r="AV359" s="57"/>
      <c r="AW359" s="57"/>
      <c r="AX359" s="57"/>
      <c r="AY359" s="57"/>
      <c r="AZ359" s="57"/>
      <c r="BA359" s="57"/>
      <c r="BB359" s="57"/>
      <c r="BC359" s="57"/>
      <c r="BD359" s="57"/>
      <c r="BE359" s="57"/>
      <c r="BF359" s="57"/>
      <c r="BG359" s="57"/>
      <c r="BH359" s="57"/>
      <c r="BI359" s="57"/>
      <c r="BJ359" s="57"/>
      <c r="BK359" s="57"/>
      <c r="BL359" s="57"/>
      <c r="BM359" s="57"/>
      <c r="BN359" s="57"/>
      <c r="BO359" s="57"/>
      <c r="BP359" s="57"/>
      <c r="BQ359" s="57"/>
      <c r="BR359" s="57"/>
      <c r="BS359" s="57"/>
      <c r="BT359" s="57"/>
      <c r="BU359" s="57"/>
      <c r="BV359" s="57"/>
      <c r="BW359" s="57"/>
      <c r="BX359" s="57"/>
      <c r="BY359" s="57"/>
      <c r="BZ359" s="57"/>
      <c r="CA359" s="57"/>
      <c r="CB359" s="57"/>
      <c r="CC359" s="57"/>
      <c r="CD359" s="57"/>
      <c r="CE359" s="57"/>
      <c r="CF359" s="57"/>
      <c r="CG359" s="57"/>
      <c r="CH359" s="57"/>
      <c r="CI359" s="57"/>
      <c r="CJ359" s="57"/>
      <c r="CK359" s="57"/>
      <c r="CL359" s="57"/>
      <c r="CM359" s="57"/>
      <c r="CN359" s="57"/>
      <c r="CO359" s="57"/>
      <c r="CP359" s="57"/>
    </row>
    <row r="360" spans="4:94" x14ac:dyDescent="0.4"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8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  <c r="AU360" s="57"/>
      <c r="AV360" s="57"/>
      <c r="AW360" s="57"/>
      <c r="AX360" s="57"/>
      <c r="AY360" s="57"/>
      <c r="AZ360" s="57"/>
      <c r="BA360" s="57"/>
      <c r="BB360" s="57"/>
      <c r="BC360" s="57"/>
      <c r="BD360" s="57"/>
      <c r="BE360" s="57"/>
      <c r="BF360" s="57"/>
      <c r="BG360" s="57"/>
      <c r="BH360" s="57"/>
      <c r="BI360" s="57"/>
      <c r="BJ360" s="57"/>
      <c r="BK360" s="57"/>
      <c r="BL360" s="57"/>
      <c r="BM360" s="57"/>
      <c r="BN360" s="57"/>
      <c r="BO360" s="57"/>
      <c r="BP360" s="57"/>
      <c r="BQ360" s="57"/>
      <c r="BR360" s="57"/>
      <c r="BS360" s="57"/>
      <c r="BT360" s="57"/>
      <c r="BU360" s="57"/>
      <c r="BV360" s="57"/>
      <c r="BW360" s="57"/>
      <c r="BX360" s="57"/>
      <c r="BY360" s="57"/>
      <c r="BZ360" s="57"/>
      <c r="CA360" s="57"/>
      <c r="CB360" s="57"/>
      <c r="CC360" s="57"/>
      <c r="CD360" s="57"/>
      <c r="CE360" s="57"/>
      <c r="CF360" s="57"/>
      <c r="CG360" s="57"/>
      <c r="CH360" s="57"/>
      <c r="CI360" s="57"/>
      <c r="CJ360" s="57"/>
      <c r="CK360" s="57"/>
      <c r="CL360" s="57"/>
      <c r="CM360" s="57"/>
      <c r="CN360" s="57"/>
      <c r="CO360" s="57"/>
      <c r="CP360" s="57"/>
    </row>
    <row r="361" spans="4:94" x14ac:dyDescent="0.4"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8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  <c r="AU361" s="57"/>
      <c r="AV361" s="57"/>
      <c r="AW361" s="57"/>
      <c r="AX361" s="57"/>
      <c r="AY361" s="57"/>
      <c r="AZ361" s="57"/>
      <c r="BA361" s="57"/>
      <c r="BB361" s="57"/>
      <c r="BC361" s="57"/>
      <c r="BD361" s="57"/>
      <c r="BE361" s="57"/>
      <c r="BF361" s="57"/>
      <c r="BG361" s="57"/>
      <c r="BH361" s="57"/>
      <c r="BI361" s="57"/>
      <c r="BJ361" s="57"/>
      <c r="BK361" s="57"/>
      <c r="BL361" s="57"/>
      <c r="BM361" s="57"/>
      <c r="BN361" s="57"/>
      <c r="BO361" s="57"/>
      <c r="BP361" s="57"/>
      <c r="BQ361" s="57"/>
      <c r="BR361" s="57"/>
      <c r="BS361" s="57"/>
      <c r="BT361" s="57"/>
      <c r="BU361" s="57"/>
      <c r="BV361" s="57"/>
      <c r="BW361" s="57"/>
      <c r="BX361" s="57"/>
      <c r="BY361" s="57"/>
      <c r="BZ361" s="57"/>
      <c r="CA361" s="57"/>
      <c r="CB361" s="57"/>
      <c r="CC361" s="57"/>
      <c r="CD361" s="57"/>
      <c r="CE361" s="57"/>
      <c r="CF361" s="57"/>
      <c r="CG361" s="57"/>
      <c r="CH361" s="57"/>
      <c r="CI361" s="57"/>
      <c r="CJ361" s="57"/>
      <c r="CK361" s="57"/>
      <c r="CL361" s="57"/>
      <c r="CM361" s="57"/>
      <c r="CN361" s="57"/>
      <c r="CO361" s="57"/>
      <c r="CP361" s="57"/>
    </row>
    <row r="362" spans="4:94" x14ac:dyDescent="0.4"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8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  <c r="AU362" s="57"/>
      <c r="AV362" s="57"/>
      <c r="AW362" s="57"/>
      <c r="AX362" s="57"/>
      <c r="AY362" s="57"/>
      <c r="AZ362" s="57"/>
      <c r="BA362" s="57"/>
      <c r="BB362" s="57"/>
      <c r="BC362" s="57"/>
      <c r="BD362" s="57"/>
      <c r="BE362" s="57"/>
      <c r="BF362" s="57"/>
      <c r="BG362" s="57"/>
      <c r="BH362" s="57"/>
      <c r="BI362" s="57"/>
      <c r="BJ362" s="57"/>
      <c r="BK362" s="57"/>
      <c r="BL362" s="57"/>
      <c r="BM362" s="57"/>
      <c r="BN362" s="57"/>
      <c r="BO362" s="57"/>
      <c r="BP362" s="57"/>
      <c r="BQ362" s="57"/>
      <c r="BR362" s="57"/>
      <c r="BS362" s="57"/>
      <c r="BT362" s="57"/>
      <c r="BU362" s="57"/>
      <c r="BV362" s="57"/>
      <c r="BW362" s="57"/>
      <c r="BX362" s="57"/>
      <c r="BY362" s="57"/>
      <c r="BZ362" s="57"/>
      <c r="CA362" s="57"/>
      <c r="CB362" s="57"/>
      <c r="CC362" s="57"/>
      <c r="CD362" s="57"/>
      <c r="CE362" s="57"/>
      <c r="CF362" s="57"/>
      <c r="CG362" s="57"/>
      <c r="CH362" s="57"/>
      <c r="CI362" s="57"/>
      <c r="CJ362" s="57"/>
      <c r="CK362" s="57"/>
      <c r="CL362" s="57"/>
      <c r="CM362" s="57"/>
      <c r="CN362" s="57"/>
      <c r="CO362" s="57"/>
      <c r="CP362" s="57"/>
    </row>
    <row r="363" spans="4:94" x14ac:dyDescent="0.4"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8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  <c r="AU363" s="57"/>
      <c r="AV363" s="57"/>
      <c r="AW363" s="57"/>
      <c r="AX363" s="57"/>
      <c r="AY363" s="57"/>
      <c r="AZ363" s="57"/>
      <c r="BA363" s="57"/>
      <c r="BB363" s="57"/>
      <c r="BC363" s="57"/>
      <c r="BD363" s="57"/>
      <c r="BE363" s="57"/>
      <c r="BF363" s="57"/>
      <c r="BG363" s="57"/>
      <c r="BH363" s="57"/>
      <c r="BI363" s="57"/>
      <c r="BJ363" s="57"/>
      <c r="BK363" s="57"/>
      <c r="BL363" s="57"/>
      <c r="BM363" s="57"/>
      <c r="BN363" s="57"/>
      <c r="BO363" s="57"/>
      <c r="BP363" s="57"/>
      <c r="BQ363" s="57"/>
      <c r="BR363" s="57"/>
      <c r="BS363" s="57"/>
      <c r="BT363" s="57"/>
      <c r="BU363" s="57"/>
      <c r="BV363" s="57"/>
      <c r="BW363" s="57"/>
      <c r="BX363" s="57"/>
      <c r="BY363" s="57"/>
      <c r="BZ363" s="57"/>
      <c r="CA363" s="57"/>
      <c r="CB363" s="57"/>
      <c r="CC363" s="57"/>
      <c r="CD363" s="57"/>
      <c r="CE363" s="57"/>
      <c r="CF363" s="57"/>
      <c r="CG363" s="57"/>
      <c r="CH363" s="57"/>
      <c r="CI363" s="57"/>
      <c r="CJ363" s="57"/>
      <c r="CK363" s="57"/>
      <c r="CL363" s="57"/>
      <c r="CM363" s="57"/>
      <c r="CN363" s="57"/>
      <c r="CO363" s="57"/>
      <c r="CP363" s="57"/>
    </row>
    <row r="364" spans="4:94" x14ac:dyDescent="0.4"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8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  <c r="AU364" s="57"/>
      <c r="AV364" s="57"/>
      <c r="AW364" s="57"/>
      <c r="AX364" s="57"/>
      <c r="AY364" s="57"/>
      <c r="AZ364" s="57"/>
      <c r="BA364" s="57"/>
      <c r="BB364" s="57"/>
      <c r="BC364" s="57"/>
      <c r="BD364" s="57"/>
      <c r="BE364" s="57"/>
      <c r="BF364" s="57"/>
      <c r="BG364" s="57"/>
      <c r="BH364" s="57"/>
      <c r="BI364" s="57"/>
      <c r="BJ364" s="57"/>
      <c r="BK364" s="57"/>
      <c r="BL364" s="57"/>
      <c r="BM364" s="57"/>
      <c r="BN364" s="57"/>
      <c r="BO364" s="57"/>
      <c r="BP364" s="57"/>
      <c r="BQ364" s="57"/>
      <c r="BR364" s="57"/>
      <c r="BS364" s="57"/>
      <c r="BT364" s="57"/>
      <c r="BU364" s="57"/>
      <c r="BV364" s="57"/>
      <c r="BW364" s="57"/>
      <c r="BX364" s="57"/>
      <c r="BY364" s="57"/>
      <c r="BZ364" s="57"/>
      <c r="CA364" s="57"/>
      <c r="CB364" s="57"/>
      <c r="CC364" s="57"/>
      <c r="CD364" s="57"/>
      <c r="CE364" s="57"/>
      <c r="CF364" s="57"/>
      <c r="CG364" s="57"/>
      <c r="CH364" s="57"/>
      <c r="CI364" s="57"/>
      <c r="CJ364" s="57"/>
      <c r="CK364" s="57"/>
      <c r="CL364" s="57"/>
      <c r="CM364" s="57"/>
      <c r="CN364" s="57"/>
      <c r="CO364" s="57"/>
      <c r="CP364" s="57"/>
    </row>
    <row r="365" spans="4:94" x14ac:dyDescent="0.4"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8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  <c r="AU365" s="57"/>
      <c r="AV365" s="57"/>
      <c r="AW365" s="57"/>
      <c r="AX365" s="57"/>
      <c r="AY365" s="57"/>
      <c r="AZ365" s="57"/>
      <c r="BA365" s="57"/>
      <c r="BB365" s="57"/>
      <c r="BC365" s="57"/>
      <c r="BD365" s="57"/>
      <c r="BE365" s="57"/>
      <c r="BF365" s="57"/>
      <c r="BG365" s="57"/>
      <c r="BH365" s="57"/>
      <c r="BI365" s="57"/>
      <c r="BJ365" s="57"/>
      <c r="BK365" s="57"/>
      <c r="BL365" s="57"/>
      <c r="BM365" s="57"/>
      <c r="BN365" s="57"/>
      <c r="BO365" s="57"/>
      <c r="BP365" s="57"/>
      <c r="BQ365" s="57"/>
      <c r="BR365" s="57"/>
      <c r="BS365" s="57"/>
      <c r="BT365" s="57"/>
      <c r="BU365" s="57"/>
      <c r="BV365" s="57"/>
      <c r="BW365" s="57"/>
      <c r="BX365" s="57"/>
      <c r="BY365" s="57"/>
      <c r="BZ365" s="57"/>
      <c r="CA365" s="57"/>
      <c r="CB365" s="57"/>
      <c r="CC365" s="57"/>
      <c r="CD365" s="57"/>
      <c r="CE365" s="57"/>
      <c r="CF365" s="57"/>
      <c r="CG365" s="57"/>
      <c r="CH365" s="57"/>
      <c r="CI365" s="57"/>
      <c r="CJ365" s="57"/>
      <c r="CK365" s="57"/>
      <c r="CL365" s="57"/>
      <c r="CM365" s="57"/>
      <c r="CN365" s="57"/>
      <c r="CO365" s="57"/>
      <c r="CP365" s="57"/>
    </row>
    <row r="366" spans="4:94" x14ac:dyDescent="0.4"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8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  <c r="AU366" s="57"/>
      <c r="AV366" s="57"/>
      <c r="AW366" s="57"/>
      <c r="AX366" s="57"/>
      <c r="AY366" s="57"/>
      <c r="AZ366" s="57"/>
      <c r="BA366" s="57"/>
      <c r="BB366" s="57"/>
      <c r="BC366" s="57"/>
      <c r="BD366" s="57"/>
      <c r="BE366" s="57"/>
      <c r="BF366" s="57"/>
      <c r="BG366" s="57"/>
      <c r="BH366" s="57"/>
      <c r="BI366" s="57"/>
      <c r="BJ366" s="57"/>
      <c r="BK366" s="57"/>
      <c r="BL366" s="57"/>
      <c r="BM366" s="57"/>
      <c r="BN366" s="57"/>
      <c r="BO366" s="57"/>
      <c r="BP366" s="57"/>
      <c r="BQ366" s="57"/>
      <c r="BR366" s="57"/>
      <c r="BS366" s="57"/>
      <c r="BT366" s="57"/>
      <c r="BU366" s="57"/>
      <c r="BV366" s="57"/>
      <c r="BW366" s="57"/>
      <c r="BX366" s="57"/>
      <c r="BY366" s="57"/>
      <c r="BZ366" s="57"/>
      <c r="CA366" s="57"/>
      <c r="CB366" s="57"/>
      <c r="CC366" s="57"/>
      <c r="CD366" s="57"/>
      <c r="CE366" s="57"/>
      <c r="CF366" s="57"/>
      <c r="CG366" s="57"/>
      <c r="CH366" s="57"/>
      <c r="CI366" s="57"/>
      <c r="CJ366" s="57"/>
      <c r="CK366" s="57"/>
      <c r="CL366" s="57"/>
      <c r="CM366" s="57"/>
      <c r="CN366" s="57"/>
      <c r="CO366" s="57"/>
      <c r="CP366" s="57"/>
    </row>
    <row r="367" spans="4:94" x14ac:dyDescent="0.4"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8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  <c r="AU367" s="57"/>
      <c r="AV367" s="57"/>
      <c r="AW367" s="57"/>
      <c r="AX367" s="57"/>
      <c r="AY367" s="57"/>
      <c r="AZ367" s="57"/>
      <c r="BA367" s="57"/>
      <c r="BB367" s="57"/>
      <c r="BC367" s="57"/>
      <c r="BD367" s="57"/>
      <c r="BE367" s="57"/>
      <c r="BF367" s="57"/>
      <c r="BG367" s="57"/>
      <c r="BH367" s="57"/>
      <c r="BI367" s="57"/>
      <c r="BJ367" s="57"/>
      <c r="BK367" s="57"/>
      <c r="BL367" s="57"/>
      <c r="BM367" s="57"/>
      <c r="BN367" s="57"/>
      <c r="BO367" s="57"/>
      <c r="BP367" s="57"/>
      <c r="BQ367" s="57"/>
      <c r="BR367" s="57"/>
      <c r="BS367" s="57"/>
      <c r="BT367" s="57"/>
      <c r="BU367" s="57"/>
      <c r="BV367" s="57"/>
      <c r="BW367" s="57"/>
      <c r="BX367" s="57"/>
      <c r="BY367" s="57"/>
      <c r="BZ367" s="57"/>
      <c r="CA367" s="57"/>
      <c r="CB367" s="57"/>
      <c r="CC367" s="57"/>
      <c r="CD367" s="57"/>
      <c r="CE367" s="57"/>
      <c r="CF367" s="57"/>
      <c r="CG367" s="57"/>
      <c r="CH367" s="57"/>
      <c r="CI367" s="57"/>
      <c r="CJ367" s="57"/>
      <c r="CK367" s="57"/>
      <c r="CL367" s="57"/>
      <c r="CM367" s="57"/>
      <c r="CN367" s="57"/>
      <c r="CO367" s="57"/>
      <c r="CP367" s="57"/>
    </row>
    <row r="368" spans="4:94" x14ac:dyDescent="0.4"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8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  <c r="AU368" s="57"/>
      <c r="AV368" s="57"/>
      <c r="AW368" s="57"/>
      <c r="AX368" s="57"/>
      <c r="AY368" s="57"/>
      <c r="AZ368" s="57"/>
      <c r="BA368" s="57"/>
      <c r="BB368" s="57"/>
      <c r="BC368" s="57"/>
      <c r="BD368" s="57"/>
      <c r="BE368" s="57"/>
      <c r="BF368" s="57"/>
      <c r="BG368" s="57"/>
      <c r="BH368" s="57"/>
      <c r="BI368" s="57"/>
      <c r="BJ368" s="57"/>
      <c r="BK368" s="57"/>
      <c r="BL368" s="57"/>
      <c r="BM368" s="57"/>
      <c r="BN368" s="57"/>
      <c r="BO368" s="57"/>
      <c r="BP368" s="57"/>
      <c r="BQ368" s="57"/>
      <c r="BR368" s="57"/>
      <c r="BS368" s="57"/>
      <c r="BT368" s="57"/>
      <c r="BU368" s="57"/>
      <c r="BV368" s="57"/>
      <c r="BW368" s="57"/>
      <c r="BX368" s="57"/>
      <c r="BY368" s="57"/>
      <c r="BZ368" s="57"/>
      <c r="CA368" s="57"/>
      <c r="CB368" s="57"/>
      <c r="CC368" s="57"/>
      <c r="CD368" s="57"/>
      <c r="CE368" s="57"/>
      <c r="CF368" s="57"/>
      <c r="CG368" s="57"/>
      <c r="CH368" s="57"/>
      <c r="CI368" s="57"/>
      <c r="CJ368" s="57"/>
      <c r="CK368" s="57"/>
      <c r="CL368" s="57"/>
      <c r="CM368" s="57"/>
      <c r="CN368" s="57"/>
      <c r="CO368" s="57"/>
      <c r="CP368" s="57"/>
    </row>
    <row r="369" spans="4:94" x14ac:dyDescent="0.4"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8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  <c r="AU369" s="57"/>
      <c r="AV369" s="57"/>
      <c r="AW369" s="57"/>
      <c r="AX369" s="57"/>
      <c r="AY369" s="57"/>
      <c r="AZ369" s="57"/>
      <c r="BA369" s="57"/>
      <c r="BB369" s="57"/>
      <c r="BC369" s="57"/>
      <c r="BD369" s="57"/>
      <c r="BE369" s="57"/>
      <c r="BF369" s="57"/>
      <c r="BG369" s="57"/>
      <c r="BH369" s="57"/>
      <c r="BI369" s="57"/>
      <c r="BJ369" s="57"/>
      <c r="BK369" s="57"/>
      <c r="BL369" s="57"/>
      <c r="BM369" s="57"/>
      <c r="BN369" s="57"/>
      <c r="BO369" s="57"/>
      <c r="BP369" s="57"/>
      <c r="BQ369" s="57"/>
      <c r="BR369" s="57"/>
      <c r="BS369" s="57"/>
      <c r="BT369" s="57"/>
      <c r="BU369" s="57"/>
      <c r="BV369" s="57"/>
      <c r="BW369" s="57"/>
      <c r="BX369" s="57"/>
      <c r="BY369" s="57"/>
      <c r="BZ369" s="57"/>
      <c r="CA369" s="57"/>
      <c r="CB369" s="57"/>
      <c r="CC369" s="57"/>
      <c r="CD369" s="57"/>
      <c r="CE369" s="57"/>
      <c r="CF369" s="57"/>
      <c r="CG369" s="57"/>
      <c r="CH369" s="57"/>
      <c r="CI369" s="57"/>
      <c r="CJ369" s="57"/>
      <c r="CK369" s="57"/>
      <c r="CL369" s="57"/>
      <c r="CM369" s="57"/>
      <c r="CN369" s="57"/>
      <c r="CO369" s="57"/>
      <c r="CP369" s="57"/>
    </row>
    <row r="370" spans="4:94" x14ac:dyDescent="0.4"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8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  <c r="AU370" s="57"/>
      <c r="AV370" s="57"/>
      <c r="AW370" s="57"/>
      <c r="AX370" s="57"/>
      <c r="AY370" s="57"/>
      <c r="AZ370" s="57"/>
      <c r="BA370" s="57"/>
      <c r="BB370" s="57"/>
      <c r="BC370" s="57"/>
      <c r="BD370" s="57"/>
      <c r="BE370" s="57"/>
      <c r="BF370" s="57"/>
      <c r="BG370" s="57"/>
      <c r="BH370" s="57"/>
      <c r="BI370" s="57"/>
      <c r="BJ370" s="57"/>
      <c r="BK370" s="57"/>
      <c r="BL370" s="57"/>
      <c r="BM370" s="57"/>
      <c r="BN370" s="57"/>
      <c r="BO370" s="57"/>
      <c r="BP370" s="57"/>
      <c r="BQ370" s="57"/>
      <c r="BR370" s="57"/>
      <c r="BS370" s="57"/>
      <c r="BT370" s="57"/>
      <c r="BU370" s="57"/>
      <c r="BV370" s="57"/>
      <c r="BW370" s="57"/>
      <c r="BX370" s="57"/>
      <c r="BY370" s="57"/>
      <c r="BZ370" s="57"/>
      <c r="CA370" s="57"/>
      <c r="CB370" s="57"/>
      <c r="CC370" s="57"/>
      <c r="CD370" s="57"/>
      <c r="CE370" s="57"/>
      <c r="CF370" s="57"/>
      <c r="CG370" s="57"/>
      <c r="CH370" s="57"/>
      <c r="CI370" s="57"/>
      <c r="CJ370" s="57"/>
      <c r="CK370" s="57"/>
      <c r="CL370" s="57"/>
      <c r="CM370" s="57"/>
      <c r="CN370" s="57"/>
      <c r="CO370" s="57"/>
      <c r="CP370" s="57"/>
    </row>
    <row r="371" spans="4:94" x14ac:dyDescent="0.4"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8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  <c r="AU371" s="57"/>
      <c r="AV371" s="57"/>
      <c r="AW371" s="57"/>
      <c r="AX371" s="57"/>
      <c r="AY371" s="57"/>
      <c r="AZ371" s="57"/>
      <c r="BA371" s="57"/>
      <c r="BB371" s="57"/>
      <c r="BC371" s="57"/>
      <c r="BD371" s="57"/>
      <c r="BE371" s="57"/>
      <c r="BF371" s="57"/>
      <c r="BG371" s="57"/>
      <c r="BH371" s="57"/>
      <c r="BI371" s="57"/>
      <c r="BJ371" s="57"/>
      <c r="BK371" s="57"/>
      <c r="BL371" s="57"/>
      <c r="BM371" s="57"/>
      <c r="BN371" s="57"/>
      <c r="BO371" s="57"/>
      <c r="BP371" s="57"/>
      <c r="BQ371" s="57"/>
      <c r="BR371" s="57"/>
      <c r="BS371" s="57"/>
      <c r="BT371" s="57"/>
      <c r="BU371" s="57"/>
      <c r="BV371" s="57"/>
      <c r="BW371" s="57"/>
      <c r="BX371" s="57"/>
      <c r="BY371" s="57"/>
      <c r="BZ371" s="57"/>
      <c r="CA371" s="57"/>
      <c r="CB371" s="57"/>
      <c r="CC371" s="57"/>
      <c r="CD371" s="57"/>
      <c r="CE371" s="57"/>
      <c r="CF371" s="57"/>
      <c r="CG371" s="57"/>
      <c r="CH371" s="57"/>
      <c r="CI371" s="57"/>
      <c r="CJ371" s="57"/>
      <c r="CK371" s="57"/>
      <c r="CL371" s="57"/>
      <c r="CM371" s="57"/>
      <c r="CN371" s="57"/>
      <c r="CO371" s="57"/>
      <c r="CP371" s="57"/>
    </row>
    <row r="372" spans="4:94" x14ac:dyDescent="0.4"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8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  <c r="AU372" s="57"/>
      <c r="AV372" s="57"/>
      <c r="AW372" s="57"/>
      <c r="AX372" s="57"/>
      <c r="AY372" s="57"/>
      <c r="AZ372" s="57"/>
      <c r="BA372" s="57"/>
      <c r="BB372" s="57"/>
      <c r="BC372" s="57"/>
      <c r="BD372" s="57"/>
      <c r="BE372" s="57"/>
      <c r="BF372" s="57"/>
      <c r="BG372" s="57"/>
      <c r="BH372" s="57"/>
      <c r="BI372" s="57"/>
      <c r="BJ372" s="57"/>
      <c r="BK372" s="57"/>
      <c r="BL372" s="57"/>
      <c r="BM372" s="57"/>
      <c r="BN372" s="57"/>
      <c r="BO372" s="57"/>
      <c r="BP372" s="57"/>
      <c r="BQ372" s="57"/>
      <c r="BR372" s="57"/>
      <c r="BS372" s="57"/>
      <c r="BT372" s="57"/>
      <c r="BU372" s="57"/>
      <c r="BV372" s="57"/>
      <c r="BW372" s="57"/>
      <c r="BX372" s="57"/>
      <c r="BY372" s="57"/>
      <c r="BZ372" s="57"/>
      <c r="CA372" s="57"/>
      <c r="CB372" s="57"/>
      <c r="CC372" s="57"/>
      <c r="CD372" s="57"/>
      <c r="CE372" s="57"/>
      <c r="CF372" s="57"/>
      <c r="CG372" s="57"/>
      <c r="CH372" s="57"/>
      <c r="CI372" s="57"/>
      <c r="CJ372" s="57"/>
      <c r="CK372" s="57"/>
      <c r="CL372" s="57"/>
      <c r="CM372" s="57"/>
      <c r="CN372" s="57"/>
      <c r="CO372" s="57"/>
      <c r="CP372" s="57"/>
    </row>
    <row r="373" spans="4:94" x14ac:dyDescent="0.4"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8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  <c r="AU373" s="57"/>
      <c r="AV373" s="57"/>
      <c r="AW373" s="57"/>
      <c r="AX373" s="57"/>
      <c r="AY373" s="57"/>
      <c r="AZ373" s="57"/>
      <c r="BA373" s="57"/>
      <c r="BB373" s="57"/>
      <c r="BC373" s="57"/>
      <c r="BD373" s="57"/>
      <c r="BE373" s="57"/>
      <c r="BF373" s="57"/>
      <c r="BG373" s="57"/>
      <c r="BH373" s="57"/>
      <c r="BI373" s="57"/>
      <c r="BJ373" s="57"/>
      <c r="BK373" s="57"/>
      <c r="BL373" s="57"/>
      <c r="BM373" s="57"/>
      <c r="BN373" s="57"/>
      <c r="BO373" s="57"/>
      <c r="BP373" s="57"/>
      <c r="BQ373" s="57"/>
      <c r="BR373" s="57"/>
      <c r="BS373" s="57"/>
      <c r="BT373" s="57"/>
      <c r="BU373" s="57"/>
      <c r="BV373" s="57"/>
      <c r="BW373" s="57"/>
      <c r="BX373" s="57"/>
      <c r="BY373" s="57"/>
      <c r="BZ373" s="57"/>
      <c r="CA373" s="57"/>
      <c r="CB373" s="57"/>
      <c r="CC373" s="57"/>
      <c r="CD373" s="57"/>
      <c r="CE373" s="57"/>
      <c r="CF373" s="57"/>
      <c r="CG373" s="57"/>
      <c r="CH373" s="57"/>
      <c r="CI373" s="57"/>
      <c r="CJ373" s="57"/>
      <c r="CK373" s="57"/>
      <c r="CL373" s="57"/>
      <c r="CM373" s="57"/>
      <c r="CN373" s="57"/>
      <c r="CO373" s="57"/>
      <c r="CP373" s="57"/>
    </row>
    <row r="374" spans="4:94" x14ac:dyDescent="0.4"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8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  <c r="AU374" s="57"/>
      <c r="AV374" s="57"/>
      <c r="AW374" s="57"/>
      <c r="AX374" s="57"/>
      <c r="AY374" s="57"/>
      <c r="AZ374" s="57"/>
      <c r="BA374" s="57"/>
      <c r="BB374" s="57"/>
      <c r="BC374" s="57"/>
      <c r="BD374" s="57"/>
      <c r="BE374" s="57"/>
      <c r="BF374" s="57"/>
      <c r="BG374" s="57"/>
      <c r="BH374" s="57"/>
      <c r="BI374" s="57"/>
      <c r="BJ374" s="57"/>
      <c r="BK374" s="57"/>
      <c r="BL374" s="57"/>
      <c r="BM374" s="57"/>
      <c r="BN374" s="57"/>
      <c r="BO374" s="57"/>
      <c r="BP374" s="57"/>
      <c r="BQ374" s="57"/>
      <c r="BR374" s="57"/>
      <c r="BS374" s="57"/>
      <c r="BT374" s="57"/>
      <c r="BU374" s="57"/>
      <c r="BV374" s="57"/>
      <c r="BW374" s="57"/>
      <c r="BX374" s="57"/>
      <c r="BY374" s="57"/>
      <c r="BZ374" s="57"/>
      <c r="CA374" s="57"/>
      <c r="CB374" s="57"/>
      <c r="CC374" s="57"/>
      <c r="CD374" s="57"/>
      <c r="CE374" s="57"/>
      <c r="CF374" s="57"/>
      <c r="CG374" s="57"/>
      <c r="CH374" s="57"/>
      <c r="CI374" s="57"/>
      <c r="CJ374" s="57"/>
      <c r="CK374" s="57"/>
      <c r="CL374" s="57"/>
      <c r="CM374" s="57"/>
      <c r="CN374" s="57"/>
      <c r="CO374" s="57"/>
      <c r="CP374" s="57"/>
    </row>
    <row r="375" spans="4:94" x14ac:dyDescent="0.4"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8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  <c r="AU375" s="57"/>
      <c r="AV375" s="57"/>
      <c r="AW375" s="57"/>
      <c r="AX375" s="57"/>
      <c r="AY375" s="57"/>
      <c r="AZ375" s="57"/>
      <c r="BA375" s="57"/>
      <c r="BB375" s="57"/>
      <c r="BC375" s="57"/>
      <c r="BD375" s="57"/>
      <c r="BE375" s="57"/>
      <c r="BF375" s="57"/>
      <c r="BG375" s="57"/>
      <c r="BH375" s="57"/>
      <c r="BI375" s="57"/>
      <c r="BJ375" s="57"/>
      <c r="BK375" s="57"/>
      <c r="BL375" s="57"/>
      <c r="BM375" s="57"/>
      <c r="BN375" s="57"/>
      <c r="BO375" s="57"/>
      <c r="BP375" s="57"/>
      <c r="BQ375" s="57"/>
      <c r="BR375" s="57"/>
      <c r="BS375" s="57"/>
      <c r="BT375" s="57"/>
      <c r="BU375" s="57"/>
      <c r="BV375" s="57"/>
      <c r="BW375" s="57"/>
      <c r="BX375" s="57"/>
      <c r="BY375" s="57"/>
      <c r="BZ375" s="57"/>
      <c r="CA375" s="57"/>
      <c r="CB375" s="57"/>
      <c r="CC375" s="57"/>
      <c r="CD375" s="57"/>
      <c r="CE375" s="57"/>
      <c r="CF375" s="57"/>
      <c r="CG375" s="57"/>
      <c r="CH375" s="57"/>
      <c r="CI375" s="57"/>
      <c r="CJ375" s="57"/>
      <c r="CK375" s="57"/>
      <c r="CL375" s="57"/>
      <c r="CM375" s="57"/>
      <c r="CN375" s="57"/>
      <c r="CO375" s="57"/>
      <c r="CP375" s="57"/>
    </row>
    <row r="376" spans="4:94" x14ac:dyDescent="0.4"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8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  <c r="AU376" s="57"/>
      <c r="AV376" s="57"/>
      <c r="AW376" s="57"/>
      <c r="AX376" s="57"/>
      <c r="AY376" s="57"/>
      <c r="AZ376" s="57"/>
      <c r="BA376" s="57"/>
      <c r="BB376" s="57"/>
      <c r="BC376" s="57"/>
      <c r="BD376" s="57"/>
      <c r="BE376" s="57"/>
      <c r="BF376" s="57"/>
      <c r="BG376" s="57"/>
      <c r="BH376" s="57"/>
      <c r="BI376" s="57"/>
      <c r="BJ376" s="57"/>
      <c r="BK376" s="57"/>
      <c r="BL376" s="57"/>
      <c r="BM376" s="57"/>
      <c r="BN376" s="57"/>
      <c r="BO376" s="57"/>
      <c r="BP376" s="57"/>
      <c r="BQ376" s="57"/>
      <c r="BR376" s="57"/>
      <c r="BS376" s="57"/>
      <c r="BT376" s="57"/>
      <c r="BU376" s="57"/>
      <c r="BV376" s="57"/>
      <c r="BW376" s="57"/>
      <c r="BX376" s="57"/>
      <c r="BY376" s="57"/>
      <c r="BZ376" s="57"/>
      <c r="CA376" s="57"/>
      <c r="CB376" s="57"/>
      <c r="CC376" s="57"/>
      <c r="CD376" s="57"/>
      <c r="CE376" s="57"/>
      <c r="CF376" s="57"/>
      <c r="CG376" s="57"/>
      <c r="CH376" s="57"/>
      <c r="CI376" s="57"/>
      <c r="CJ376" s="57"/>
      <c r="CK376" s="57"/>
      <c r="CL376" s="57"/>
      <c r="CM376" s="57"/>
      <c r="CN376" s="57"/>
      <c r="CO376" s="57"/>
      <c r="CP376" s="57"/>
    </row>
    <row r="377" spans="4:94" x14ac:dyDescent="0.4"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8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  <c r="AU377" s="57"/>
      <c r="AV377" s="57"/>
      <c r="AW377" s="57"/>
      <c r="AX377" s="57"/>
      <c r="AY377" s="57"/>
      <c r="AZ377" s="57"/>
      <c r="BA377" s="57"/>
      <c r="BB377" s="57"/>
      <c r="BC377" s="57"/>
      <c r="BD377" s="57"/>
      <c r="BE377" s="57"/>
      <c r="BF377" s="57"/>
      <c r="BG377" s="57"/>
      <c r="BH377" s="57"/>
      <c r="BI377" s="57"/>
      <c r="BJ377" s="57"/>
      <c r="BK377" s="57"/>
      <c r="BL377" s="57"/>
      <c r="BM377" s="57"/>
      <c r="BN377" s="57"/>
      <c r="BO377" s="57"/>
      <c r="BP377" s="57"/>
      <c r="BQ377" s="57"/>
      <c r="BR377" s="57"/>
      <c r="BS377" s="57"/>
      <c r="BT377" s="57"/>
      <c r="BU377" s="57"/>
      <c r="BV377" s="57"/>
      <c r="BW377" s="57"/>
      <c r="BX377" s="57"/>
      <c r="BY377" s="57"/>
      <c r="BZ377" s="57"/>
      <c r="CA377" s="57"/>
      <c r="CB377" s="57"/>
      <c r="CC377" s="57"/>
      <c r="CD377" s="57"/>
      <c r="CE377" s="57"/>
      <c r="CF377" s="57"/>
      <c r="CG377" s="57"/>
      <c r="CH377" s="57"/>
      <c r="CI377" s="57"/>
      <c r="CJ377" s="57"/>
      <c r="CK377" s="57"/>
      <c r="CL377" s="57"/>
      <c r="CM377" s="57"/>
      <c r="CN377" s="57"/>
      <c r="CO377" s="57"/>
      <c r="CP377" s="57"/>
    </row>
    <row r="378" spans="4:94" x14ac:dyDescent="0.4"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8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  <c r="AU378" s="57"/>
      <c r="AV378" s="57"/>
      <c r="AW378" s="57"/>
      <c r="AX378" s="57"/>
      <c r="AY378" s="57"/>
      <c r="AZ378" s="57"/>
      <c r="BA378" s="57"/>
      <c r="BB378" s="57"/>
      <c r="BC378" s="57"/>
      <c r="BD378" s="57"/>
      <c r="BE378" s="57"/>
      <c r="BF378" s="57"/>
      <c r="BG378" s="57"/>
      <c r="BH378" s="57"/>
      <c r="BI378" s="57"/>
      <c r="BJ378" s="57"/>
      <c r="BK378" s="57"/>
      <c r="BL378" s="57"/>
      <c r="BM378" s="57"/>
      <c r="BN378" s="57"/>
      <c r="BO378" s="57"/>
      <c r="BP378" s="57"/>
      <c r="BQ378" s="57"/>
      <c r="BR378" s="57"/>
      <c r="BS378" s="57"/>
      <c r="BT378" s="57"/>
      <c r="BU378" s="57"/>
      <c r="BV378" s="57"/>
      <c r="BW378" s="57"/>
      <c r="BX378" s="57"/>
      <c r="BY378" s="57"/>
      <c r="BZ378" s="57"/>
      <c r="CA378" s="57"/>
      <c r="CB378" s="57"/>
      <c r="CC378" s="57"/>
      <c r="CD378" s="57"/>
      <c r="CE378" s="57"/>
      <c r="CF378" s="57"/>
      <c r="CG378" s="57"/>
      <c r="CH378" s="57"/>
      <c r="CI378" s="57"/>
      <c r="CJ378" s="57"/>
      <c r="CK378" s="57"/>
      <c r="CL378" s="57"/>
      <c r="CM378" s="57"/>
      <c r="CN378" s="57"/>
      <c r="CO378" s="57"/>
      <c r="CP378" s="57"/>
    </row>
    <row r="379" spans="4:94" x14ac:dyDescent="0.4"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8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  <c r="AU379" s="57"/>
      <c r="AV379" s="57"/>
      <c r="AW379" s="57"/>
      <c r="AX379" s="57"/>
      <c r="AY379" s="57"/>
      <c r="AZ379" s="57"/>
      <c r="BA379" s="57"/>
      <c r="BB379" s="57"/>
      <c r="BC379" s="57"/>
      <c r="BD379" s="57"/>
      <c r="BE379" s="57"/>
      <c r="BF379" s="57"/>
      <c r="BG379" s="57"/>
      <c r="BH379" s="57"/>
      <c r="BI379" s="57"/>
      <c r="BJ379" s="57"/>
      <c r="BK379" s="57"/>
      <c r="BL379" s="57"/>
      <c r="BM379" s="57"/>
      <c r="BN379" s="57"/>
      <c r="BO379" s="57"/>
      <c r="BP379" s="57"/>
      <c r="BQ379" s="57"/>
      <c r="BR379" s="57"/>
      <c r="BS379" s="57"/>
      <c r="BT379" s="57"/>
      <c r="BU379" s="57"/>
      <c r="BV379" s="57"/>
      <c r="BW379" s="57"/>
      <c r="BX379" s="57"/>
      <c r="BY379" s="57"/>
      <c r="BZ379" s="57"/>
      <c r="CA379" s="57"/>
      <c r="CB379" s="57"/>
      <c r="CC379" s="57"/>
      <c r="CD379" s="57"/>
      <c r="CE379" s="57"/>
      <c r="CF379" s="57"/>
      <c r="CG379" s="57"/>
      <c r="CH379" s="57"/>
      <c r="CI379" s="57"/>
      <c r="CJ379" s="57"/>
      <c r="CK379" s="57"/>
      <c r="CL379" s="57"/>
      <c r="CM379" s="57"/>
      <c r="CN379" s="57"/>
      <c r="CO379" s="57"/>
      <c r="CP379" s="57"/>
    </row>
    <row r="380" spans="4:94" x14ac:dyDescent="0.4"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8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  <c r="AU380" s="57"/>
      <c r="AV380" s="57"/>
      <c r="AW380" s="57"/>
      <c r="AX380" s="57"/>
      <c r="AY380" s="57"/>
      <c r="AZ380" s="57"/>
      <c r="BA380" s="57"/>
      <c r="BB380" s="57"/>
      <c r="BC380" s="57"/>
      <c r="BD380" s="57"/>
      <c r="BE380" s="57"/>
      <c r="BF380" s="57"/>
      <c r="BG380" s="57"/>
      <c r="BH380" s="57"/>
      <c r="BI380" s="57"/>
      <c r="BJ380" s="57"/>
      <c r="BK380" s="57"/>
      <c r="BL380" s="57"/>
      <c r="BM380" s="57"/>
      <c r="BN380" s="57"/>
      <c r="BO380" s="57"/>
      <c r="BP380" s="57"/>
      <c r="BQ380" s="57"/>
      <c r="BR380" s="57"/>
      <c r="BS380" s="57"/>
      <c r="BT380" s="57"/>
      <c r="BU380" s="57"/>
      <c r="BV380" s="57"/>
      <c r="BW380" s="57"/>
      <c r="BX380" s="57"/>
      <c r="BY380" s="57"/>
      <c r="BZ380" s="57"/>
      <c r="CA380" s="57"/>
      <c r="CB380" s="57"/>
      <c r="CC380" s="57"/>
      <c r="CD380" s="57"/>
      <c r="CE380" s="57"/>
      <c r="CF380" s="57"/>
      <c r="CG380" s="57"/>
      <c r="CH380" s="57"/>
      <c r="CI380" s="57"/>
      <c r="CJ380" s="57"/>
      <c r="CK380" s="57"/>
      <c r="CL380" s="57"/>
      <c r="CM380" s="57"/>
      <c r="CN380" s="57"/>
      <c r="CO380" s="57"/>
      <c r="CP380" s="57"/>
    </row>
    <row r="381" spans="4:94" x14ac:dyDescent="0.4"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8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  <c r="AU381" s="57"/>
      <c r="AV381" s="57"/>
      <c r="AW381" s="57"/>
      <c r="AX381" s="57"/>
      <c r="AY381" s="57"/>
      <c r="AZ381" s="57"/>
      <c r="BA381" s="57"/>
      <c r="BB381" s="57"/>
      <c r="BC381" s="57"/>
      <c r="BD381" s="57"/>
      <c r="BE381" s="57"/>
      <c r="BF381" s="57"/>
      <c r="BG381" s="57"/>
      <c r="BH381" s="57"/>
      <c r="BI381" s="57"/>
      <c r="BJ381" s="57"/>
      <c r="BK381" s="57"/>
      <c r="BL381" s="57"/>
      <c r="BM381" s="57"/>
      <c r="BN381" s="57"/>
      <c r="BO381" s="57"/>
      <c r="BP381" s="57"/>
      <c r="BQ381" s="57"/>
      <c r="BR381" s="57"/>
      <c r="BS381" s="57"/>
      <c r="BT381" s="57"/>
      <c r="BU381" s="57"/>
      <c r="BV381" s="57"/>
      <c r="BW381" s="57"/>
      <c r="BX381" s="57"/>
      <c r="BY381" s="57"/>
      <c r="BZ381" s="57"/>
      <c r="CA381" s="57"/>
      <c r="CB381" s="57"/>
      <c r="CC381" s="57"/>
      <c r="CD381" s="57"/>
      <c r="CE381" s="57"/>
      <c r="CF381" s="57"/>
      <c r="CG381" s="57"/>
      <c r="CH381" s="57"/>
      <c r="CI381" s="57"/>
      <c r="CJ381" s="57"/>
      <c r="CK381" s="57"/>
      <c r="CL381" s="57"/>
      <c r="CM381" s="57"/>
      <c r="CN381" s="57"/>
      <c r="CO381" s="57"/>
      <c r="CP381" s="57"/>
    </row>
    <row r="382" spans="4:94" x14ac:dyDescent="0.4"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8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  <c r="AU382" s="57"/>
      <c r="AV382" s="57"/>
      <c r="AW382" s="57"/>
      <c r="AX382" s="57"/>
      <c r="AY382" s="57"/>
      <c r="AZ382" s="57"/>
      <c r="BA382" s="57"/>
      <c r="BB382" s="57"/>
      <c r="BC382" s="57"/>
      <c r="BD382" s="57"/>
      <c r="BE382" s="57"/>
      <c r="BF382" s="57"/>
      <c r="BG382" s="57"/>
      <c r="BH382" s="57"/>
      <c r="BI382" s="57"/>
      <c r="BJ382" s="57"/>
      <c r="BK382" s="57"/>
      <c r="BL382" s="57"/>
      <c r="BM382" s="57"/>
      <c r="BN382" s="57"/>
      <c r="BO382" s="57"/>
      <c r="BP382" s="57"/>
      <c r="BQ382" s="57"/>
      <c r="BR382" s="57"/>
      <c r="BS382" s="57"/>
      <c r="BT382" s="57"/>
      <c r="BU382" s="57"/>
      <c r="BV382" s="57"/>
      <c r="BW382" s="57"/>
      <c r="BX382" s="57"/>
      <c r="BY382" s="57"/>
      <c r="BZ382" s="57"/>
      <c r="CA382" s="57"/>
      <c r="CB382" s="57"/>
      <c r="CC382" s="57"/>
      <c r="CD382" s="57"/>
      <c r="CE382" s="57"/>
      <c r="CF382" s="57"/>
      <c r="CG382" s="57"/>
      <c r="CH382" s="57"/>
      <c r="CI382" s="57"/>
      <c r="CJ382" s="57"/>
      <c r="CK382" s="57"/>
      <c r="CL382" s="57"/>
      <c r="CM382" s="57"/>
      <c r="CN382" s="57"/>
      <c r="CO382" s="57"/>
      <c r="CP382" s="57"/>
    </row>
    <row r="383" spans="4:94" x14ac:dyDescent="0.4"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8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  <c r="AU383" s="57"/>
      <c r="AV383" s="57"/>
      <c r="AW383" s="57"/>
      <c r="AX383" s="57"/>
      <c r="AY383" s="57"/>
      <c r="AZ383" s="57"/>
      <c r="BA383" s="57"/>
      <c r="BB383" s="57"/>
      <c r="BC383" s="57"/>
      <c r="BD383" s="57"/>
      <c r="BE383" s="57"/>
      <c r="BF383" s="57"/>
      <c r="BG383" s="57"/>
      <c r="BH383" s="57"/>
      <c r="BI383" s="57"/>
      <c r="BJ383" s="57"/>
      <c r="BK383" s="57"/>
      <c r="BL383" s="57"/>
      <c r="BM383" s="57"/>
      <c r="BN383" s="57"/>
      <c r="BO383" s="57"/>
      <c r="BP383" s="57"/>
      <c r="BQ383" s="57"/>
      <c r="BR383" s="57"/>
      <c r="BS383" s="57"/>
      <c r="BT383" s="57"/>
      <c r="BU383" s="57"/>
      <c r="BV383" s="57"/>
      <c r="BW383" s="57"/>
      <c r="BX383" s="57"/>
      <c r="BY383" s="57"/>
      <c r="BZ383" s="57"/>
      <c r="CA383" s="57"/>
      <c r="CB383" s="57"/>
      <c r="CC383" s="57"/>
      <c r="CD383" s="57"/>
      <c r="CE383" s="57"/>
      <c r="CF383" s="57"/>
      <c r="CG383" s="57"/>
      <c r="CH383" s="57"/>
      <c r="CI383" s="57"/>
      <c r="CJ383" s="57"/>
      <c r="CK383" s="57"/>
      <c r="CL383" s="57"/>
      <c r="CM383" s="57"/>
      <c r="CN383" s="57"/>
      <c r="CO383" s="57"/>
      <c r="CP383" s="57"/>
    </row>
    <row r="384" spans="4:94" x14ac:dyDescent="0.4"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8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  <c r="AU384" s="57"/>
      <c r="AV384" s="57"/>
      <c r="AW384" s="57"/>
      <c r="AX384" s="57"/>
      <c r="AY384" s="57"/>
      <c r="AZ384" s="57"/>
      <c r="BA384" s="57"/>
      <c r="BB384" s="57"/>
      <c r="BC384" s="57"/>
      <c r="BD384" s="57"/>
      <c r="BE384" s="57"/>
      <c r="BF384" s="57"/>
      <c r="BG384" s="57"/>
      <c r="BH384" s="57"/>
      <c r="BI384" s="57"/>
      <c r="BJ384" s="57"/>
      <c r="BK384" s="57"/>
      <c r="BL384" s="57"/>
      <c r="BM384" s="57"/>
      <c r="BN384" s="57"/>
      <c r="BO384" s="57"/>
      <c r="BP384" s="57"/>
      <c r="BQ384" s="57"/>
      <c r="BR384" s="57"/>
      <c r="BS384" s="57"/>
      <c r="BT384" s="57"/>
      <c r="BU384" s="57"/>
      <c r="BV384" s="57"/>
      <c r="BW384" s="57"/>
      <c r="BX384" s="57"/>
      <c r="BY384" s="57"/>
      <c r="BZ384" s="57"/>
      <c r="CA384" s="57"/>
      <c r="CB384" s="57"/>
      <c r="CC384" s="57"/>
      <c r="CD384" s="57"/>
      <c r="CE384" s="57"/>
      <c r="CF384" s="57"/>
      <c r="CG384" s="57"/>
      <c r="CH384" s="57"/>
      <c r="CI384" s="57"/>
      <c r="CJ384" s="57"/>
      <c r="CK384" s="57"/>
      <c r="CL384" s="57"/>
      <c r="CM384" s="57"/>
      <c r="CN384" s="57"/>
      <c r="CO384" s="57"/>
      <c r="CP384" s="57"/>
    </row>
    <row r="385" spans="4:94" x14ac:dyDescent="0.4"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8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  <c r="AU385" s="57"/>
      <c r="AV385" s="57"/>
      <c r="AW385" s="57"/>
      <c r="AX385" s="57"/>
      <c r="AY385" s="57"/>
      <c r="AZ385" s="57"/>
      <c r="BA385" s="57"/>
      <c r="BB385" s="57"/>
      <c r="BC385" s="57"/>
      <c r="BD385" s="57"/>
      <c r="BE385" s="57"/>
      <c r="BF385" s="57"/>
      <c r="BG385" s="57"/>
      <c r="BH385" s="57"/>
      <c r="BI385" s="57"/>
      <c r="BJ385" s="57"/>
      <c r="BK385" s="57"/>
      <c r="BL385" s="57"/>
      <c r="BM385" s="57"/>
      <c r="BN385" s="57"/>
      <c r="BO385" s="57"/>
      <c r="BP385" s="57"/>
      <c r="BQ385" s="57"/>
      <c r="BR385" s="57"/>
      <c r="BS385" s="57"/>
      <c r="BT385" s="57"/>
      <c r="BU385" s="57"/>
      <c r="BV385" s="57"/>
      <c r="BW385" s="57"/>
      <c r="BX385" s="57"/>
      <c r="BY385" s="57"/>
      <c r="BZ385" s="57"/>
      <c r="CA385" s="57"/>
      <c r="CB385" s="57"/>
      <c r="CC385" s="57"/>
      <c r="CD385" s="57"/>
      <c r="CE385" s="57"/>
      <c r="CF385" s="57"/>
      <c r="CG385" s="57"/>
      <c r="CH385" s="57"/>
      <c r="CI385" s="57"/>
      <c r="CJ385" s="57"/>
      <c r="CK385" s="57"/>
      <c r="CL385" s="57"/>
      <c r="CM385" s="57"/>
      <c r="CN385" s="57"/>
      <c r="CO385" s="57"/>
      <c r="CP385" s="57"/>
    </row>
    <row r="386" spans="4:94" x14ac:dyDescent="0.4"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8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  <c r="AU386" s="57"/>
      <c r="AV386" s="57"/>
      <c r="AW386" s="57"/>
      <c r="AX386" s="57"/>
      <c r="AY386" s="57"/>
      <c r="AZ386" s="57"/>
      <c r="BA386" s="57"/>
      <c r="BB386" s="57"/>
      <c r="BC386" s="57"/>
      <c r="BD386" s="57"/>
      <c r="BE386" s="57"/>
      <c r="BF386" s="57"/>
      <c r="BG386" s="57"/>
      <c r="BH386" s="57"/>
      <c r="BI386" s="57"/>
      <c r="BJ386" s="57"/>
      <c r="BK386" s="57"/>
      <c r="BL386" s="57"/>
      <c r="BM386" s="57"/>
      <c r="BN386" s="57"/>
      <c r="BO386" s="57"/>
      <c r="BP386" s="57"/>
      <c r="BQ386" s="57"/>
      <c r="BR386" s="57"/>
      <c r="BS386" s="57"/>
      <c r="BT386" s="57"/>
      <c r="BU386" s="57"/>
      <c r="BV386" s="57"/>
      <c r="BW386" s="57"/>
      <c r="BX386" s="57"/>
      <c r="BY386" s="57"/>
      <c r="BZ386" s="57"/>
      <c r="CA386" s="57"/>
      <c r="CB386" s="57"/>
      <c r="CC386" s="57"/>
      <c r="CD386" s="57"/>
      <c r="CE386" s="57"/>
      <c r="CF386" s="57"/>
      <c r="CG386" s="57"/>
      <c r="CH386" s="57"/>
      <c r="CI386" s="57"/>
      <c r="CJ386" s="57"/>
      <c r="CK386" s="57"/>
      <c r="CL386" s="57"/>
      <c r="CM386" s="57"/>
      <c r="CN386" s="57"/>
      <c r="CO386" s="57"/>
      <c r="CP386" s="57"/>
    </row>
    <row r="387" spans="4:94" x14ac:dyDescent="0.4"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8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  <c r="AU387" s="57"/>
      <c r="AV387" s="57"/>
      <c r="AW387" s="57"/>
      <c r="AX387" s="57"/>
      <c r="AY387" s="57"/>
      <c r="AZ387" s="57"/>
      <c r="BA387" s="57"/>
      <c r="BB387" s="57"/>
      <c r="BC387" s="57"/>
      <c r="BD387" s="57"/>
      <c r="BE387" s="57"/>
      <c r="BF387" s="57"/>
      <c r="BG387" s="57"/>
      <c r="BH387" s="57"/>
      <c r="BI387" s="57"/>
      <c r="BJ387" s="57"/>
      <c r="BK387" s="57"/>
      <c r="BL387" s="57"/>
      <c r="BM387" s="57"/>
      <c r="BN387" s="57"/>
      <c r="BO387" s="57"/>
      <c r="BP387" s="57"/>
      <c r="BQ387" s="57"/>
      <c r="BR387" s="57"/>
      <c r="BS387" s="57"/>
      <c r="BT387" s="57"/>
      <c r="BU387" s="57"/>
      <c r="BV387" s="57"/>
      <c r="BW387" s="57"/>
      <c r="BX387" s="57"/>
      <c r="BY387" s="57"/>
      <c r="BZ387" s="57"/>
      <c r="CA387" s="57"/>
      <c r="CB387" s="57"/>
      <c r="CC387" s="57"/>
      <c r="CD387" s="57"/>
      <c r="CE387" s="57"/>
      <c r="CF387" s="57"/>
      <c r="CG387" s="57"/>
      <c r="CH387" s="57"/>
      <c r="CI387" s="57"/>
      <c r="CJ387" s="57"/>
      <c r="CK387" s="57"/>
      <c r="CL387" s="57"/>
      <c r="CM387" s="57"/>
      <c r="CN387" s="57"/>
      <c r="CO387" s="57"/>
      <c r="CP387" s="57"/>
    </row>
    <row r="388" spans="4:94" x14ac:dyDescent="0.4"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8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  <c r="AU388" s="57"/>
      <c r="AV388" s="57"/>
      <c r="AW388" s="57"/>
      <c r="AX388" s="57"/>
      <c r="AY388" s="57"/>
      <c r="AZ388" s="57"/>
      <c r="BA388" s="57"/>
      <c r="BB388" s="57"/>
      <c r="BC388" s="57"/>
      <c r="BD388" s="57"/>
      <c r="BE388" s="57"/>
      <c r="BF388" s="57"/>
      <c r="BG388" s="57"/>
      <c r="BH388" s="57"/>
      <c r="BI388" s="57"/>
      <c r="BJ388" s="57"/>
      <c r="BK388" s="57"/>
      <c r="BL388" s="57"/>
      <c r="BM388" s="57"/>
      <c r="BN388" s="57"/>
      <c r="BO388" s="57"/>
      <c r="BP388" s="57"/>
      <c r="BQ388" s="57"/>
      <c r="BR388" s="57"/>
      <c r="BS388" s="57"/>
      <c r="BT388" s="57"/>
      <c r="BU388" s="57"/>
      <c r="BV388" s="57"/>
      <c r="BW388" s="57"/>
      <c r="BX388" s="57"/>
      <c r="BY388" s="57"/>
      <c r="BZ388" s="57"/>
      <c r="CA388" s="57"/>
      <c r="CB388" s="57"/>
      <c r="CC388" s="57"/>
      <c r="CD388" s="57"/>
      <c r="CE388" s="57"/>
      <c r="CF388" s="57"/>
      <c r="CG388" s="57"/>
      <c r="CH388" s="57"/>
      <c r="CI388" s="57"/>
      <c r="CJ388" s="57"/>
      <c r="CK388" s="57"/>
      <c r="CL388" s="57"/>
      <c r="CM388" s="57"/>
      <c r="CN388" s="57"/>
      <c r="CO388" s="57"/>
      <c r="CP388" s="57"/>
    </row>
    <row r="389" spans="4:94" x14ac:dyDescent="0.4"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8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  <c r="AU389" s="57"/>
      <c r="AV389" s="57"/>
      <c r="AW389" s="57"/>
      <c r="AX389" s="57"/>
      <c r="AY389" s="57"/>
      <c r="AZ389" s="57"/>
      <c r="BA389" s="57"/>
      <c r="BB389" s="57"/>
      <c r="BC389" s="57"/>
      <c r="BD389" s="57"/>
      <c r="BE389" s="57"/>
      <c r="BF389" s="57"/>
      <c r="BG389" s="57"/>
      <c r="BH389" s="57"/>
      <c r="BI389" s="57"/>
      <c r="BJ389" s="57"/>
      <c r="BK389" s="57"/>
      <c r="BL389" s="57"/>
      <c r="BM389" s="57"/>
      <c r="BN389" s="57"/>
      <c r="BO389" s="57"/>
      <c r="BP389" s="57"/>
      <c r="BQ389" s="57"/>
      <c r="BR389" s="57"/>
      <c r="BS389" s="57"/>
      <c r="BT389" s="57"/>
      <c r="BU389" s="57"/>
      <c r="BV389" s="57"/>
      <c r="BW389" s="57"/>
      <c r="BX389" s="57"/>
      <c r="BY389" s="57"/>
      <c r="BZ389" s="57"/>
      <c r="CA389" s="57"/>
      <c r="CB389" s="57"/>
      <c r="CC389" s="57"/>
      <c r="CD389" s="57"/>
      <c r="CE389" s="57"/>
      <c r="CF389" s="57"/>
      <c r="CG389" s="57"/>
      <c r="CH389" s="57"/>
      <c r="CI389" s="57"/>
      <c r="CJ389" s="57"/>
      <c r="CK389" s="57"/>
      <c r="CL389" s="57"/>
      <c r="CM389" s="57"/>
      <c r="CN389" s="57"/>
      <c r="CO389" s="57"/>
      <c r="CP389" s="57"/>
    </row>
    <row r="390" spans="4:94" x14ac:dyDescent="0.4"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8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  <c r="AU390" s="57"/>
      <c r="AV390" s="57"/>
      <c r="AW390" s="57"/>
      <c r="AX390" s="57"/>
      <c r="AY390" s="57"/>
      <c r="AZ390" s="57"/>
      <c r="BA390" s="57"/>
      <c r="BB390" s="57"/>
      <c r="BC390" s="57"/>
      <c r="BD390" s="57"/>
      <c r="BE390" s="57"/>
      <c r="BF390" s="57"/>
      <c r="BG390" s="57"/>
      <c r="BH390" s="57"/>
      <c r="BI390" s="57"/>
      <c r="BJ390" s="57"/>
      <c r="BK390" s="57"/>
      <c r="BL390" s="57"/>
      <c r="BM390" s="57"/>
      <c r="BN390" s="57"/>
      <c r="BO390" s="57"/>
      <c r="BP390" s="57"/>
      <c r="BQ390" s="57"/>
      <c r="BR390" s="57"/>
      <c r="BS390" s="57"/>
      <c r="BT390" s="57"/>
      <c r="BU390" s="57"/>
      <c r="BV390" s="57"/>
      <c r="BW390" s="57"/>
      <c r="BX390" s="57"/>
      <c r="BY390" s="57"/>
      <c r="BZ390" s="57"/>
      <c r="CA390" s="57"/>
      <c r="CB390" s="57"/>
      <c r="CC390" s="57"/>
      <c r="CD390" s="57"/>
      <c r="CE390" s="57"/>
      <c r="CF390" s="57"/>
      <c r="CG390" s="57"/>
      <c r="CH390" s="57"/>
      <c r="CI390" s="57"/>
      <c r="CJ390" s="57"/>
      <c r="CK390" s="57"/>
      <c r="CL390" s="57"/>
      <c r="CM390" s="57"/>
      <c r="CN390" s="57"/>
      <c r="CO390" s="57"/>
      <c r="CP390" s="57"/>
    </row>
    <row r="391" spans="4:94" x14ac:dyDescent="0.4"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8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  <c r="AU391" s="57"/>
      <c r="AV391" s="57"/>
      <c r="AW391" s="57"/>
      <c r="AX391" s="57"/>
      <c r="AY391" s="57"/>
      <c r="AZ391" s="57"/>
      <c r="BA391" s="57"/>
      <c r="BB391" s="57"/>
      <c r="BC391" s="57"/>
      <c r="BD391" s="57"/>
      <c r="BE391" s="57"/>
      <c r="BF391" s="57"/>
      <c r="BG391" s="57"/>
      <c r="BH391" s="57"/>
      <c r="BI391" s="57"/>
      <c r="BJ391" s="57"/>
      <c r="BK391" s="57"/>
      <c r="BL391" s="57"/>
      <c r="BM391" s="57"/>
      <c r="BN391" s="57"/>
      <c r="BO391" s="57"/>
      <c r="BP391" s="57"/>
      <c r="BQ391" s="57"/>
      <c r="BR391" s="57"/>
      <c r="BS391" s="57"/>
      <c r="BT391" s="57"/>
      <c r="BU391" s="57"/>
      <c r="BV391" s="57"/>
      <c r="BW391" s="57"/>
      <c r="BX391" s="57"/>
      <c r="BY391" s="57"/>
      <c r="BZ391" s="57"/>
      <c r="CA391" s="57"/>
      <c r="CB391" s="57"/>
      <c r="CC391" s="57"/>
      <c r="CD391" s="57"/>
      <c r="CE391" s="57"/>
      <c r="CF391" s="57"/>
      <c r="CG391" s="57"/>
      <c r="CH391" s="57"/>
      <c r="CI391" s="57"/>
      <c r="CJ391" s="57"/>
      <c r="CK391" s="57"/>
      <c r="CL391" s="57"/>
      <c r="CM391" s="57"/>
      <c r="CN391" s="57"/>
      <c r="CO391" s="57"/>
      <c r="CP391" s="57"/>
    </row>
    <row r="392" spans="4:94" x14ac:dyDescent="0.4"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8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  <c r="AU392" s="57"/>
      <c r="AV392" s="57"/>
      <c r="AW392" s="57"/>
      <c r="AX392" s="57"/>
      <c r="AY392" s="57"/>
      <c r="AZ392" s="57"/>
      <c r="BA392" s="57"/>
      <c r="BB392" s="57"/>
      <c r="BC392" s="57"/>
      <c r="BD392" s="57"/>
      <c r="BE392" s="57"/>
      <c r="BF392" s="57"/>
      <c r="BG392" s="57"/>
      <c r="BH392" s="57"/>
      <c r="BI392" s="57"/>
      <c r="BJ392" s="57"/>
      <c r="BK392" s="57"/>
      <c r="BL392" s="57"/>
      <c r="BM392" s="57"/>
      <c r="BN392" s="57"/>
      <c r="BO392" s="57"/>
      <c r="BP392" s="57"/>
      <c r="BQ392" s="57"/>
      <c r="BR392" s="57"/>
      <c r="BS392" s="57"/>
      <c r="BT392" s="57"/>
      <c r="BU392" s="57"/>
      <c r="BV392" s="57"/>
      <c r="BW392" s="57"/>
      <c r="BX392" s="57"/>
      <c r="BY392" s="57"/>
      <c r="BZ392" s="57"/>
      <c r="CA392" s="57"/>
      <c r="CB392" s="57"/>
      <c r="CC392" s="57"/>
      <c r="CD392" s="57"/>
      <c r="CE392" s="57"/>
      <c r="CF392" s="57"/>
      <c r="CG392" s="57"/>
      <c r="CH392" s="57"/>
      <c r="CI392" s="57"/>
      <c r="CJ392" s="57"/>
      <c r="CK392" s="57"/>
      <c r="CL392" s="57"/>
      <c r="CM392" s="57"/>
      <c r="CN392" s="57"/>
      <c r="CO392" s="57"/>
      <c r="CP392" s="57"/>
    </row>
    <row r="393" spans="4:94" x14ac:dyDescent="0.4"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8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  <c r="AU393" s="57"/>
      <c r="AV393" s="57"/>
      <c r="AW393" s="57"/>
      <c r="AX393" s="57"/>
      <c r="AY393" s="57"/>
      <c r="AZ393" s="57"/>
      <c r="BA393" s="57"/>
      <c r="BB393" s="57"/>
      <c r="BC393" s="57"/>
      <c r="BD393" s="57"/>
      <c r="BE393" s="57"/>
      <c r="BF393" s="57"/>
      <c r="BG393" s="57"/>
      <c r="BH393" s="57"/>
      <c r="BI393" s="57"/>
      <c r="BJ393" s="57"/>
      <c r="BK393" s="57"/>
      <c r="BL393" s="57"/>
      <c r="BM393" s="57"/>
      <c r="BN393" s="57"/>
      <c r="BO393" s="57"/>
      <c r="BP393" s="57"/>
      <c r="BQ393" s="57"/>
      <c r="BR393" s="57"/>
      <c r="BS393" s="57"/>
      <c r="BT393" s="57"/>
      <c r="BU393" s="57"/>
      <c r="BV393" s="57"/>
      <c r="BW393" s="57"/>
      <c r="BX393" s="57"/>
      <c r="BY393" s="57"/>
      <c r="BZ393" s="57"/>
      <c r="CA393" s="57"/>
      <c r="CB393" s="57"/>
      <c r="CC393" s="57"/>
      <c r="CD393" s="57"/>
      <c r="CE393" s="57"/>
      <c r="CF393" s="57"/>
      <c r="CG393" s="57"/>
      <c r="CH393" s="57"/>
      <c r="CI393" s="57"/>
      <c r="CJ393" s="57"/>
      <c r="CK393" s="57"/>
      <c r="CL393" s="57"/>
      <c r="CM393" s="57"/>
      <c r="CN393" s="57"/>
      <c r="CO393" s="57"/>
      <c r="CP393" s="57"/>
    </row>
    <row r="394" spans="4:94" x14ac:dyDescent="0.4"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8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  <c r="AU394" s="57"/>
      <c r="AV394" s="57"/>
      <c r="AW394" s="57"/>
      <c r="AX394" s="57"/>
      <c r="AY394" s="57"/>
      <c r="AZ394" s="57"/>
      <c r="BA394" s="57"/>
      <c r="BB394" s="57"/>
      <c r="BC394" s="57"/>
      <c r="BD394" s="57"/>
      <c r="BE394" s="57"/>
      <c r="BF394" s="57"/>
      <c r="BG394" s="57"/>
      <c r="BH394" s="57"/>
      <c r="BI394" s="57"/>
      <c r="BJ394" s="57"/>
      <c r="BK394" s="57"/>
      <c r="BL394" s="57"/>
      <c r="BM394" s="57"/>
      <c r="BN394" s="57"/>
      <c r="BO394" s="57"/>
      <c r="BP394" s="57"/>
      <c r="BQ394" s="57"/>
      <c r="BR394" s="57"/>
      <c r="BS394" s="57"/>
      <c r="BT394" s="57"/>
      <c r="BU394" s="57"/>
      <c r="BV394" s="57"/>
      <c r="BW394" s="57"/>
      <c r="BX394" s="57"/>
      <c r="BY394" s="57"/>
      <c r="BZ394" s="57"/>
      <c r="CA394" s="57"/>
      <c r="CB394" s="57"/>
      <c r="CC394" s="57"/>
      <c r="CD394" s="57"/>
      <c r="CE394" s="57"/>
      <c r="CF394" s="57"/>
      <c r="CG394" s="57"/>
      <c r="CH394" s="57"/>
      <c r="CI394" s="57"/>
      <c r="CJ394" s="57"/>
      <c r="CK394" s="57"/>
      <c r="CL394" s="57"/>
      <c r="CM394" s="57"/>
      <c r="CN394" s="57"/>
      <c r="CO394" s="57"/>
      <c r="CP394" s="57"/>
    </row>
    <row r="395" spans="4:94" x14ac:dyDescent="0.4"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8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  <c r="AU395" s="57"/>
      <c r="AV395" s="57"/>
      <c r="AW395" s="57"/>
      <c r="AX395" s="57"/>
      <c r="AY395" s="57"/>
      <c r="AZ395" s="57"/>
      <c r="BA395" s="57"/>
      <c r="BB395" s="57"/>
      <c r="BC395" s="57"/>
      <c r="BD395" s="57"/>
      <c r="BE395" s="57"/>
      <c r="BF395" s="57"/>
      <c r="BG395" s="57"/>
      <c r="BH395" s="57"/>
      <c r="BI395" s="57"/>
      <c r="BJ395" s="57"/>
      <c r="BK395" s="57"/>
      <c r="BL395" s="57"/>
      <c r="BM395" s="57"/>
      <c r="BN395" s="57"/>
      <c r="BO395" s="57"/>
      <c r="BP395" s="57"/>
      <c r="BQ395" s="57"/>
      <c r="BR395" s="57"/>
      <c r="BS395" s="57"/>
      <c r="BT395" s="57"/>
      <c r="BU395" s="57"/>
      <c r="BV395" s="57"/>
      <c r="BW395" s="57"/>
      <c r="BX395" s="57"/>
      <c r="BY395" s="57"/>
      <c r="BZ395" s="57"/>
      <c r="CA395" s="57"/>
      <c r="CB395" s="57"/>
      <c r="CC395" s="57"/>
      <c r="CD395" s="57"/>
      <c r="CE395" s="57"/>
      <c r="CF395" s="57"/>
      <c r="CG395" s="57"/>
      <c r="CH395" s="57"/>
      <c r="CI395" s="57"/>
      <c r="CJ395" s="57"/>
      <c r="CK395" s="57"/>
      <c r="CL395" s="57"/>
      <c r="CM395" s="57"/>
      <c r="CN395" s="57"/>
      <c r="CO395" s="57"/>
      <c r="CP395" s="57"/>
    </row>
    <row r="396" spans="4:94" x14ac:dyDescent="0.4"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8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  <c r="AU396" s="57"/>
      <c r="AV396" s="57"/>
      <c r="AW396" s="57"/>
      <c r="AX396" s="57"/>
      <c r="AY396" s="57"/>
      <c r="AZ396" s="57"/>
      <c r="BA396" s="57"/>
      <c r="BB396" s="57"/>
      <c r="BC396" s="57"/>
      <c r="BD396" s="57"/>
      <c r="BE396" s="57"/>
      <c r="BF396" s="57"/>
      <c r="BG396" s="57"/>
      <c r="BH396" s="57"/>
      <c r="BI396" s="57"/>
      <c r="BJ396" s="57"/>
      <c r="BK396" s="57"/>
      <c r="BL396" s="57"/>
      <c r="BM396" s="57"/>
      <c r="BN396" s="57"/>
      <c r="BO396" s="57"/>
      <c r="BP396" s="57"/>
      <c r="BQ396" s="57"/>
      <c r="BR396" s="57"/>
      <c r="BS396" s="57"/>
      <c r="BT396" s="57"/>
      <c r="BU396" s="57"/>
      <c r="BV396" s="57"/>
      <c r="BW396" s="57"/>
      <c r="BX396" s="57"/>
      <c r="BY396" s="57"/>
      <c r="BZ396" s="57"/>
      <c r="CA396" s="57"/>
      <c r="CB396" s="57"/>
      <c r="CC396" s="57"/>
      <c r="CD396" s="57"/>
      <c r="CE396" s="57"/>
      <c r="CF396" s="57"/>
      <c r="CG396" s="57"/>
      <c r="CH396" s="57"/>
      <c r="CI396" s="57"/>
      <c r="CJ396" s="57"/>
      <c r="CK396" s="57"/>
      <c r="CL396" s="57"/>
      <c r="CM396" s="57"/>
      <c r="CN396" s="57"/>
      <c r="CO396" s="57"/>
      <c r="CP396" s="57"/>
    </row>
    <row r="397" spans="4:94" x14ac:dyDescent="0.4"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8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  <c r="AU397" s="57"/>
      <c r="AV397" s="57"/>
      <c r="AW397" s="57"/>
      <c r="AX397" s="57"/>
      <c r="AY397" s="57"/>
      <c r="AZ397" s="57"/>
      <c r="BA397" s="57"/>
      <c r="BB397" s="57"/>
      <c r="BC397" s="57"/>
      <c r="BD397" s="57"/>
      <c r="BE397" s="57"/>
      <c r="BF397" s="57"/>
      <c r="BG397" s="57"/>
      <c r="BH397" s="57"/>
      <c r="BI397" s="57"/>
      <c r="BJ397" s="57"/>
      <c r="BK397" s="57"/>
      <c r="BL397" s="57"/>
      <c r="BM397" s="57"/>
      <c r="BN397" s="57"/>
      <c r="BO397" s="57"/>
      <c r="BP397" s="57"/>
      <c r="BQ397" s="57"/>
      <c r="BR397" s="57"/>
      <c r="BS397" s="57"/>
      <c r="BT397" s="57"/>
      <c r="BU397" s="57"/>
      <c r="BV397" s="57"/>
      <c r="BW397" s="57"/>
      <c r="BX397" s="57"/>
      <c r="BY397" s="57"/>
      <c r="BZ397" s="57"/>
      <c r="CA397" s="57"/>
      <c r="CB397" s="57"/>
      <c r="CC397" s="57"/>
      <c r="CD397" s="57"/>
      <c r="CE397" s="57"/>
      <c r="CF397" s="57"/>
      <c r="CG397" s="57"/>
      <c r="CH397" s="57"/>
      <c r="CI397" s="57"/>
      <c r="CJ397" s="57"/>
      <c r="CK397" s="57"/>
      <c r="CL397" s="57"/>
      <c r="CM397" s="57"/>
      <c r="CN397" s="57"/>
      <c r="CO397" s="57"/>
      <c r="CP397" s="57"/>
    </row>
    <row r="398" spans="4:94" x14ac:dyDescent="0.4"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8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  <c r="AU398" s="57"/>
      <c r="AV398" s="57"/>
      <c r="AW398" s="57"/>
      <c r="AX398" s="57"/>
      <c r="AY398" s="57"/>
      <c r="AZ398" s="57"/>
      <c r="BA398" s="57"/>
      <c r="BB398" s="57"/>
      <c r="BC398" s="57"/>
      <c r="BD398" s="57"/>
      <c r="BE398" s="57"/>
      <c r="BF398" s="57"/>
      <c r="BG398" s="57"/>
      <c r="BH398" s="57"/>
      <c r="BI398" s="57"/>
      <c r="BJ398" s="57"/>
      <c r="BK398" s="57"/>
      <c r="BL398" s="57"/>
      <c r="BM398" s="57"/>
      <c r="BN398" s="57"/>
      <c r="BO398" s="57"/>
      <c r="BP398" s="57"/>
      <c r="BQ398" s="57"/>
      <c r="BR398" s="57"/>
      <c r="BS398" s="57"/>
      <c r="BT398" s="57"/>
      <c r="BU398" s="57"/>
      <c r="BV398" s="57"/>
      <c r="BW398" s="57"/>
      <c r="BX398" s="57"/>
      <c r="BY398" s="57"/>
      <c r="BZ398" s="57"/>
      <c r="CA398" s="57"/>
      <c r="CB398" s="57"/>
      <c r="CC398" s="57"/>
      <c r="CD398" s="57"/>
      <c r="CE398" s="57"/>
      <c r="CF398" s="57"/>
      <c r="CG398" s="57"/>
      <c r="CH398" s="57"/>
      <c r="CI398" s="57"/>
      <c r="CJ398" s="57"/>
      <c r="CK398" s="57"/>
      <c r="CL398" s="57"/>
      <c r="CM398" s="57"/>
      <c r="CN398" s="57"/>
      <c r="CO398" s="57"/>
      <c r="CP398" s="57"/>
    </row>
    <row r="399" spans="4:94" x14ac:dyDescent="0.4"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8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  <c r="AU399" s="57"/>
      <c r="AV399" s="57"/>
      <c r="AW399" s="57"/>
      <c r="AX399" s="57"/>
      <c r="AY399" s="57"/>
      <c r="AZ399" s="57"/>
      <c r="BA399" s="57"/>
      <c r="BB399" s="57"/>
      <c r="BC399" s="57"/>
      <c r="BD399" s="57"/>
      <c r="BE399" s="57"/>
      <c r="BF399" s="57"/>
      <c r="BG399" s="57"/>
      <c r="BH399" s="57"/>
      <c r="BI399" s="57"/>
      <c r="BJ399" s="57"/>
      <c r="BK399" s="57"/>
      <c r="BL399" s="57"/>
      <c r="BM399" s="57"/>
      <c r="BN399" s="57"/>
      <c r="BO399" s="57"/>
      <c r="BP399" s="57"/>
      <c r="BQ399" s="57"/>
      <c r="BR399" s="57"/>
      <c r="BS399" s="57"/>
      <c r="BT399" s="57"/>
      <c r="BU399" s="57"/>
      <c r="BV399" s="57"/>
      <c r="BW399" s="57"/>
      <c r="BX399" s="57"/>
      <c r="BY399" s="57"/>
      <c r="BZ399" s="57"/>
      <c r="CA399" s="57"/>
      <c r="CB399" s="57"/>
      <c r="CC399" s="57"/>
      <c r="CD399" s="57"/>
      <c r="CE399" s="57"/>
      <c r="CF399" s="57"/>
      <c r="CG399" s="57"/>
      <c r="CH399" s="57"/>
      <c r="CI399" s="57"/>
      <c r="CJ399" s="57"/>
      <c r="CK399" s="57"/>
      <c r="CL399" s="57"/>
      <c r="CM399" s="57"/>
      <c r="CN399" s="57"/>
      <c r="CO399" s="57"/>
      <c r="CP399" s="57"/>
    </row>
    <row r="400" spans="4:94" x14ac:dyDescent="0.4"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8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  <c r="AU400" s="57"/>
      <c r="AV400" s="57"/>
      <c r="AW400" s="57"/>
      <c r="AX400" s="57"/>
      <c r="AY400" s="57"/>
      <c r="AZ400" s="57"/>
      <c r="BA400" s="57"/>
      <c r="BB400" s="57"/>
      <c r="BC400" s="57"/>
      <c r="BD400" s="57"/>
      <c r="BE400" s="57"/>
      <c r="BF400" s="57"/>
      <c r="BG400" s="57"/>
      <c r="BH400" s="57"/>
      <c r="BI400" s="57"/>
      <c r="BJ400" s="57"/>
      <c r="BK400" s="57"/>
      <c r="BL400" s="57"/>
      <c r="BM400" s="57"/>
      <c r="BN400" s="57"/>
      <c r="BO400" s="57"/>
      <c r="BP400" s="57"/>
      <c r="BQ400" s="57"/>
      <c r="BR400" s="57"/>
      <c r="BS400" s="57"/>
      <c r="BT400" s="57"/>
      <c r="BU400" s="57"/>
      <c r="BV400" s="57"/>
      <c r="BW400" s="57"/>
      <c r="BX400" s="57"/>
      <c r="BY400" s="57"/>
      <c r="BZ400" s="57"/>
      <c r="CA400" s="57"/>
      <c r="CB400" s="57"/>
      <c r="CC400" s="57"/>
      <c r="CD400" s="57"/>
      <c r="CE400" s="57"/>
      <c r="CF400" s="57"/>
      <c r="CG400" s="57"/>
      <c r="CH400" s="57"/>
      <c r="CI400" s="57"/>
      <c r="CJ400" s="57"/>
      <c r="CK400" s="57"/>
      <c r="CL400" s="57"/>
      <c r="CM400" s="57"/>
      <c r="CN400" s="57"/>
      <c r="CO400" s="57"/>
      <c r="CP400" s="57"/>
    </row>
    <row r="401" spans="4:94" x14ac:dyDescent="0.4"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8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  <c r="AU401" s="57"/>
      <c r="AV401" s="57"/>
      <c r="AW401" s="57"/>
      <c r="AX401" s="57"/>
      <c r="AY401" s="57"/>
      <c r="AZ401" s="57"/>
      <c r="BA401" s="57"/>
      <c r="BB401" s="57"/>
      <c r="BC401" s="57"/>
      <c r="BD401" s="57"/>
      <c r="BE401" s="57"/>
      <c r="BF401" s="57"/>
      <c r="BG401" s="57"/>
      <c r="BH401" s="57"/>
      <c r="BI401" s="57"/>
      <c r="BJ401" s="57"/>
      <c r="BK401" s="57"/>
      <c r="BL401" s="57"/>
      <c r="BM401" s="57"/>
      <c r="BN401" s="57"/>
      <c r="BO401" s="57"/>
      <c r="BP401" s="57"/>
      <c r="BQ401" s="57"/>
      <c r="BR401" s="57"/>
      <c r="BS401" s="57"/>
      <c r="BT401" s="57"/>
      <c r="BU401" s="57"/>
      <c r="BV401" s="57"/>
      <c r="BW401" s="57"/>
      <c r="BX401" s="57"/>
      <c r="BY401" s="57"/>
      <c r="BZ401" s="57"/>
      <c r="CA401" s="57"/>
      <c r="CB401" s="57"/>
      <c r="CC401" s="57"/>
      <c r="CD401" s="57"/>
      <c r="CE401" s="57"/>
      <c r="CF401" s="57"/>
      <c r="CG401" s="57"/>
      <c r="CH401" s="57"/>
      <c r="CI401" s="57"/>
      <c r="CJ401" s="57"/>
      <c r="CK401" s="57"/>
      <c r="CL401" s="57"/>
      <c r="CM401" s="57"/>
      <c r="CN401" s="57"/>
      <c r="CO401" s="57"/>
      <c r="CP401" s="57"/>
    </row>
    <row r="402" spans="4:94" x14ac:dyDescent="0.4"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8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  <c r="AU402" s="57"/>
      <c r="AV402" s="57"/>
      <c r="AW402" s="57"/>
      <c r="AX402" s="57"/>
      <c r="AY402" s="57"/>
      <c r="AZ402" s="57"/>
      <c r="BA402" s="57"/>
      <c r="BB402" s="57"/>
      <c r="BC402" s="57"/>
      <c r="BD402" s="57"/>
      <c r="BE402" s="57"/>
      <c r="BF402" s="57"/>
      <c r="BG402" s="57"/>
      <c r="BH402" s="57"/>
      <c r="BI402" s="57"/>
      <c r="BJ402" s="57"/>
      <c r="BK402" s="57"/>
      <c r="BL402" s="57"/>
      <c r="BM402" s="57"/>
      <c r="BN402" s="57"/>
      <c r="BO402" s="57"/>
      <c r="BP402" s="57"/>
      <c r="BQ402" s="57"/>
      <c r="BR402" s="57"/>
      <c r="BS402" s="57"/>
      <c r="BT402" s="57"/>
      <c r="BU402" s="57"/>
      <c r="BV402" s="57"/>
      <c r="BW402" s="57"/>
      <c r="BX402" s="57"/>
      <c r="BY402" s="57"/>
      <c r="BZ402" s="57"/>
      <c r="CA402" s="57"/>
      <c r="CB402" s="57"/>
      <c r="CC402" s="57"/>
      <c r="CD402" s="57"/>
      <c r="CE402" s="57"/>
      <c r="CF402" s="57"/>
      <c r="CG402" s="57"/>
      <c r="CH402" s="57"/>
      <c r="CI402" s="57"/>
      <c r="CJ402" s="57"/>
      <c r="CK402" s="57"/>
      <c r="CL402" s="57"/>
      <c r="CM402" s="57"/>
      <c r="CN402" s="57"/>
      <c r="CO402" s="57"/>
      <c r="CP402" s="57"/>
    </row>
    <row r="403" spans="4:94" x14ac:dyDescent="0.4"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8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  <c r="AU403" s="57"/>
      <c r="AV403" s="57"/>
      <c r="AW403" s="57"/>
      <c r="AX403" s="57"/>
      <c r="AY403" s="57"/>
      <c r="AZ403" s="57"/>
      <c r="BA403" s="57"/>
      <c r="BB403" s="57"/>
      <c r="BC403" s="57"/>
      <c r="BD403" s="57"/>
      <c r="BE403" s="57"/>
      <c r="BF403" s="57"/>
      <c r="BG403" s="57"/>
      <c r="BH403" s="57"/>
      <c r="BI403" s="57"/>
      <c r="BJ403" s="57"/>
      <c r="BK403" s="57"/>
      <c r="BL403" s="57"/>
      <c r="BM403" s="57"/>
      <c r="BN403" s="57"/>
      <c r="BO403" s="57"/>
      <c r="BP403" s="57"/>
      <c r="BQ403" s="57"/>
      <c r="BR403" s="57"/>
      <c r="BS403" s="57"/>
      <c r="BT403" s="57"/>
      <c r="BU403" s="57"/>
      <c r="BV403" s="57"/>
      <c r="BW403" s="57"/>
      <c r="BX403" s="57"/>
      <c r="BY403" s="57"/>
      <c r="BZ403" s="57"/>
      <c r="CA403" s="57"/>
      <c r="CB403" s="57"/>
      <c r="CC403" s="57"/>
      <c r="CD403" s="57"/>
      <c r="CE403" s="57"/>
      <c r="CF403" s="57"/>
      <c r="CG403" s="57"/>
      <c r="CH403" s="57"/>
      <c r="CI403" s="57"/>
      <c r="CJ403" s="57"/>
      <c r="CK403" s="57"/>
      <c r="CL403" s="57"/>
      <c r="CM403" s="57"/>
      <c r="CN403" s="57"/>
      <c r="CO403" s="57"/>
      <c r="CP403" s="57"/>
    </row>
    <row r="404" spans="4:94" x14ac:dyDescent="0.4"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8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  <c r="AU404" s="57"/>
      <c r="AV404" s="57"/>
      <c r="AW404" s="57"/>
      <c r="AX404" s="57"/>
      <c r="AY404" s="57"/>
      <c r="AZ404" s="57"/>
      <c r="BA404" s="57"/>
      <c r="BB404" s="57"/>
      <c r="BC404" s="57"/>
      <c r="BD404" s="57"/>
      <c r="BE404" s="57"/>
      <c r="BF404" s="57"/>
      <c r="BG404" s="57"/>
      <c r="BH404" s="57"/>
      <c r="BI404" s="57"/>
      <c r="BJ404" s="57"/>
      <c r="BK404" s="57"/>
      <c r="BL404" s="57"/>
      <c r="BM404" s="57"/>
      <c r="BN404" s="57"/>
      <c r="BO404" s="57"/>
      <c r="BP404" s="57"/>
      <c r="BQ404" s="57"/>
      <c r="BR404" s="57"/>
      <c r="BS404" s="57"/>
      <c r="BT404" s="57"/>
      <c r="BU404" s="57"/>
      <c r="BV404" s="57"/>
      <c r="BW404" s="57"/>
      <c r="BX404" s="57"/>
      <c r="BY404" s="57"/>
      <c r="BZ404" s="57"/>
      <c r="CA404" s="57"/>
      <c r="CB404" s="57"/>
      <c r="CC404" s="57"/>
      <c r="CD404" s="57"/>
      <c r="CE404" s="57"/>
      <c r="CF404" s="57"/>
      <c r="CG404" s="57"/>
      <c r="CH404" s="57"/>
      <c r="CI404" s="57"/>
      <c r="CJ404" s="57"/>
      <c r="CK404" s="57"/>
      <c r="CL404" s="57"/>
      <c r="CM404" s="57"/>
      <c r="CN404" s="57"/>
      <c r="CO404" s="57"/>
      <c r="CP404" s="57"/>
    </row>
    <row r="405" spans="4:94" x14ac:dyDescent="0.4"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8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  <c r="AU405" s="57"/>
      <c r="AV405" s="57"/>
      <c r="AW405" s="57"/>
      <c r="AX405" s="57"/>
      <c r="AY405" s="57"/>
      <c r="AZ405" s="57"/>
      <c r="BA405" s="57"/>
      <c r="BB405" s="57"/>
      <c r="BC405" s="57"/>
      <c r="BD405" s="57"/>
      <c r="BE405" s="57"/>
      <c r="BF405" s="57"/>
      <c r="BG405" s="57"/>
      <c r="BH405" s="57"/>
      <c r="BI405" s="57"/>
      <c r="BJ405" s="57"/>
      <c r="BK405" s="57"/>
      <c r="BL405" s="57"/>
      <c r="BM405" s="57"/>
      <c r="BN405" s="57"/>
      <c r="BO405" s="57"/>
      <c r="BP405" s="57"/>
      <c r="BQ405" s="57"/>
      <c r="BR405" s="57"/>
      <c r="BS405" s="57"/>
      <c r="BT405" s="57"/>
      <c r="BU405" s="57"/>
      <c r="BV405" s="57"/>
      <c r="BW405" s="57"/>
      <c r="BX405" s="57"/>
      <c r="BY405" s="57"/>
      <c r="BZ405" s="57"/>
      <c r="CA405" s="57"/>
      <c r="CB405" s="57"/>
      <c r="CC405" s="57"/>
      <c r="CD405" s="57"/>
      <c r="CE405" s="57"/>
      <c r="CF405" s="57"/>
      <c r="CG405" s="57"/>
      <c r="CH405" s="57"/>
      <c r="CI405" s="57"/>
      <c r="CJ405" s="57"/>
      <c r="CK405" s="57"/>
      <c r="CL405" s="57"/>
      <c r="CM405" s="57"/>
      <c r="CN405" s="57"/>
      <c r="CO405" s="57"/>
      <c r="CP405" s="57"/>
    </row>
    <row r="406" spans="4:94" x14ac:dyDescent="0.4"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8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  <c r="AU406" s="57"/>
      <c r="AV406" s="57"/>
      <c r="AW406" s="57"/>
      <c r="AX406" s="57"/>
      <c r="AY406" s="57"/>
      <c r="AZ406" s="57"/>
      <c r="BA406" s="57"/>
      <c r="BB406" s="57"/>
      <c r="BC406" s="57"/>
      <c r="BD406" s="57"/>
      <c r="BE406" s="57"/>
      <c r="BF406" s="57"/>
      <c r="BG406" s="57"/>
      <c r="BH406" s="57"/>
      <c r="BI406" s="57"/>
      <c r="BJ406" s="57"/>
      <c r="BK406" s="57"/>
      <c r="BL406" s="57"/>
      <c r="BM406" s="57"/>
      <c r="BN406" s="57"/>
      <c r="BO406" s="57"/>
      <c r="BP406" s="57"/>
      <c r="BQ406" s="57"/>
      <c r="BR406" s="57"/>
      <c r="BS406" s="57"/>
      <c r="BT406" s="57"/>
      <c r="BU406" s="57"/>
      <c r="BV406" s="57"/>
      <c r="BW406" s="57"/>
      <c r="BX406" s="57"/>
      <c r="BY406" s="57"/>
      <c r="BZ406" s="57"/>
      <c r="CA406" s="57"/>
      <c r="CB406" s="57"/>
      <c r="CC406" s="57"/>
      <c r="CD406" s="57"/>
      <c r="CE406" s="57"/>
      <c r="CF406" s="57"/>
      <c r="CG406" s="57"/>
      <c r="CH406" s="57"/>
      <c r="CI406" s="57"/>
      <c r="CJ406" s="57"/>
      <c r="CK406" s="57"/>
      <c r="CL406" s="57"/>
      <c r="CM406" s="57"/>
      <c r="CN406" s="57"/>
      <c r="CO406" s="57"/>
      <c r="CP406" s="57"/>
    </row>
    <row r="407" spans="4:94" x14ac:dyDescent="0.4"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8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  <c r="AU407" s="57"/>
      <c r="AV407" s="57"/>
      <c r="AW407" s="57"/>
      <c r="AX407" s="57"/>
      <c r="AY407" s="57"/>
      <c r="AZ407" s="57"/>
      <c r="BA407" s="57"/>
      <c r="BB407" s="57"/>
      <c r="BC407" s="57"/>
      <c r="BD407" s="57"/>
      <c r="BE407" s="57"/>
      <c r="BF407" s="57"/>
      <c r="BG407" s="57"/>
      <c r="BH407" s="57"/>
      <c r="BI407" s="57"/>
      <c r="BJ407" s="57"/>
      <c r="BK407" s="57"/>
      <c r="BL407" s="57"/>
      <c r="BM407" s="57"/>
      <c r="BN407" s="57"/>
      <c r="BO407" s="57"/>
      <c r="BP407" s="57"/>
      <c r="BQ407" s="57"/>
      <c r="BR407" s="57"/>
      <c r="BS407" s="57"/>
      <c r="BT407" s="57"/>
      <c r="BU407" s="57"/>
      <c r="BV407" s="57"/>
      <c r="BW407" s="57"/>
      <c r="BX407" s="57"/>
      <c r="BY407" s="57"/>
      <c r="BZ407" s="57"/>
      <c r="CA407" s="57"/>
      <c r="CB407" s="57"/>
      <c r="CC407" s="57"/>
      <c r="CD407" s="57"/>
      <c r="CE407" s="57"/>
      <c r="CF407" s="57"/>
      <c r="CG407" s="57"/>
      <c r="CH407" s="57"/>
      <c r="CI407" s="57"/>
      <c r="CJ407" s="57"/>
      <c r="CK407" s="57"/>
      <c r="CL407" s="57"/>
      <c r="CM407" s="57"/>
      <c r="CN407" s="57"/>
      <c r="CO407" s="57"/>
      <c r="CP407" s="57"/>
    </row>
    <row r="408" spans="4:94" x14ac:dyDescent="0.4"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8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  <c r="AU408" s="57"/>
      <c r="AV408" s="57"/>
      <c r="AW408" s="57"/>
      <c r="AX408" s="57"/>
      <c r="AY408" s="57"/>
      <c r="AZ408" s="57"/>
      <c r="BA408" s="57"/>
      <c r="BB408" s="57"/>
      <c r="BC408" s="57"/>
      <c r="BD408" s="57"/>
      <c r="BE408" s="57"/>
      <c r="BF408" s="57"/>
      <c r="BG408" s="57"/>
      <c r="BH408" s="57"/>
      <c r="BI408" s="57"/>
      <c r="BJ408" s="57"/>
      <c r="BK408" s="57"/>
      <c r="BL408" s="57"/>
      <c r="BM408" s="57"/>
      <c r="BN408" s="57"/>
      <c r="BO408" s="57"/>
      <c r="BP408" s="57"/>
      <c r="BQ408" s="57"/>
      <c r="BR408" s="57"/>
      <c r="BS408" s="57"/>
      <c r="BT408" s="57"/>
      <c r="BU408" s="57"/>
      <c r="BV408" s="57"/>
      <c r="BW408" s="57"/>
      <c r="BX408" s="57"/>
      <c r="BY408" s="57"/>
      <c r="BZ408" s="57"/>
      <c r="CA408" s="57"/>
      <c r="CB408" s="57"/>
      <c r="CC408" s="57"/>
      <c r="CD408" s="57"/>
      <c r="CE408" s="57"/>
      <c r="CF408" s="57"/>
      <c r="CG408" s="57"/>
      <c r="CH408" s="57"/>
      <c r="CI408" s="57"/>
      <c r="CJ408" s="57"/>
      <c r="CK408" s="57"/>
      <c r="CL408" s="57"/>
      <c r="CM408" s="57"/>
      <c r="CN408" s="57"/>
      <c r="CO408" s="57"/>
      <c r="CP408" s="57"/>
    </row>
    <row r="409" spans="4:94" x14ac:dyDescent="0.4"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8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  <c r="AU409" s="57"/>
      <c r="AV409" s="57"/>
      <c r="AW409" s="57"/>
      <c r="AX409" s="57"/>
      <c r="AY409" s="57"/>
      <c r="AZ409" s="57"/>
      <c r="BA409" s="57"/>
      <c r="BB409" s="57"/>
      <c r="BC409" s="57"/>
      <c r="BD409" s="57"/>
      <c r="BE409" s="57"/>
      <c r="BF409" s="57"/>
      <c r="BG409" s="57"/>
      <c r="BH409" s="57"/>
      <c r="BI409" s="57"/>
      <c r="BJ409" s="57"/>
      <c r="BK409" s="57"/>
      <c r="BL409" s="57"/>
      <c r="BM409" s="57"/>
      <c r="BN409" s="57"/>
      <c r="BO409" s="57"/>
      <c r="BP409" s="57"/>
      <c r="BQ409" s="57"/>
      <c r="BR409" s="57"/>
      <c r="BS409" s="57"/>
      <c r="BT409" s="57"/>
      <c r="BU409" s="57"/>
      <c r="BV409" s="57"/>
      <c r="BW409" s="57"/>
      <c r="BX409" s="57"/>
      <c r="BY409" s="57"/>
      <c r="BZ409" s="57"/>
      <c r="CA409" s="57"/>
      <c r="CB409" s="57"/>
      <c r="CC409" s="57"/>
      <c r="CD409" s="57"/>
      <c r="CE409" s="57"/>
      <c r="CF409" s="57"/>
      <c r="CG409" s="57"/>
      <c r="CH409" s="57"/>
      <c r="CI409" s="57"/>
      <c r="CJ409" s="57"/>
      <c r="CK409" s="57"/>
      <c r="CL409" s="57"/>
      <c r="CM409" s="57"/>
      <c r="CN409" s="57"/>
      <c r="CO409" s="57"/>
      <c r="CP409" s="57"/>
    </row>
    <row r="410" spans="4:94" x14ac:dyDescent="0.4"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8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  <c r="AU410" s="57"/>
      <c r="AV410" s="57"/>
      <c r="AW410" s="57"/>
      <c r="AX410" s="57"/>
      <c r="AY410" s="57"/>
      <c r="AZ410" s="57"/>
      <c r="BA410" s="57"/>
      <c r="BB410" s="57"/>
      <c r="BC410" s="57"/>
      <c r="BD410" s="57"/>
      <c r="BE410" s="57"/>
      <c r="BF410" s="57"/>
      <c r="BG410" s="57"/>
      <c r="BH410" s="57"/>
      <c r="BI410" s="57"/>
      <c r="BJ410" s="57"/>
      <c r="BK410" s="57"/>
      <c r="BL410" s="57"/>
      <c r="BM410" s="57"/>
      <c r="BN410" s="57"/>
      <c r="BO410" s="57"/>
      <c r="BP410" s="57"/>
      <c r="BQ410" s="57"/>
      <c r="BR410" s="57"/>
      <c r="BS410" s="57"/>
      <c r="BT410" s="57"/>
      <c r="BU410" s="57"/>
      <c r="BV410" s="57"/>
      <c r="BW410" s="57"/>
      <c r="BX410" s="57"/>
      <c r="BY410" s="57"/>
      <c r="BZ410" s="57"/>
      <c r="CA410" s="57"/>
      <c r="CB410" s="57"/>
      <c r="CC410" s="57"/>
      <c r="CD410" s="57"/>
      <c r="CE410" s="57"/>
      <c r="CF410" s="57"/>
      <c r="CG410" s="57"/>
      <c r="CH410" s="57"/>
      <c r="CI410" s="57"/>
      <c r="CJ410" s="57"/>
      <c r="CK410" s="57"/>
      <c r="CL410" s="57"/>
      <c r="CM410" s="57"/>
      <c r="CN410" s="57"/>
      <c r="CO410" s="57"/>
      <c r="CP410" s="57"/>
    </row>
    <row r="411" spans="4:94" x14ac:dyDescent="0.4"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8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  <c r="AU411" s="57"/>
      <c r="AV411" s="57"/>
      <c r="AW411" s="57"/>
      <c r="AX411" s="57"/>
      <c r="AY411" s="57"/>
      <c r="AZ411" s="57"/>
      <c r="BA411" s="57"/>
      <c r="BB411" s="57"/>
      <c r="BC411" s="57"/>
      <c r="BD411" s="57"/>
      <c r="BE411" s="57"/>
      <c r="BF411" s="57"/>
      <c r="BG411" s="57"/>
      <c r="BH411" s="57"/>
      <c r="BI411" s="57"/>
      <c r="BJ411" s="57"/>
      <c r="BK411" s="57"/>
      <c r="BL411" s="57"/>
      <c r="BM411" s="57"/>
      <c r="BN411" s="57"/>
      <c r="BO411" s="57"/>
      <c r="BP411" s="57"/>
      <c r="BQ411" s="57"/>
      <c r="BR411" s="57"/>
      <c r="BS411" s="57"/>
      <c r="BT411" s="57"/>
      <c r="BU411" s="57"/>
      <c r="BV411" s="57"/>
      <c r="BW411" s="57"/>
      <c r="BX411" s="57"/>
      <c r="BY411" s="57"/>
      <c r="BZ411" s="57"/>
      <c r="CA411" s="57"/>
      <c r="CB411" s="57"/>
      <c r="CC411" s="57"/>
      <c r="CD411" s="57"/>
      <c r="CE411" s="57"/>
      <c r="CF411" s="57"/>
      <c r="CG411" s="57"/>
      <c r="CH411" s="57"/>
      <c r="CI411" s="57"/>
      <c r="CJ411" s="57"/>
      <c r="CK411" s="57"/>
      <c r="CL411" s="57"/>
      <c r="CM411" s="57"/>
      <c r="CN411" s="57"/>
      <c r="CO411" s="57"/>
      <c r="CP411" s="57"/>
    </row>
    <row r="412" spans="4:94" x14ac:dyDescent="0.4"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8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  <c r="AU412" s="57"/>
      <c r="AV412" s="57"/>
      <c r="AW412" s="57"/>
      <c r="AX412" s="57"/>
      <c r="AY412" s="57"/>
      <c r="AZ412" s="57"/>
      <c r="BA412" s="57"/>
      <c r="BB412" s="57"/>
      <c r="BC412" s="57"/>
      <c r="BD412" s="57"/>
      <c r="BE412" s="57"/>
      <c r="BF412" s="57"/>
      <c r="BG412" s="57"/>
      <c r="BH412" s="57"/>
      <c r="BI412" s="57"/>
      <c r="BJ412" s="57"/>
      <c r="BK412" s="57"/>
      <c r="BL412" s="57"/>
      <c r="BM412" s="57"/>
      <c r="BN412" s="57"/>
      <c r="BO412" s="57"/>
      <c r="BP412" s="57"/>
      <c r="BQ412" s="57"/>
      <c r="BR412" s="57"/>
      <c r="BS412" s="57"/>
      <c r="BT412" s="57"/>
      <c r="BU412" s="57"/>
      <c r="BV412" s="57"/>
      <c r="BW412" s="57"/>
      <c r="BX412" s="57"/>
      <c r="BY412" s="57"/>
      <c r="BZ412" s="57"/>
      <c r="CA412" s="57"/>
      <c r="CB412" s="57"/>
      <c r="CC412" s="57"/>
      <c r="CD412" s="57"/>
      <c r="CE412" s="57"/>
      <c r="CF412" s="57"/>
      <c r="CG412" s="57"/>
      <c r="CH412" s="57"/>
      <c r="CI412" s="57"/>
      <c r="CJ412" s="57"/>
      <c r="CK412" s="57"/>
      <c r="CL412" s="57"/>
      <c r="CM412" s="57"/>
      <c r="CN412" s="57"/>
      <c r="CO412" s="57"/>
      <c r="CP412" s="57"/>
    </row>
    <row r="413" spans="4:94" x14ac:dyDescent="0.4"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8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  <c r="AU413" s="57"/>
      <c r="AV413" s="57"/>
      <c r="AW413" s="57"/>
      <c r="AX413" s="57"/>
      <c r="AY413" s="57"/>
      <c r="AZ413" s="57"/>
      <c r="BA413" s="57"/>
      <c r="BB413" s="57"/>
      <c r="BC413" s="57"/>
      <c r="BD413" s="57"/>
      <c r="BE413" s="57"/>
      <c r="BF413" s="57"/>
      <c r="BG413" s="57"/>
      <c r="BH413" s="57"/>
      <c r="BI413" s="57"/>
      <c r="BJ413" s="57"/>
      <c r="BK413" s="57"/>
      <c r="BL413" s="57"/>
      <c r="BM413" s="57"/>
      <c r="BN413" s="57"/>
      <c r="BO413" s="57"/>
      <c r="BP413" s="57"/>
      <c r="BQ413" s="57"/>
      <c r="BR413" s="57"/>
      <c r="BS413" s="57"/>
      <c r="BT413" s="57"/>
      <c r="BU413" s="57"/>
      <c r="BV413" s="57"/>
      <c r="BW413" s="57"/>
      <c r="BX413" s="57"/>
      <c r="BY413" s="57"/>
      <c r="BZ413" s="57"/>
      <c r="CA413" s="57"/>
      <c r="CB413" s="57"/>
      <c r="CC413" s="57"/>
      <c r="CD413" s="57"/>
      <c r="CE413" s="57"/>
      <c r="CF413" s="57"/>
      <c r="CG413" s="57"/>
      <c r="CH413" s="57"/>
      <c r="CI413" s="57"/>
      <c r="CJ413" s="57"/>
      <c r="CK413" s="57"/>
      <c r="CL413" s="57"/>
      <c r="CM413" s="57"/>
      <c r="CN413" s="57"/>
      <c r="CO413" s="57"/>
      <c r="CP413" s="57"/>
    </row>
    <row r="414" spans="4:94" x14ac:dyDescent="0.4"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8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  <c r="AU414" s="57"/>
      <c r="AV414" s="57"/>
      <c r="AW414" s="57"/>
      <c r="AX414" s="57"/>
      <c r="AY414" s="57"/>
      <c r="AZ414" s="57"/>
      <c r="BA414" s="57"/>
      <c r="BB414" s="57"/>
      <c r="BC414" s="57"/>
      <c r="BD414" s="57"/>
      <c r="BE414" s="57"/>
      <c r="BF414" s="57"/>
      <c r="BG414" s="57"/>
      <c r="BH414" s="57"/>
      <c r="BI414" s="57"/>
      <c r="BJ414" s="57"/>
      <c r="BK414" s="57"/>
      <c r="BL414" s="57"/>
      <c r="BM414" s="57"/>
      <c r="BN414" s="57"/>
      <c r="BO414" s="57"/>
      <c r="BP414" s="57"/>
      <c r="BQ414" s="57"/>
      <c r="BR414" s="57"/>
      <c r="BS414" s="57"/>
      <c r="BT414" s="57"/>
      <c r="BU414" s="57"/>
      <c r="BV414" s="57"/>
      <c r="BW414" s="57"/>
      <c r="BX414" s="57"/>
      <c r="BY414" s="57"/>
      <c r="BZ414" s="57"/>
      <c r="CA414" s="57"/>
      <c r="CB414" s="57"/>
      <c r="CC414" s="57"/>
      <c r="CD414" s="57"/>
      <c r="CE414" s="57"/>
      <c r="CF414" s="57"/>
      <c r="CG414" s="57"/>
      <c r="CH414" s="57"/>
      <c r="CI414" s="57"/>
      <c r="CJ414" s="57"/>
      <c r="CK414" s="57"/>
      <c r="CL414" s="57"/>
      <c r="CM414" s="57"/>
      <c r="CN414" s="57"/>
      <c r="CO414" s="57"/>
      <c r="CP414" s="57"/>
    </row>
    <row r="415" spans="4:94" x14ac:dyDescent="0.4"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8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  <c r="AU415" s="57"/>
      <c r="AV415" s="57"/>
      <c r="AW415" s="57"/>
      <c r="AX415" s="57"/>
      <c r="AY415" s="57"/>
      <c r="AZ415" s="57"/>
      <c r="BA415" s="57"/>
      <c r="BB415" s="57"/>
      <c r="BC415" s="57"/>
      <c r="BD415" s="57"/>
      <c r="BE415" s="57"/>
      <c r="BF415" s="57"/>
      <c r="BG415" s="57"/>
      <c r="BH415" s="57"/>
      <c r="BI415" s="57"/>
      <c r="BJ415" s="57"/>
      <c r="BK415" s="57"/>
      <c r="BL415" s="57"/>
      <c r="BM415" s="57"/>
      <c r="BN415" s="57"/>
      <c r="BO415" s="57"/>
      <c r="BP415" s="57"/>
      <c r="BQ415" s="57"/>
      <c r="BR415" s="57"/>
      <c r="BS415" s="57"/>
      <c r="BT415" s="57"/>
      <c r="BU415" s="57"/>
      <c r="BV415" s="57"/>
      <c r="BW415" s="57"/>
      <c r="BX415" s="57"/>
      <c r="BY415" s="57"/>
      <c r="BZ415" s="57"/>
      <c r="CA415" s="57"/>
      <c r="CB415" s="57"/>
      <c r="CC415" s="57"/>
      <c r="CD415" s="57"/>
      <c r="CE415" s="57"/>
      <c r="CF415" s="57"/>
      <c r="CG415" s="57"/>
      <c r="CH415" s="57"/>
      <c r="CI415" s="57"/>
      <c r="CJ415" s="57"/>
      <c r="CK415" s="57"/>
      <c r="CL415" s="57"/>
      <c r="CM415" s="57"/>
      <c r="CN415" s="57"/>
      <c r="CO415" s="57"/>
      <c r="CP415" s="57"/>
    </row>
    <row r="416" spans="4:94" x14ac:dyDescent="0.4"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8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  <c r="AU416" s="57"/>
      <c r="AV416" s="57"/>
      <c r="AW416" s="57"/>
      <c r="AX416" s="57"/>
      <c r="AY416" s="57"/>
      <c r="AZ416" s="57"/>
      <c r="BA416" s="57"/>
      <c r="BB416" s="57"/>
      <c r="BC416" s="57"/>
      <c r="BD416" s="57"/>
      <c r="BE416" s="57"/>
      <c r="BF416" s="57"/>
      <c r="BG416" s="57"/>
      <c r="BH416" s="57"/>
      <c r="BI416" s="57"/>
      <c r="BJ416" s="57"/>
      <c r="BK416" s="57"/>
      <c r="BL416" s="57"/>
      <c r="BM416" s="57"/>
      <c r="BN416" s="57"/>
      <c r="BO416" s="57"/>
      <c r="BP416" s="57"/>
      <c r="BQ416" s="57"/>
      <c r="BR416" s="57"/>
      <c r="BS416" s="57"/>
      <c r="BT416" s="57"/>
      <c r="BU416" s="57"/>
      <c r="BV416" s="57"/>
      <c r="BW416" s="57"/>
      <c r="BX416" s="57"/>
      <c r="BY416" s="57"/>
      <c r="BZ416" s="57"/>
      <c r="CA416" s="57"/>
      <c r="CB416" s="57"/>
      <c r="CC416" s="57"/>
      <c r="CD416" s="57"/>
      <c r="CE416" s="57"/>
      <c r="CF416" s="57"/>
      <c r="CG416" s="57"/>
      <c r="CH416" s="57"/>
      <c r="CI416" s="57"/>
      <c r="CJ416" s="57"/>
      <c r="CK416" s="57"/>
      <c r="CL416" s="57"/>
      <c r="CM416" s="57"/>
      <c r="CN416" s="57"/>
      <c r="CO416" s="57"/>
      <c r="CP416" s="57"/>
    </row>
    <row r="417" spans="4:94" x14ac:dyDescent="0.4"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8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  <c r="AU417" s="57"/>
      <c r="AV417" s="57"/>
      <c r="AW417" s="57"/>
      <c r="AX417" s="57"/>
      <c r="AY417" s="57"/>
      <c r="AZ417" s="57"/>
      <c r="BA417" s="57"/>
      <c r="BB417" s="57"/>
      <c r="BC417" s="57"/>
      <c r="BD417" s="57"/>
      <c r="BE417" s="57"/>
      <c r="BF417" s="57"/>
      <c r="BG417" s="57"/>
      <c r="BH417" s="57"/>
      <c r="BI417" s="57"/>
      <c r="BJ417" s="57"/>
      <c r="BK417" s="57"/>
      <c r="BL417" s="57"/>
      <c r="BM417" s="57"/>
      <c r="BN417" s="57"/>
      <c r="BO417" s="57"/>
      <c r="BP417" s="57"/>
      <c r="BQ417" s="57"/>
      <c r="BR417" s="57"/>
      <c r="BS417" s="57"/>
      <c r="BT417" s="57"/>
      <c r="BU417" s="57"/>
      <c r="BV417" s="57"/>
      <c r="BW417" s="57"/>
      <c r="BX417" s="57"/>
      <c r="BY417" s="57"/>
      <c r="BZ417" s="57"/>
      <c r="CA417" s="57"/>
      <c r="CB417" s="57"/>
      <c r="CC417" s="57"/>
      <c r="CD417" s="57"/>
      <c r="CE417" s="57"/>
      <c r="CF417" s="57"/>
      <c r="CG417" s="57"/>
      <c r="CH417" s="57"/>
      <c r="CI417" s="57"/>
      <c r="CJ417" s="57"/>
      <c r="CK417" s="57"/>
      <c r="CL417" s="57"/>
      <c r="CM417" s="57"/>
      <c r="CN417" s="57"/>
      <c r="CO417" s="57"/>
      <c r="CP417" s="57"/>
    </row>
    <row r="418" spans="4:94" x14ac:dyDescent="0.4"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8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  <c r="AU418" s="57"/>
      <c r="AV418" s="57"/>
      <c r="AW418" s="57"/>
      <c r="AX418" s="57"/>
      <c r="AY418" s="57"/>
      <c r="AZ418" s="57"/>
      <c r="BA418" s="57"/>
      <c r="BB418" s="57"/>
      <c r="BC418" s="57"/>
      <c r="BD418" s="57"/>
      <c r="BE418" s="57"/>
      <c r="BF418" s="57"/>
      <c r="BG418" s="57"/>
      <c r="BH418" s="57"/>
      <c r="BI418" s="57"/>
      <c r="BJ418" s="57"/>
      <c r="BK418" s="57"/>
      <c r="BL418" s="57"/>
      <c r="BM418" s="57"/>
      <c r="BN418" s="57"/>
      <c r="BO418" s="57"/>
      <c r="BP418" s="57"/>
      <c r="BQ418" s="57"/>
      <c r="BR418" s="57"/>
      <c r="BS418" s="57"/>
      <c r="BT418" s="57"/>
      <c r="BU418" s="57"/>
      <c r="BV418" s="57"/>
      <c r="BW418" s="57"/>
      <c r="BX418" s="57"/>
      <c r="BY418" s="57"/>
      <c r="BZ418" s="57"/>
      <c r="CA418" s="57"/>
      <c r="CB418" s="57"/>
      <c r="CC418" s="57"/>
      <c r="CD418" s="57"/>
      <c r="CE418" s="57"/>
      <c r="CF418" s="57"/>
      <c r="CG418" s="57"/>
      <c r="CH418" s="57"/>
      <c r="CI418" s="57"/>
      <c r="CJ418" s="57"/>
      <c r="CK418" s="57"/>
      <c r="CL418" s="57"/>
      <c r="CM418" s="57"/>
      <c r="CN418" s="57"/>
      <c r="CO418" s="57"/>
      <c r="CP418" s="57"/>
    </row>
    <row r="419" spans="4:94" x14ac:dyDescent="0.4"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8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  <c r="AU419" s="57"/>
      <c r="AV419" s="57"/>
      <c r="AW419" s="57"/>
      <c r="AX419" s="57"/>
      <c r="AY419" s="57"/>
      <c r="AZ419" s="57"/>
      <c r="BA419" s="57"/>
      <c r="BB419" s="57"/>
      <c r="BC419" s="57"/>
      <c r="BD419" s="57"/>
      <c r="BE419" s="57"/>
      <c r="BF419" s="57"/>
      <c r="BG419" s="57"/>
      <c r="BH419" s="57"/>
      <c r="BI419" s="57"/>
      <c r="BJ419" s="57"/>
      <c r="BK419" s="57"/>
      <c r="BL419" s="57"/>
      <c r="BM419" s="57"/>
      <c r="BN419" s="57"/>
      <c r="BO419" s="57"/>
      <c r="BP419" s="57"/>
      <c r="BQ419" s="57"/>
      <c r="BR419" s="57"/>
      <c r="BS419" s="57"/>
      <c r="BT419" s="57"/>
      <c r="BU419" s="57"/>
      <c r="BV419" s="57"/>
      <c r="BW419" s="57"/>
      <c r="BX419" s="57"/>
      <c r="BY419" s="57"/>
      <c r="BZ419" s="57"/>
      <c r="CA419" s="57"/>
      <c r="CB419" s="57"/>
      <c r="CC419" s="57"/>
      <c r="CD419" s="57"/>
      <c r="CE419" s="57"/>
      <c r="CF419" s="57"/>
      <c r="CG419" s="57"/>
      <c r="CH419" s="57"/>
      <c r="CI419" s="57"/>
      <c r="CJ419" s="57"/>
      <c r="CK419" s="57"/>
      <c r="CL419" s="57"/>
      <c r="CM419" s="57"/>
      <c r="CN419" s="57"/>
      <c r="CO419" s="57"/>
      <c r="CP419" s="57"/>
    </row>
    <row r="420" spans="4:94" x14ac:dyDescent="0.4"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8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  <c r="AU420" s="57"/>
      <c r="AV420" s="57"/>
      <c r="AW420" s="57"/>
      <c r="AX420" s="57"/>
      <c r="AY420" s="57"/>
      <c r="AZ420" s="57"/>
      <c r="BA420" s="57"/>
      <c r="BB420" s="57"/>
      <c r="BC420" s="57"/>
      <c r="BD420" s="57"/>
      <c r="BE420" s="57"/>
      <c r="BF420" s="57"/>
      <c r="BG420" s="57"/>
      <c r="BH420" s="57"/>
      <c r="BI420" s="57"/>
      <c r="BJ420" s="57"/>
      <c r="BK420" s="57"/>
      <c r="BL420" s="57"/>
      <c r="BM420" s="57"/>
      <c r="BN420" s="57"/>
      <c r="BO420" s="57"/>
      <c r="BP420" s="57"/>
      <c r="BQ420" s="57"/>
      <c r="BR420" s="57"/>
      <c r="BS420" s="57"/>
      <c r="BT420" s="57"/>
      <c r="BU420" s="57"/>
      <c r="BV420" s="57"/>
      <c r="BW420" s="57"/>
      <c r="BX420" s="57"/>
      <c r="BY420" s="57"/>
      <c r="BZ420" s="57"/>
      <c r="CA420" s="57"/>
      <c r="CB420" s="57"/>
      <c r="CC420" s="57"/>
      <c r="CD420" s="57"/>
      <c r="CE420" s="57"/>
      <c r="CF420" s="57"/>
      <c r="CG420" s="57"/>
      <c r="CH420" s="57"/>
      <c r="CI420" s="57"/>
      <c r="CJ420" s="57"/>
      <c r="CK420" s="57"/>
      <c r="CL420" s="57"/>
      <c r="CM420" s="57"/>
      <c r="CN420" s="57"/>
      <c r="CO420" s="57"/>
      <c r="CP420" s="57"/>
    </row>
    <row r="421" spans="4:94" x14ac:dyDescent="0.4"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8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  <c r="AU421" s="57"/>
      <c r="AV421" s="57"/>
      <c r="AW421" s="57"/>
      <c r="AX421" s="57"/>
      <c r="AY421" s="57"/>
      <c r="AZ421" s="57"/>
      <c r="BA421" s="57"/>
      <c r="BB421" s="57"/>
      <c r="BC421" s="57"/>
      <c r="BD421" s="57"/>
      <c r="BE421" s="57"/>
      <c r="BF421" s="57"/>
      <c r="BG421" s="57"/>
      <c r="BH421" s="57"/>
      <c r="BI421" s="57"/>
      <c r="BJ421" s="57"/>
      <c r="BK421" s="57"/>
      <c r="BL421" s="57"/>
      <c r="BM421" s="57"/>
      <c r="BN421" s="57"/>
      <c r="BO421" s="57"/>
      <c r="BP421" s="57"/>
      <c r="BQ421" s="57"/>
      <c r="BR421" s="57"/>
      <c r="BS421" s="57"/>
      <c r="BT421" s="57"/>
      <c r="BU421" s="57"/>
      <c r="BV421" s="57"/>
      <c r="BW421" s="57"/>
      <c r="BX421" s="57"/>
      <c r="BY421" s="57"/>
      <c r="BZ421" s="57"/>
      <c r="CA421" s="57"/>
      <c r="CB421" s="57"/>
      <c r="CC421" s="57"/>
      <c r="CD421" s="57"/>
      <c r="CE421" s="57"/>
      <c r="CF421" s="57"/>
      <c r="CG421" s="57"/>
      <c r="CH421" s="57"/>
      <c r="CI421" s="57"/>
      <c r="CJ421" s="57"/>
      <c r="CK421" s="57"/>
      <c r="CL421" s="57"/>
      <c r="CM421" s="57"/>
      <c r="CN421" s="57"/>
      <c r="CO421" s="57"/>
      <c r="CP421" s="57"/>
    </row>
    <row r="422" spans="4:94" x14ac:dyDescent="0.4"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8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  <c r="AU422" s="57"/>
      <c r="AV422" s="57"/>
      <c r="AW422" s="57"/>
      <c r="AX422" s="57"/>
      <c r="AY422" s="57"/>
      <c r="AZ422" s="57"/>
      <c r="BA422" s="57"/>
      <c r="BB422" s="57"/>
      <c r="BC422" s="57"/>
      <c r="BD422" s="57"/>
      <c r="BE422" s="57"/>
      <c r="BF422" s="57"/>
      <c r="BG422" s="57"/>
      <c r="BH422" s="57"/>
      <c r="BI422" s="57"/>
      <c r="BJ422" s="57"/>
      <c r="BK422" s="57"/>
      <c r="BL422" s="57"/>
      <c r="BM422" s="57"/>
      <c r="BN422" s="57"/>
      <c r="BO422" s="57"/>
      <c r="BP422" s="57"/>
      <c r="BQ422" s="57"/>
      <c r="BR422" s="57"/>
      <c r="BS422" s="57"/>
      <c r="BT422" s="57"/>
      <c r="BU422" s="57"/>
      <c r="BV422" s="57"/>
      <c r="BW422" s="57"/>
      <c r="BX422" s="57"/>
      <c r="BY422" s="57"/>
      <c r="BZ422" s="57"/>
      <c r="CA422" s="57"/>
      <c r="CB422" s="57"/>
      <c r="CC422" s="57"/>
      <c r="CD422" s="57"/>
      <c r="CE422" s="57"/>
      <c r="CF422" s="57"/>
      <c r="CG422" s="57"/>
      <c r="CH422" s="57"/>
      <c r="CI422" s="57"/>
      <c r="CJ422" s="57"/>
      <c r="CK422" s="57"/>
      <c r="CL422" s="57"/>
      <c r="CM422" s="57"/>
      <c r="CN422" s="57"/>
      <c r="CO422" s="57"/>
      <c r="CP422" s="57"/>
    </row>
    <row r="423" spans="4:94" x14ac:dyDescent="0.4"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8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  <c r="AU423" s="57"/>
      <c r="AV423" s="57"/>
      <c r="AW423" s="57"/>
      <c r="AX423" s="57"/>
      <c r="AY423" s="57"/>
      <c r="AZ423" s="57"/>
      <c r="BA423" s="57"/>
      <c r="BB423" s="57"/>
      <c r="BC423" s="57"/>
      <c r="BD423" s="57"/>
      <c r="BE423" s="57"/>
      <c r="BF423" s="57"/>
      <c r="BG423" s="57"/>
      <c r="BH423" s="57"/>
      <c r="BI423" s="57"/>
      <c r="BJ423" s="57"/>
      <c r="BK423" s="57"/>
      <c r="BL423" s="57"/>
      <c r="BM423" s="57"/>
      <c r="BN423" s="57"/>
      <c r="BO423" s="57"/>
      <c r="BP423" s="57"/>
      <c r="BQ423" s="57"/>
      <c r="BR423" s="57"/>
      <c r="BS423" s="57"/>
      <c r="BT423" s="57"/>
      <c r="BU423" s="57"/>
      <c r="BV423" s="57"/>
      <c r="BW423" s="57"/>
      <c r="BX423" s="57"/>
      <c r="BY423" s="57"/>
      <c r="BZ423" s="57"/>
      <c r="CA423" s="57"/>
      <c r="CB423" s="57"/>
      <c r="CC423" s="57"/>
      <c r="CD423" s="57"/>
      <c r="CE423" s="57"/>
      <c r="CF423" s="57"/>
      <c r="CG423" s="57"/>
      <c r="CH423" s="57"/>
      <c r="CI423" s="57"/>
      <c r="CJ423" s="57"/>
      <c r="CK423" s="57"/>
      <c r="CL423" s="57"/>
      <c r="CM423" s="57"/>
      <c r="CN423" s="57"/>
      <c r="CO423" s="57"/>
      <c r="CP423" s="57"/>
    </row>
    <row r="424" spans="4:94" x14ac:dyDescent="0.4"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8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  <c r="AU424" s="57"/>
      <c r="AV424" s="57"/>
      <c r="AW424" s="57"/>
      <c r="AX424" s="57"/>
      <c r="AY424" s="57"/>
      <c r="AZ424" s="57"/>
      <c r="BA424" s="57"/>
      <c r="BB424" s="57"/>
      <c r="BC424" s="57"/>
      <c r="BD424" s="57"/>
      <c r="BE424" s="57"/>
      <c r="BF424" s="57"/>
      <c r="BG424" s="57"/>
      <c r="BH424" s="57"/>
      <c r="BI424" s="57"/>
      <c r="BJ424" s="57"/>
      <c r="BK424" s="57"/>
      <c r="BL424" s="57"/>
      <c r="BM424" s="57"/>
      <c r="BN424" s="57"/>
      <c r="BO424" s="57"/>
      <c r="BP424" s="57"/>
      <c r="BQ424" s="57"/>
      <c r="BR424" s="57"/>
      <c r="BS424" s="57"/>
      <c r="BT424" s="57"/>
      <c r="BU424" s="57"/>
      <c r="BV424" s="57"/>
      <c r="BW424" s="57"/>
      <c r="BX424" s="57"/>
      <c r="BY424" s="57"/>
      <c r="BZ424" s="57"/>
      <c r="CA424" s="57"/>
      <c r="CB424" s="57"/>
      <c r="CC424" s="57"/>
      <c r="CD424" s="57"/>
      <c r="CE424" s="57"/>
      <c r="CF424" s="57"/>
      <c r="CG424" s="57"/>
      <c r="CH424" s="57"/>
      <c r="CI424" s="57"/>
      <c r="CJ424" s="57"/>
      <c r="CK424" s="57"/>
      <c r="CL424" s="57"/>
      <c r="CM424" s="57"/>
      <c r="CN424" s="57"/>
      <c r="CO424" s="57"/>
      <c r="CP424" s="57"/>
    </row>
    <row r="425" spans="4:94" x14ac:dyDescent="0.4"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8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  <c r="AU425" s="57"/>
      <c r="AV425" s="57"/>
      <c r="AW425" s="57"/>
      <c r="AX425" s="57"/>
      <c r="AY425" s="57"/>
      <c r="AZ425" s="57"/>
      <c r="BA425" s="57"/>
      <c r="BB425" s="57"/>
      <c r="BC425" s="57"/>
      <c r="BD425" s="57"/>
      <c r="BE425" s="57"/>
      <c r="BF425" s="57"/>
      <c r="BG425" s="57"/>
      <c r="BH425" s="57"/>
      <c r="BI425" s="57"/>
      <c r="BJ425" s="57"/>
      <c r="BK425" s="57"/>
      <c r="BL425" s="57"/>
      <c r="BM425" s="57"/>
      <c r="BN425" s="57"/>
      <c r="BO425" s="57"/>
      <c r="BP425" s="57"/>
      <c r="BQ425" s="57"/>
      <c r="BR425" s="57"/>
      <c r="BS425" s="57"/>
      <c r="BT425" s="57"/>
      <c r="BU425" s="57"/>
      <c r="BV425" s="57"/>
      <c r="BW425" s="57"/>
      <c r="BX425" s="57"/>
      <c r="BY425" s="57"/>
      <c r="BZ425" s="57"/>
      <c r="CA425" s="57"/>
      <c r="CB425" s="57"/>
      <c r="CC425" s="57"/>
      <c r="CD425" s="57"/>
      <c r="CE425" s="57"/>
      <c r="CF425" s="57"/>
      <c r="CG425" s="57"/>
      <c r="CH425" s="57"/>
      <c r="CI425" s="57"/>
      <c r="CJ425" s="57"/>
      <c r="CK425" s="57"/>
      <c r="CL425" s="57"/>
      <c r="CM425" s="57"/>
      <c r="CN425" s="57"/>
      <c r="CO425" s="57"/>
      <c r="CP425" s="57"/>
    </row>
    <row r="426" spans="4:94" x14ac:dyDescent="0.4"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8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  <c r="AU426" s="57"/>
      <c r="AV426" s="57"/>
      <c r="AW426" s="57"/>
      <c r="AX426" s="57"/>
      <c r="AY426" s="57"/>
      <c r="AZ426" s="57"/>
      <c r="BA426" s="57"/>
      <c r="BB426" s="57"/>
      <c r="BC426" s="57"/>
      <c r="BD426" s="57"/>
      <c r="BE426" s="57"/>
      <c r="BF426" s="57"/>
      <c r="BG426" s="57"/>
      <c r="BH426" s="57"/>
      <c r="BI426" s="57"/>
      <c r="BJ426" s="57"/>
      <c r="BK426" s="57"/>
      <c r="BL426" s="57"/>
      <c r="BM426" s="57"/>
      <c r="BN426" s="57"/>
      <c r="BO426" s="57"/>
      <c r="BP426" s="57"/>
      <c r="BQ426" s="57"/>
      <c r="BR426" s="57"/>
      <c r="BS426" s="57"/>
      <c r="BT426" s="57"/>
      <c r="BU426" s="57"/>
      <c r="BV426" s="57"/>
      <c r="BW426" s="57"/>
      <c r="BX426" s="57"/>
      <c r="BY426" s="57"/>
      <c r="BZ426" s="57"/>
      <c r="CA426" s="57"/>
      <c r="CB426" s="57"/>
      <c r="CC426" s="57"/>
      <c r="CD426" s="57"/>
      <c r="CE426" s="57"/>
      <c r="CF426" s="57"/>
      <c r="CG426" s="57"/>
      <c r="CH426" s="57"/>
      <c r="CI426" s="57"/>
      <c r="CJ426" s="57"/>
      <c r="CK426" s="57"/>
      <c r="CL426" s="57"/>
      <c r="CM426" s="57"/>
      <c r="CN426" s="57"/>
      <c r="CO426" s="57"/>
      <c r="CP426" s="57"/>
    </row>
    <row r="427" spans="4:94" x14ac:dyDescent="0.4"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8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  <c r="AU427" s="57"/>
      <c r="AV427" s="57"/>
      <c r="AW427" s="57"/>
      <c r="AX427" s="57"/>
      <c r="AY427" s="57"/>
      <c r="AZ427" s="57"/>
      <c r="BA427" s="57"/>
      <c r="BB427" s="57"/>
      <c r="BC427" s="57"/>
      <c r="BD427" s="57"/>
      <c r="BE427" s="57"/>
      <c r="BF427" s="57"/>
      <c r="BG427" s="57"/>
      <c r="BH427" s="57"/>
      <c r="BI427" s="57"/>
      <c r="BJ427" s="57"/>
      <c r="BK427" s="57"/>
      <c r="BL427" s="57"/>
      <c r="BM427" s="57"/>
      <c r="BN427" s="57"/>
      <c r="BO427" s="57"/>
      <c r="BP427" s="57"/>
      <c r="BQ427" s="57"/>
      <c r="BR427" s="57"/>
      <c r="BS427" s="57"/>
      <c r="BT427" s="57"/>
      <c r="BU427" s="57"/>
      <c r="BV427" s="57"/>
      <c r="BW427" s="57"/>
      <c r="BX427" s="57"/>
      <c r="BY427" s="57"/>
      <c r="BZ427" s="57"/>
      <c r="CA427" s="57"/>
      <c r="CB427" s="57"/>
      <c r="CC427" s="57"/>
      <c r="CD427" s="57"/>
      <c r="CE427" s="57"/>
      <c r="CF427" s="57"/>
      <c r="CG427" s="57"/>
      <c r="CH427" s="57"/>
      <c r="CI427" s="57"/>
      <c r="CJ427" s="57"/>
      <c r="CK427" s="57"/>
      <c r="CL427" s="57"/>
      <c r="CM427" s="57"/>
      <c r="CN427" s="57"/>
      <c r="CO427" s="57"/>
      <c r="CP427" s="57"/>
    </row>
    <row r="428" spans="4:94" x14ac:dyDescent="0.4"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8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  <c r="AU428" s="57"/>
      <c r="AV428" s="57"/>
      <c r="AW428" s="57"/>
      <c r="AX428" s="57"/>
      <c r="AY428" s="57"/>
      <c r="AZ428" s="57"/>
      <c r="BA428" s="57"/>
      <c r="BB428" s="57"/>
      <c r="BC428" s="57"/>
      <c r="BD428" s="57"/>
      <c r="BE428" s="57"/>
      <c r="BF428" s="57"/>
      <c r="BG428" s="57"/>
      <c r="BH428" s="57"/>
      <c r="BI428" s="57"/>
      <c r="BJ428" s="57"/>
      <c r="BK428" s="57"/>
      <c r="BL428" s="57"/>
      <c r="BM428" s="57"/>
      <c r="BN428" s="57"/>
      <c r="BO428" s="57"/>
      <c r="BP428" s="57"/>
      <c r="BQ428" s="57"/>
      <c r="BR428" s="57"/>
      <c r="BS428" s="57"/>
      <c r="BT428" s="57"/>
      <c r="BU428" s="57"/>
      <c r="BV428" s="57"/>
      <c r="BW428" s="57"/>
      <c r="BX428" s="57"/>
      <c r="BY428" s="57"/>
      <c r="BZ428" s="57"/>
      <c r="CA428" s="57"/>
      <c r="CB428" s="57"/>
      <c r="CC428" s="57"/>
      <c r="CD428" s="57"/>
      <c r="CE428" s="57"/>
      <c r="CF428" s="57"/>
      <c r="CG428" s="57"/>
      <c r="CH428" s="57"/>
      <c r="CI428" s="57"/>
      <c r="CJ428" s="57"/>
      <c r="CK428" s="57"/>
      <c r="CL428" s="57"/>
      <c r="CM428" s="57"/>
      <c r="CN428" s="57"/>
      <c r="CO428" s="57"/>
      <c r="CP428" s="57"/>
    </row>
    <row r="429" spans="4:94" x14ac:dyDescent="0.4"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8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  <c r="AU429" s="57"/>
      <c r="AV429" s="57"/>
      <c r="AW429" s="57"/>
      <c r="AX429" s="57"/>
      <c r="AY429" s="57"/>
      <c r="AZ429" s="57"/>
      <c r="BA429" s="57"/>
      <c r="BB429" s="57"/>
      <c r="BC429" s="57"/>
      <c r="BD429" s="57"/>
      <c r="BE429" s="57"/>
      <c r="BF429" s="57"/>
      <c r="BG429" s="57"/>
      <c r="BH429" s="57"/>
      <c r="BI429" s="57"/>
      <c r="BJ429" s="57"/>
      <c r="BK429" s="57"/>
      <c r="BL429" s="57"/>
      <c r="BM429" s="57"/>
      <c r="BN429" s="57"/>
      <c r="BO429" s="57"/>
      <c r="BP429" s="57"/>
      <c r="BQ429" s="57"/>
      <c r="BR429" s="57"/>
      <c r="BS429" s="57"/>
      <c r="BT429" s="57"/>
      <c r="BU429" s="57"/>
      <c r="BV429" s="57"/>
      <c r="BW429" s="57"/>
      <c r="BX429" s="57"/>
      <c r="BY429" s="57"/>
      <c r="BZ429" s="57"/>
      <c r="CA429" s="57"/>
      <c r="CB429" s="57"/>
      <c r="CC429" s="57"/>
      <c r="CD429" s="57"/>
      <c r="CE429" s="57"/>
      <c r="CF429" s="57"/>
      <c r="CG429" s="57"/>
      <c r="CH429" s="57"/>
      <c r="CI429" s="57"/>
      <c r="CJ429" s="57"/>
      <c r="CK429" s="57"/>
      <c r="CL429" s="57"/>
      <c r="CM429" s="57"/>
      <c r="CN429" s="57"/>
      <c r="CO429" s="57"/>
      <c r="CP429" s="57"/>
    </row>
    <row r="430" spans="4:94" x14ac:dyDescent="0.4"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8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  <c r="AU430" s="57"/>
      <c r="AV430" s="57"/>
      <c r="AW430" s="57"/>
      <c r="AX430" s="57"/>
      <c r="AY430" s="57"/>
      <c r="AZ430" s="57"/>
      <c r="BA430" s="57"/>
      <c r="BB430" s="57"/>
      <c r="BC430" s="57"/>
      <c r="BD430" s="57"/>
      <c r="BE430" s="57"/>
      <c r="BF430" s="57"/>
      <c r="BG430" s="57"/>
      <c r="BH430" s="57"/>
      <c r="BI430" s="57"/>
      <c r="BJ430" s="57"/>
      <c r="BK430" s="57"/>
      <c r="BL430" s="57"/>
      <c r="BM430" s="57"/>
      <c r="BN430" s="57"/>
      <c r="BO430" s="57"/>
      <c r="BP430" s="57"/>
      <c r="BQ430" s="57"/>
      <c r="BR430" s="57"/>
      <c r="BS430" s="57"/>
      <c r="BT430" s="57"/>
      <c r="BU430" s="57"/>
      <c r="BV430" s="57"/>
      <c r="BW430" s="57"/>
      <c r="BX430" s="57"/>
      <c r="BY430" s="57"/>
      <c r="BZ430" s="57"/>
      <c r="CA430" s="57"/>
      <c r="CB430" s="57"/>
      <c r="CC430" s="57"/>
      <c r="CD430" s="57"/>
      <c r="CE430" s="57"/>
      <c r="CF430" s="57"/>
      <c r="CG430" s="57"/>
      <c r="CH430" s="57"/>
      <c r="CI430" s="57"/>
      <c r="CJ430" s="57"/>
      <c r="CK430" s="57"/>
      <c r="CL430" s="57"/>
      <c r="CM430" s="57"/>
      <c r="CN430" s="57"/>
      <c r="CO430" s="57"/>
      <c r="CP430" s="57"/>
    </row>
    <row r="431" spans="4:94" x14ac:dyDescent="0.4"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8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  <c r="AU431" s="57"/>
      <c r="AV431" s="57"/>
      <c r="AW431" s="57"/>
      <c r="AX431" s="57"/>
      <c r="AY431" s="57"/>
      <c r="AZ431" s="57"/>
      <c r="BA431" s="57"/>
      <c r="BB431" s="57"/>
      <c r="BC431" s="57"/>
      <c r="BD431" s="57"/>
      <c r="BE431" s="57"/>
      <c r="BF431" s="57"/>
      <c r="BG431" s="57"/>
      <c r="BH431" s="57"/>
      <c r="BI431" s="57"/>
      <c r="BJ431" s="57"/>
      <c r="BK431" s="57"/>
      <c r="BL431" s="57"/>
      <c r="BM431" s="57"/>
      <c r="BN431" s="57"/>
      <c r="BO431" s="57"/>
      <c r="BP431" s="57"/>
      <c r="BQ431" s="57"/>
      <c r="BR431" s="57"/>
      <c r="BS431" s="57"/>
      <c r="BT431" s="57"/>
      <c r="BU431" s="57"/>
      <c r="BV431" s="57"/>
      <c r="BW431" s="57"/>
      <c r="BX431" s="57"/>
      <c r="BY431" s="57"/>
      <c r="BZ431" s="57"/>
      <c r="CA431" s="57"/>
      <c r="CB431" s="57"/>
      <c r="CC431" s="57"/>
      <c r="CD431" s="57"/>
      <c r="CE431" s="57"/>
      <c r="CF431" s="57"/>
      <c r="CG431" s="57"/>
      <c r="CH431" s="57"/>
      <c r="CI431" s="57"/>
      <c r="CJ431" s="57"/>
      <c r="CK431" s="57"/>
      <c r="CL431" s="57"/>
      <c r="CM431" s="57"/>
      <c r="CN431" s="57"/>
      <c r="CO431" s="57"/>
      <c r="CP431" s="57"/>
    </row>
    <row r="432" spans="4:94" x14ac:dyDescent="0.4"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8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  <c r="AU432" s="57"/>
      <c r="AV432" s="57"/>
      <c r="AW432" s="57"/>
      <c r="AX432" s="57"/>
      <c r="AY432" s="57"/>
      <c r="AZ432" s="57"/>
      <c r="BA432" s="57"/>
      <c r="BB432" s="57"/>
      <c r="BC432" s="57"/>
      <c r="BD432" s="57"/>
      <c r="BE432" s="57"/>
      <c r="BF432" s="57"/>
      <c r="BG432" s="57"/>
      <c r="BH432" s="57"/>
      <c r="BI432" s="57"/>
      <c r="BJ432" s="57"/>
      <c r="BK432" s="57"/>
      <c r="BL432" s="57"/>
      <c r="BM432" s="57"/>
      <c r="BN432" s="57"/>
      <c r="BO432" s="57"/>
      <c r="BP432" s="57"/>
      <c r="BQ432" s="57"/>
      <c r="BR432" s="57"/>
      <c r="BS432" s="57"/>
      <c r="BT432" s="57"/>
      <c r="BU432" s="57"/>
      <c r="BV432" s="57"/>
      <c r="BW432" s="57"/>
      <c r="BX432" s="57"/>
      <c r="BY432" s="57"/>
      <c r="BZ432" s="57"/>
      <c r="CA432" s="57"/>
      <c r="CB432" s="57"/>
      <c r="CC432" s="57"/>
      <c r="CD432" s="57"/>
      <c r="CE432" s="57"/>
      <c r="CF432" s="57"/>
      <c r="CG432" s="57"/>
      <c r="CH432" s="57"/>
      <c r="CI432" s="57"/>
      <c r="CJ432" s="57"/>
      <c r="CK432" s="57"/>
      <c r="CL432" s="57"/>
      <c r="CM432" s="57"/>
      <c r="CN432" s="57"/>
      <c r="CO432" s="57"/>
      <c r="CP432" s="57"/>
    </row>
    <row r="433" spans="4:94" x14ac:dyDescent="0.4"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8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  <c r="AU433" s="57"/>
      <c r="AV433" s="57"/>
      <c r="AW433" s="57"/>
      <c r="AX433" s="57"/>
      <c r="AY433" s="57"/>
      <c r="AZ433" s="57"/>
      <c r="BA433" s="57"/>
      <c r="BB433" s="57"/>
      <c r="BC433" s="57"/>
      <c r="BD433" s="57"/>
      <c r="BE433" s="57"/>
      <c r="BF433" s="57"/>
      <c r="BG433" s="57"/>
      <c r="BH433" s="57"/>
      <c r="BI433" s="57"/>
      <c r="BJ433" s="57"/>
      <c r="BK433" s="57"/>
      <c r="BL433" s="57"/>
      <c r="BM433" s="57"/>
      <c r="BN433" s="57"/>
      <c r="BO433" s="57"/>
      <c r="BP433" s="57"/>
      <c r="BQ433" s="57"/>
      <c r="BR433" s="57"/>
      <c r="BS433" s="57"/>
      <c r="BT433" s="57"/>
      <c r="BU433" s="57"/>
      <c r="BV433" s="57"/>
      <c r="BW433" s="57"/>
      <c r="BX433" s="57"/>
      <c r="BY433" s="57"/>
      <c r="BZ433" s="57"/>
      <c r="CA433" s="57"/>
      <c r="CB433" s="57"/>
      <c r="CC433" s="57"/>
      <c r="CD433" s="57"/>
      <c r="CE433" s="57"/>
      <c r="CF433" s="57"/>
      <c r="CG433" s="57"/>
      <c r="CH433" s="57"/>
      <c r="CI433" s="57"/>
      <c r="CJ433" s="57"/>
      <c r="CK433" s="57"/>
      <c r="CL433" s="57"/>
      <c r="CM433" s="57"/>
      <c r="CN433" s="57"/>
      <c r="CO433" s="57"/>
      <c r="CP433" s="57"/>
    </row>
    <row r="434" spans="4:94" x14ac:dyDescent="0.4"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8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  <c r="AU434" s="57"/>
      <c r="AV434" s="57"/>
      <c r="AW434" s="57"/>
      <c r="AX434" s="57"/>
      <c r="AY434" s="57"/>
      <c r="AZ434" s="57"/>
      <c r="BA434" s="57"/>
      <c r="BB434" s="57"/>
      <c r="BC434" s="57"/>
      <c r="BD434" s="57"/>
      <c r="BE434" s="57"/>
      <c r="BF434" s="57"/>
      <c r="BG434" s="57"/>
      <c r="BH434" s="57"/>
      <c r="BI434" s="57"/>
      <c r="BJ434" s="57"/>
      <c r="BK434" s="57"/>
      <c r="BL434" s="57"/>
      <c r="BM434" s="57"/>
      <c r="BN434" s="57"/>
      <c r="BO434" s="57"/>
      <c r="BP434" s="57"/>
      <c r="BQ434" s="57"/>
      <c r="BR434" s="57"/>
      <c r="BS434" s="57"/>
      <c r="BT434" s="57"/>
      <c r="BU434" s="57"/>
      <c r="BV434" s="57"/>
      <c r="BW434" s="57"/>
      <c r="BX434" s="57"/>
      <c r="BY434" s="57"/>
      <c r="BZ434" s="57"/>
      <c r="CA434" s="57"/>
      <c r="CB434" s="57"/>
      <c r="CC434" s="57"/>
      <c r="CD434" s="57"/>
      <c r="CE434" s="57"/>
      <c r="CF434" s="57"/>
      <c r="CG434" s="57"/>
      <c r="CH434" s="57"/>
      <c r="CI434" s="57"/>
      <c r="CJ434" s="57"/>
      <c r="CK434" s="57"/>
      <c r="CL434" s="57"/>
      <c r="CM434" s="57"/>
      <c r="CN434" s="57"/>
      <c r="CO434" s="57"/>
      <c r="CP434" s="57"/>
    </row>
    <row r="435" spans="4:94" x14ac:dyDescent="0.4"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8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  <c r="AU435" s="57"/>
      <c r="AV435" s="57"/>
      <c r="AW435" s="57"/>
      <c r="AX435" s="57"/>
      <c r="AY435" s="57"/>
      <c r="AZ435" s="57"/>
      <c r="BA435" s="57"/>
      <c r="BB435" s="57"/>
      <c r="BC435" s="57"/>
      <c r="BD435" s="57"/>
      <c r="BE435" s="57"/>
      <c r="BF435" s="57"/>
      <c r="BG435" s="57"/>
      <c r="BH435" s="57"/>
      <c r="BI435" s="57"/>
      <c r="BJ435" s="57"/>
      <c r="BK435" s="57"/>
      <c r="BL435" s="57"/>
      <c r="BM435" s="57"/>
      <c r="BN435" s="57"/>
      <c r="BO435" s="57"/>
      <c r="BP435" s="57"/>
      <c r="BQ435" s="57"/>
      <c r="BR435" s="57"/>
      <c r="BS435" s="57"/>
      <c r="BT435" s="57"/>
      <c r="BU435" s="57"/>
      <c r="BV435" s="57"/>
      <c r="BW435" s="57"/>
      <c r="BX435" s="57"/>
      <c r="BY435" s="57"/>
      <c r="BZ435" s="57"/>
      <c r="CA435" s="57"/>
      <c r="CB435" s="57"/>
      <c r="CC435" s="57"/>
      <c r="CD435" s="57"/>
      <c r="CE435" s="57"/>
      <c r="CF435" s="57"/>
      <c r="CG435" s="57"/>
      <c r="CH435" s="57"/>
      <c r="CI435" s="57"/>
      <c r="CJ435" s="57"/>
      <c r="CK435" s="57"/>
      <c r="CL435" s="57"/>
      <c r="CM435" s="57"/>
      <c r="CN435" s="57"/>
      <c r="CO435" s="57"/>
      <c r="CP435" s="57"/>
    </row>
    <row r="436" spans="4:94" x14ac:dyDescent="0.4"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8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  <c r="AU436" s="57"/>
      <c r="AV436" s="57"/>
      <c r="AW436" s="57"/>
      <c r="AX436" s="57"/>
      <c r="AY436" s="57"/>
      <c r="AZ436" s="57"/>
      <c r="BA436" s="57"/>
      <c r="BB436" s="57"/>
      <c r="BC436" s="57"/>
      <c r="BD436" s="57"/>
      <c r="BE436" s="57"/>
      <c r="BF436" s="57"/>
      <c r="BG436" s="57"/>
      <c r="BH436" s="57"/>
      <c r="BI436" s="57"/>
      <c r="BJ436" s="57"/>
      <c r="BK436" s="57"/>
      <c r="BL436" s="57"/>
      <c r="BM436" s="57"/>
      <c r="BN436" s="57"/>
      <c r="BO436" s="57"/>
      <c r="BP436" s="57"/>
      <c r="BQ436" s="57"/>
      <c r="BR436" s="57"/>
      <c r="BS436" s="57"/>
      <c r="BT436" s="57"/>
      <c r="BU436" s="57"/>
      <c r="BV436" s="57"/>
      <c r="BW436" s="57"/>
      <c r="BX436" s="57"/>
      <c r="BY436" s="57"/>
      <c r="BZ436" s="57"/>
      <c r="CA436" s="57"/>
      <c r="CB436" s="57"/>
      <c r="CC436" s="57"/>
      <c r="CD436" s="57"/>
      <c r="CE436" s="57"/>
      <c r="CF436" s="57"/>
      <c r="CG436" s="57"/>
      <c r="CH436" s="57"/>
      <c r="CI436" s="57"/>
      <c r="CJ436" s="57"/>
      <c r="CK436" s="57"/>
      <c r="CL436" s="57"/>
      <c r="CM436" s="57"/>
      <c r="CN436" s="57"/>
      <c r="CO436" s="57"/>
      <c r="CP436" s="57"/>
    </row>
    <row r="437" spans="4:94" x14ac:dyDescent="0.4"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8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7"/>
      <c r="AL437" s="57"/>
      <c r="AM437" s="57"/>
      <c r="AN437" s="57"/>
      <c r="AO437" s="57"/>
      <c r="AP437" s="57"/>
      <c r="AQ437" s="57"/>
      <c r="AR437" s="57"/>
      <c r="AS437" s="57"/>
      <c r="AT437" s="57"/>
      <c r="AU437" s="57"/>
      <c r="AV437" s="57"/>
      <c r="AW437" s="57"/>
      <c r="AX437" s="57"/>
      <c r="AY437" s="57"/>
      <c r="AZ437" s="57"/>
      <c r="BA437" s="57"/>
      <c r="BB437" s="57"/>
      <c r="BC437" s="57"/>
      <c r="BD437" s="57"/>
      <c r="BE437" s="57"/>
      <c r="BF437" s="57"/>
      <c r="BG437" s="57"/>
      <c r="BH437" s="57"/>
      <c r="BI437" s="57"/>
      <c r="BJ437" s="57"/>
      <c r="BK437" s="57"/>
      <c r="BL437" s="57"/>
      <c r="BM437" s="57"/>
      <c r="BN437" s="57"/>
      <c r="BO437" s="57"/>
      <c r="BP437" s="57"/>
      <c r="BQ437" s="57"/>
      <c r="BR437" s="57"/>
      <c r="BS437" s="57"/>
      <c r="BT437" s="57"/>
      <c r="BU437" s="57"/>
      <c r="BV437" s="57"/>
      <c r="BW437" s="57"/>
      <c r="BX437" s="57"/>
      <c r="BY437" s="57"/>
      <c r="BZ437" s="57"/>
      <c r="CA437" s="57"/>
      <c r="CB437" s="57"/>
      <c r="CC437" s="57"/>
      <c r="CD437" s="57"/>
      <c r="CE437" s="57"/>
      <c r="CF437" s="57"/>
      <c r="CG437" s="57"/>
      <c r="CH437" s="57"/>
      <c r="CI437" s="57"/>
      <c r="CJ437" s="57"/>
      <c r="CK437" s="57"/>
      <c r="CL437" s="57"/>
      <c r="CM437" s="57"/>
      <c r="CN437" s="57"/>
      <c r="CO437" s="57"/>
      <c r="CP437" s="57"/>
    </row>
    <row r="438" spans="4:94" x14ac:dyDescent="0.4"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8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7"/>
      <c r="AL438" s="57"/>
      <c r="AM438" s="57"/>
      <c r="AN438" s="57"/>
      <c r="AO438" s="57"/>
      <c r="AP438" s="57"/>
      <c r="AQ438" s="57"/>
      <c r="AR438" s="57"/>
      <c r="AS438" s="57"/>
      <c r="AT438" s="57"/>
      <c r="AU438" s="57"/>
      <c r="AV438" s="57"/>
      <c r="AW438" s="57"/>
      <c r="AX438" s="57"/>
      <c r="AY438" s="57"/>
      <c r="AZ438" s="57"/>
      <c r="BA438" s="57"/>
      <c r="BB438" s="57"/>
      <c r="BC438" s="57"/>
      <c r="BD438" s="57"/>
      <c r="BE438" s="57"/>
      <c r="BF438" s="57"/>
      <c r="BG438" s="57"/>
      <c r="BH438" s="57"/>
      <c r="BI438" s="57"/>
      <c r="BJ438" s="57"/>
      <c r="BK438" s="57"/>
      <c r="BL438" s="57"/>
      <c r="BM438" s="57"/>
      <c r="BN438" s="57"/>
      <c r="BO438" s="57"/>
      <c r="BP438" s="57"/>
      <c r="BQ438" s="57"/>
      <c r="BR438" s="57"/>
      <c r="BS438" s="57"/>
      <c r="BT438" s="57"/>
      <c r="BU438" s="57"/>
      <c r="BV438" s="57"/>
      <c r="BW438" s="57"/>
      <c r="BX438" s="57"/>
      <c r="BY438" s="57"/>
      <c r="BZ438" s="57"/>
      <c r="CA438" s="57"/>
      <c r="CB438" s="57"/>
      <c r="CC438" s="57"/>
      <c r="CD438" s="57"/>
      <c r="CE438" s="57"/>
      <c r="CF438" s="57"/>
      <c r="CG438" s="57"/>
      <c r="CH438" s="57"/>
      <c r="CI438" s="57"/>
      <c r="CJ438" s="57"/>
      <c r="CK438" s="57"/>
      <c r="CL438" s="57"/>
      <c r="CM438" s="57"/>
      <c r="CN438" s="57"/>
      <c r="CO438" s="57"/>
      <c r="CP438" s="57"/>
    </row>
    <row r="439" spans="4:94" x14ac:dyDescent="0.4"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8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7"/>
      <c r="AL439" s="57"/>
      <c r="AM439" s="57"/>
      <c r="AN439" s="57"/>
      <c r="AO439" s="57"/>
      <c r="AP439" s="57"/>
      <c r="AQ439" s="57"/>
      <c r="AR439" s="57"/>
      <c r="AS439" s="57"/>
      <c r="AT439" s="57"/>
      <c r="AU439" s="57"/>
      <c r="AV439" s="57"/>
      <c r="AW439" s="57"/>
      <c r="AX439" s="57"/>
      <c r="AY439" s="57"/>
      <c r="AZ439" s="57"/>
      <c r="BA439" s="57"/>
      <c r="BB439" s="57"/>
      <c r="BC439" s="57"/>
      <c r="BD439" s="57"/>
      <c r="BE439" s="57"/>
      <c r="BF439" s="57"/>
      <c r="BG439" s="57"/>
      <c r="BH439" s="57"/>
      <c r="BI439" s="57"/>
      <c r="BJ439" s="57"/>
      <c r="BK439" s="57"/>
      <c r="BL439" s="57"/>
      <c r="BM439" s="57"/>
      <c r="BN439" s="57"/>
      <c r="BO439" s="57"/>
      <c r="BP439" s="57"/>
      <c r="BQ439" s="57"/>
      <c r="BR439" s="57"/>
      <c r="BS439" s="57"/>
      <c r="BT439" s="57"/>
      <c r="BU439" s="57"/>
      <c r="BV439" s="57"/>
      <c r="BW439" s="57"/>
      <c r="BX439" s="57"/>
      <c r="BY439" s="57"/>
      <c r="BZ439" s="57"/>
      <c r="CA439" s="57"/>
      <c r="CB439" s="57"/>
      <c r="CC439" s="57"/>
      <c r="CD439" s="57"/>
      <c r="CE439" s="57"/>
      <c r="CF439" s="57"/>
      <c r="CG439" s="57"/>
      <c r="CH439" s="57"/>
      <c r="CI439" s="57"/>
      <c r="CJ439" s="57"/>
      <c r="CK439" s="57"/>
      <c r="CL439" s="57"/>
      <c r="CM439" s="57"/>
      <c r="CN439" s="57"/>
      <c r="CO439" s="57"/>
      <c r="CP439" s="57"/>
    </row>
    <row r="440" spans="4:94" x14ac:dyDescent="0.4"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8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7"/>
      <c r="AL440" s="57"/>
      <c r="AM440" s="57"/>
      <c r="AN440" s="57"/>
      <c r="AO440" s="57"/>
      <c r="AP440" s="57"/>
      <c r="AQ440" s="57"/>
      <c r="AR440" s="57"/>
      <c r="AS440" s="57"/>
      <c r="AT440" s="57"/>
      <c r="AU440" s="57"/>
      <c r="AV440" s="57"/>
      <c r="AW440" s="57"/>
      <c r="AX440" s="57"/>
      <c r="AY440" s="57"/>
      <c r="AZ440" s="57"/>
      <c r="BA440" s="57"/>
      <c r="BB440" s="57"/>
      <c r="BC440" s="57"/>
      <c r="BD440" s="57"/>
      <c r="BE440" s="57"/>
      <c r="BF440" s="57"/>
      <c r="BG440" s="57"/>
      <c r="BH440" s="57"/>
      <c r="BI440" s="57"/>
      <c r="BJ440" s="57"/>
      <c r="BK440" s="57"/>
      <c r="BL440" s="57"/>
      <c r="BM440" s="57"/>
      <c r="BN440" s="57"/>
      <c r="BO440" s="57"/>
      <c r="BP440" s="57"/>
      <c r="BQ440" s="57"/>
      <c r="BR440" s="57"/>
      <c r="BS440" s="57"/>
      <c r="BT440" s="57"/>
      <c r="BU440" s="57"/>
      <c r="BV440" s="57"/>
      <c r="BW440" s="57"/>
      <c r="BX440" s="57"/>
      <c r="BY440" s="57"/>
      <c r="BZ440" s="57"/>
      <c r="CA440" s="57"/>
      <c r="CB440" s="57"/>
      <c r="CC440" s="57"/>
      <c r="CD440" s="57"/>
      <c r="CE440" s="57"/>
      <c r="CF440" s="57"/>
      <c r="CG440" s="57"/>
      <c r="CH440" s="57"/>
      <c r="CI440" s="57"/>
      <c r="CJ440" s="57"/>
      <c r="CK440" s="57"/>
      <c r="CL440" s="57"/>
      <c r="CM440" s="57"/>
      <c r="CN440" s="57"/>
      <c r="CO440" s="57"/>
      <c r="CP440" s="57"/>
    </row>
    <row r="441" spans="4:94" x14ac:dyDescent="0.4"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8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7"/>
      <c r="AL441" s="57"/>
      <c r="AM441" s="57"/>
      <c r="AN441" s="57"/>
      <c r="AO441" s="57"/>
      <c r="AP441" s="57"/>
      <c r="AQ441" s="57"/>
      <c r="AR441" s="57"/>
      <c r="AS441" s="57"/>
      <c r="AT441" s="57"/>
      <c r="AU441" s="57"/>
      <c r="AV441" s="57"/>
      <c r="AW441" s="57"/>
      <c r="AX441" s="57"/>
      <c r="AY441" s="57"/>
      <c r="AZ441" s="57"/>
      <c r="BA441" s="57"/>
      <c r="BB441" s="57"/>
      <c r="BC441" s="57"/>
      <c r="BD441" s="57"/>
      <c r="BE441" s="57"/>
      <c r="BF441" s="57"/>
      <c r="BG441" s="57"/>
      <c r="BH441" s="57"/>
      <c r="BI441" s="57"/>
      <c r="BJ441" s="57"/>
      <c r="BK441" s="57"/>
      <c r="BL441" s="57"/>
      <c r="BM441" s="57"/>
      <c r="BN441" s="57"/>
      <c r="BO441" s="57"/>
      <c r="BP441" s="57"/>
      <c r="BQ441" s="57"/>
      <c r="BR441" s="57"/>
      <c r="BS441" s="57"/>
      <c r="BT441" s="57"/>
      <c r="BU441" s="57"/>
      <c r="BV441" s="57"/>
      <c r="BW441" s="57"/>
      <c r="BX441" s="57"/>
      <c r="BY441" s="57"/>
      <c r="BZ441" s="57"/>
      <c r="CA441" s="57"/>
      <c r="CB441" s="57"/>
      <c r="CC441" s="57"/>
      <c r="CD441" s="57"/>
      <c r="CE441" s="57"/>
      <c r="CF441" s="57"/>
      <c r="CG441" s="57"/>
      <c r="CH441" s="57"/>
      <c r="CI441" s="57"/>
      <c r="CJ441" s="57"/>
      <c r="CK441" s="57"/>
      <c r="CL441" s="57"/>
      <c r="CM441" s="57"/>
      <c r="CN441" s="57"/>
      <c r="CO441" s="57"/>
      <c r="CP441" s="57"/>
    </row>
    <row r="442" spans="4:94" x14ac:dyDescent="0.4"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8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7"/>
      <c r="AL442" s="57"/>
      <c r="AM442" s="57"/>
      <c r="AN442" s="57"/>
      <c r="AO442" s="57"/>
      <c r="AP442" s="57"/>
      <c r="AQ442" s="57"/>
      <c r="AR442" s="57"/>
      <c r="AS442" s="57"/>
      <c r="AT442" s="57"/>
      <c r="AU442" s="57"/>
      <c r="AV442" s="57"/>
      <c r="AW442" s="57"/>
      <c r="AX442" s="57"/>
      <c r="AY442" s="57"/>
      <c r="AZ442" s="57"/>
      <c r="BA442" s="57"/>
      <c r="BB442" s="57"/>
      <c r="BC442" s="57"/>
      <c r="BD442" s="57"/>
      <c r="BE442" s="57"/>
      <c r="BF442" s="57"/>
      <c r="BG442" s="57"/>
      <c r="BH442" s="57"/>
      <c r="BI442" s="57"/>
      <c r="BJ442" s="57"/>
      <c r="BK442" s="57"/>
      <c r="BL442" s="57"/>
      <c r="BM442" s="57"/>
      <c r="BN442" s="57"/>
      <c r="BO442" s="57"/>
      <c r="BP442" s="57"/>
      <c r="BQ442" s="57"/>
      <c r="BR442" s="57"/>
      <c r="BS442" s="57"/>
      <c r="BT442" s="57"/>
      <c r="BU442" s="57"/>
      <c r="BV442" s="57"/>
      <c r="BW442" s="57"/>
      <c r="BX442" s="57"/>
      <c r="BY442" s="57"/>
      <c r="BZ442" s="57"/>
      <c r="CA442" s="57"/>
      <c r="CB442" s="57"/>
      <c r="CC442" s="57"/>
      <c r="CD442" s="57"/>
      <c r="CE442" s="57"/>
      <c r="CF442" s="57"/>
      <c r="CG442" s="57"/>
      <c r="CH442" s="57"/>
      <c r="CI442" s="57"/>
      <c r="CJ442" s="57"/>
      <c r="CK442" s="57"/>
      <c r="CL442" s="57"/>
      <c r="CM442" s="57"/>
      <c r="CN442" s="57"/>
      <c r="CO442" s="57"/>
      <c r="CP442" s="57"/>
    </row>
    <row r="443" spans="4:94" x14ac:dyDescent="0.4"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8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7"/>
      <c r="AS443" s="57"/>
      <c r="AT443" s="57"/>
      <c r="AU443" s="57"/>
      <c r="AV443" s="57"/>
      <c r="AW443" s="57"/>
      <c r="AX443" s="57"/>
      <c r="AY443" s="57"/>
      <c r="AZ443" s="57"/>
      <c r="BA443" s="57"/>
      <c r="BB443" s="57"/>
      <c r="BC443" s="57"/>
      <c r="BD443" s="57"/>
      <c r="BE443" s="57"/>
      <c r="BF443" s="57"/>
      <c r="BG443" s="57"/>
      <c r="BH443" s="57"/>
      <c r="BI443" s="57"/>
      <c r="BJ443" s="57"/>
      <c r="BK443" s="57"/>
      <c r="BL443" s="57"/>
      <c r="BM443" s="57"/>
      <c r="BN443" s="57"/>
      <c r="BO443" s="57"/>
      <c r="BP443" s="57"/>
      <c r="BQ443" s="57"/>
      <c r="BR443" s="57"/>
      <c r="BS443" s="57"/>
      <c r="BT443" s="57"/>
      <c r="BU443" s="57"/>
      <c r="BV443" s="57"/>
      <c r="BW443" s="57"/>
      <c r="BX443" s="57"/>
      <c r="BY443" s="57"/>
      <c r="BZ443" s="57"/>
      <c r="CA443" s="57"/>
      <c r="CB443" s="57"/>
      <c r="CC443" s="57"/>
      <c r="CD443" s="57"/>
      <c r="CE443" s="57"/>
      <c r="CF443" s="57"/>
      <c r="CG443" s="57"/>
      <c r="CH443" s="57"/>
      <c r="CI443" s="57"/>
      <c r="CJ443" s="57"/>
      <c r="CK443" s="57"/>
      <c r="CL443" s="57"/>
      <c r="CM443" s="57"/>
      <c r="CN443" s="57"/>
      <c r="CO443" s="57"/>
      <c r="CP443" s="57"/>
    </row>
    <row r="444" spans="4:94" x14ac:dyDescent="0.4"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8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7"/>
      <c r="AL444" s="57"/>
      <c r="AM444" s="57"/>
      <c r="AN444" s="57"/>
      <c r="AO444" s="57"/>
      <c r="AP444" s="57"/>
      <c r="AQ444" s="57"/>
      <c r="AR444" s="57"/>
      <c r="AS444" s="57"/>
      <c r="AT444" s="57"/>
      <c r="AU444" s="57"/>
      <c r="AV444" s="57"/>
      <c r="AW444" s="57"/>
      <c r="AX444" s="57"/>
      <c r="AY444" s="57"/>
      <c r="AZ444" s="57"/>
      <c r="BA444" s="57"/>
      <c r="BB444" s="57"/>
      <c r="BC444" s="57"/>
      <c r="BD444" s="57"/>
      <c r="BE444" s="57"/>
      <c r="BF444" s="57"/>
      <c r="BG444" s="57"/>
      <c r="BH444" s="57"/>
      <c r="BI444" s="57"/>
      <c r="BJ444" s="57"/>
      <c r="BK444" s="57"/>
      <c r="BL444" s="57"/>
      <c r="BM444" s="57"/>
      <c r="BN444" s="57"/>
      <c r="BO444" s="57"/>
      <c r="BP444" s="57"/>
      <c r="BQ444" s="57"/>
      <c r="BR444" s="57"/>
      <c r="BS444" s="57"/>
      <c r="BT444" s="57"/>
      <c r="BU444" s="57"/>
      <c r="BV444" s="57"/>
      <c r="BW444" s="57"/>
      <c r="BX444" s="57"/>
      <c r="BY444" s="57"/>
      <c r="BZ444" s="57"/>
      <c r="CA444" s="57"/>
      <c r="CB444" s="57"/>
      <c r="CC444" s="57"/>
      <c r="CD444" s="57"/>
      <c r="CE444" s="57"/>
      <c r="CF444" s="57"/>
      <c r="CG444" s="57"/>
      <c r="CH444" s="57"/>
      <c r="CI444" s="57"/>
      <c r="CJ444" s="57"/>
      <c r="CK444" s="57"/>
      <c r="CL444" s="57"/>
      <c r="CM444" s="57"/>
      <c r="CN444" s="57"/>
      <c r="CO444" s="57"/>
      <c r="CP444" s="57"/>
    </row>
    <row r="445" spans="4:94" x14ac:dyDescent="0.4"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8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7"/>
      <c r="AL445" s="57"/>
      <c r="AM445" s="57"/>
      <c r="AN445" s="57"/>
      <c r="AO445" s="57"/>
      <c r="AP445" s="57"/>
      <c r="AQ445" s="57"/>
      <c r="AR445" s="57"/>
      <c r="AS445" s="57"/>
      <c r="AT445" s="57"/>
      <c r="AU445" s="57"/>
      <c r="AV445" s="57"/>
      <c r="AW445" s="57"/>
      <c r="AX445" s="57"/>
      <c r="AY445" s="57"/>
      <c r="AZ445" s="57"/>
      <c r="BA445" s="57"/>
      <c r="BB445" s="57"/>
      <c r="BC445" s="57"/>
      <c r="BD445" s="57"/>
      <c r="BE445" s="57"/>
      <c r="BF445" s="57"/>
      <c r="BG445" s="57"/>
      <c r="BH445" s="57"/>
      <c r="BI445" s="57"/>
      <c r="BJ445" s="57"/>
      <c r="BK445" s="57"/>
      <c r="BL445" s="57"/>
      <c r="BM445" s="57"/>
      <c r="BN445" s="57"/>
      <c r="BO445" s="57"/>
      <c r="BP445" s="57"/>
      <c r="BQ445" s="57"/>
      <c r="BR445" s="57"/>
      <c r="BS445" s="57"/>
      <c r="BT445" s="57"/>
      <c r="BU445" s="57"/>
      <c r="BV445" s="57"/>
      <c r="BW445" s="57"/>
      <c r="BX445" s="57"/>
      <c r="BY445" s="57"/>
      <c r="BZ445" s="57"/>
      <c r="CA445" s="57"/>
      <c r="CB445" s="57"/>
      <c r="CC445" s="57"/>
      <c r="CD445" s="57"/>
      <c r="CE445" s="57"/>
      <c r="CF445" s="57"/>
      <c r="CG445" s="57"/>
      <c r="CH445" s="57"/>
      <c r="CI445" s="57"/>
      <c r="CJ445" s="57"/>
      <c r="CK445" s="57"/>
      <c r="CL445" s="57"/>
      <c r="CM445" s="57"/>
      <c r="CN445" s="57"/>
      <c r="CO445" s="57"/>
      <c r="CP445" s="57"/>
    </row>
    <row r="446" spans="4:94" x14ac:dyDescent="0.4"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8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7"/>
      <c r="AL446" s="57"/>
      <c r="AM446" s="57"/>
      <c r="AN446" s="57"/>
      <c r="AO446" s="57"/>
      <c r="AP446" s="57"/>
      <c r="AQ446" s="57"/>
      <c r="AR446" s="57"/>
      <c r="AS446" s="57"/>
      <c r="AT446" s="57"/>
      <c r="AU446" s="57"/>
      <c r="AV446" s="57"/>
      <c r="AW446" s="57"/>
      <c r="AX446" s="57"/>
      <c r="AY446" s="57"/>
      <c r="AZ446" s="57"/>
      <c r="BA446" s="57"/>
      <c r="BB446" s="57"/>
      <c r="BC446" s="57"/>
      <c r="BD446" s="57"/>
      <c r="BE446" s="57"/>
      <c r="BF446" s="57"/>
      <c r="BG446" s="57"/>
      <c r="BH446" s="57"/>
      <c r="BI446" s="57"/>
      <c r="BJ446" s="57"/>
      <c r="BK446" s="57"/>
      <c r="BL446" s="57"/>
      <c r="BM446" s="57"/>
      <c r="BN446" s="57"/>
      <c r="BO446" s="57"/>
      <c r="BP446" s="57"/>
      <c r="BQ446" s="57"/>
      <c r="BR446" s="57"/>
      <c r="BS446" s="57"/>
      <c r="BT446" s="57"/>
      <c r="BU446" s="57"/>
      <c r="BV446" s="57"/>
      <c r="BW446" s="57"/>
      <c r="BX446" s="57"/>
      <c r="BY446" s="57"/>
      <c r="BZ446" s="57"/>
      <c r="CA446" s="57"/>
      <c r="CB446" s="57"/>
      <c r="CC446" s="57"/>
      <c r="CD446" s="57"/>
      <c r="CE446" s="57"/>
      <c r="CF446" s="57"/>
      <c r="CG446" s="57"/>
      <c r="CH446" s="57"/>
      <c r="CI446" s="57"/>
      <c r="CJ446" s="57"/>
      <c r="CK446" s="57"/>
      <c r="CL446" s="57"/>
      <c r="CM446" s="57"/>
      <c r="CN446" s="57"/>
      <c r="CO446" s="57"/>
      <c r="CP446" s="57"/>
    </row>
    <row r="447" spans="4:94" x14ac:dyDescent="0.4"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8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7"/>
      <c r="AL447" s="57"/>
      <c r="AM447" s="57"/>
      <c r="AN447" s="57"/>
      <c r="AO447" s="57"/>
      <c r="AP447" s="57"/>
      <c r="AQ447" s="57"/>
      <c r="AR447" s="57"/>
      <c r="AS447" s="57"/>
      <c r="AT447" s="57"/>
      <c r="AU447" s="57"/>
      <c r="AV447" s="57"/>
      <c r="AW447" s="57"/>
      <c r="AX447" s="57"/>
      <c r="AY447" s="57"/>
      <c r="AZ447" s="57"/>
      <c r="BA447" s="57"/>
      <c r="BB447" s="57"/>
      <c r="BC447" s="57"/>
      <c r="BD447" s="57"/>
      <c r="BE447" s="57"/>
      <c r="BF447" s="57"/>
      <c r="BG447" s="57"/>
      <c r="BH447" s="57"/>
      <c r="BI447" s="57"/>
      <c r="BJ447" s="57"/>
      <c r="BK447" s="57"/>
      <c r="BL447" s="57"/>
      <c r="BM447" s="57"/>
      <c r="BN447" s="57"/>
      <c r="BO447" s="57"/>
      <c r="BP447" s="57"/>
      <c r="BQ447" s="57"/>
      <c r="BR447" s="57"/>
      <c r="BS447" s="57"/>
      <c r="BT447" s="57"/>
      <c r="BU447" s="57"/>
      <c r="BV447" s="57"/>
      <c r="BW447" s="57"/>
      <c r="BX447" s="57"/>
      <c r="BY447" s="57"/>
      <c r="BZ447" s="57"/>
      <c r="CA447" s="57"/>
      <c r="CB447" s="57"/>
      <c r="CC447" s="57"/>
      <c r="CD447" s="57"/>
      <c r="CE447" s="57"/>
      <c r="CF447" s="57"/>
      <c r="CG447" s="57"/>
      <c r="CH447" s="57"/>
      <c r="CI447" s="57"/>
      <c r="CJ447" s="57"/>
      <c r="CK447" s="57"/>
      <c r="CL447" s="57"/>
      <c r="CM447" s="57"/>
      <c r="CN447" s="57"/>
      <c r="CO447" s="57"/>
      <c r="CP447" s="57"/>
    </row>
    <row r="448" spans="4:94" x14ac:dyDescent="0.4"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8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7"/>
      <c r="AL448" s="57"/>
      <c r="AM448" s="57"/>
      <c r="AN448" s="57"/>
      <c r="AO448" s="57"/>
      <c r="AP448" s="57"/>
      <c r="AQ448" s="57"/>
      <c r="AR448" s="57"/>
      <c r="AS448" s="57"/>
      <c r="AT448" s="57"/>
      <c r="AU448" s="57"/>
      <c r="AV448" s="57"/>
      <c r="AW448" s="57"/>
      <c r="AX448" s="57"/>
      <c r="AY448" s="57"/>
      <c r="AZ448" s="57"/>
      <c r="BA448" s="57"/>
      <c r="BB448" s="57"/>
      <c r="BC448" s="57"/>
      <c r="BD448" s="57"/>
      <c r="BE448" s="57"/>
      <c r="BF448" s="57"/>
      <c r="BG448" s="57"/>
      <c r="BH448" s="57"/>
      <c r="BI448" s="57"/>
      <c r="BJ448" s="57"/>
      <c r="BK448" s="57"/>
      <c r="BL448" s="57"/>
      <c r="BM448" s="57"/>
      <c r="BN448" s="57"/>
      <c r="BO448" s="57"/>
      <c r="BP448" s="57"/>
      <c r="BQ448" s="57"/>
      <c r="BR448" s="57"/>
      <c r="BS448" s="57"/>
      <c r="BT448" s="57"/>
      <c r="BU448" s="57"/>
      <c r="BV448" s="57"/>
      <c r="BW448" s="57"/>
      <c r="BX448" s="57"/>
      <c r="BY448" s="57"/>
      <c r="BZ448" s="57"/>
      <c r="CA448" s="57"/>
      <c r="CB448" s="57"/>
      <c r="CC448" s="57"/>
      <c r="CD448" s="57"/>
      <c r="CE448" s="57"/>
      <c r="CF448" s="57"/>
      <c r="CG448" s="57"/>
      <c r="CH448" s="57"/>
      <c r="CI448" s="57"/>
      <c r="CJ448" s="57"/>
      <c r="CK448" s="57"/>
      <c r="CL448" s="57"/>
      <c r="CM448" s="57"/>
      <c r="CN448" s="57"/>
      <c r="CO448" s="57"/>
      <c r="CP448" s="57"/>
    </row>
    <row r="449" spans="4:94" x14ac:dyDescent="0.4"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8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7"/>
      <c r="AL449" s="57"/>
      <c r="AM449" s="57"/>
      <c r="AN449" s="57"/>
      <c r="AO449" s="57"/>
      <c r="AP449" s="57"/>
      <c r="AQ449" s="57"/>
      <c r="AR449" s="57"/>
      <c r="AS449" s="57"/>
      <c r="AT449" s="57"/>
      <c r="AU449" s="57"/>
      <c r="AV449" s="57"/>
      <c r="AW449" s="57"/>
      <c r="AX449" s="57"/>
      <c r="AY449" s="57"/>
      <c r="AZ449" s="57"/>
      <c r="BA449" s="57"/>
      <c r="BB449" s="57"/>
      <c r="BC449" s="57"/>
      <c r="BD449" s="57"/>
      <c r="BE449" s="57"/>
      <c r="BF449" s="57"/>
      <c r="BG449" s="57"/>
      <c r="BH449" s="57"/>
      <c r="BI449" s="57"/>
      <c r="BJ449" s="57"/>
      <c r="BK449" s="57"/>
      <c r="BL449" s="57"/>
      <c r="BM449" s="57"/>
      <c r="BN449" s="57"/>
      <c r="BO449" s="57"/>
      <c r="BP449" s="57"/>
      <c r="BQ449" s="57"/>
      <c r="BR449" s="57"/>
      <c r="BS449" s="57"/>
      <c r="BT449" s="57"/>
      <c r="BU449" s="57"/>
      <c r="BV449" s="57"/>
      <c r="BW449" s="57"/>
      <c r="BX449" s="57"/>
      <c r="BY449" s="57"/>
      <c r="BZ449" s="57"/>
      <c r="CA449" s="57"/>
      <c r="CB449" s="57"/>
      <c r="CC449" s="57"/>
      <c r="CD449" s="57"/>
      <c r="CE449" s="57"/>
      <c r="CF449" s="57"/>
      <c r="CG449" s="57"/>
      <c r="CH449" s="57"/>
      <c r="CI449" s="57"/>
      <c r="CJ449" s="57"/>
      <c r="CK449" s="57"/>
      <c r="CL449" s="57"/>
      <c r="CM449" s="57"/>
      <c r="CN449" s="57"/>
      <c r="CO449" s="57"/>
      <c r="CP449" s="57"/>
    </row>
    <row r="450" spans="4:94" x14ac:dyDescent="0.4"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8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7"/>
      <c r="AL450" s="57"/>
      <c r="AM450" s="57"/>
      <c r="AN450" s="57"/>
      <c r="AO450" s="57"/>
      <c r="AP450" s="57"/>
      <c r="AQ450" s="57"/>
      <c r="AR450" s="57"/>
      <c r="AS450" s="57"/>
      <c r="AT450" s="57"/>
      <c r="AU450" s="57"/>
      <c r="AV450" s="57"/>
      <c r="AW450" s="57"/>
      <c r="AX450" s="57"/>
      <c r="AY450" s="57"/>
      <c r="AZ450" s="57"/>
      <c r="BA450" s="57"/>
      <c r="BB450" s="57"/>
      <c r="BC450" s="57"/>
      <c r="BD450" s="57"/>
      <c r="BE450" s="57"/>
      <c r="BF450" s="57"/>
      <c r="BG450" s="57"/>
      <c r="BH450" s="57"/>
      <c r="BI450" s="57"/>
      <c r="BJ450" s="57"/>
      <c r="BK450" s="57"/>
      <c r="BL450" s="57"/>
      <c r="BM450" s="57"/>
      <c r="BN450" s="57"/>
      <c r="BO450" s="57"/>
      <c r="BP450" s="57"/>
      <c r="BQ450" s="57"/>
      <c r="BR450" s="57"/>
      <c r="BS450" s="57"/>
      <c r="BT450" s="57"/>
      <c r="BU450" s="57"/>
      <c r="BV450" s="57"/>
      <c r="BW450" s="57"/>
      <c r="BX450" s="57"/>
      <c r="BY450" s="57"/>
      <c r="BZ450" s="57"/>
      <c r="CA450" s="57"/>
      <c r="CB450" s="57"/>
      <c r="CC450" s="57"/>
      <c r="CD450" s="57"/>
      <c r="CE450" s="57"/>
      <c r="CF450" s="57"/>
      <c r="CG450" s="57"/>
      <c r="CH450" s="57"/>
      <c r="CI450" s="57"/>
      <c r="CJ450" s="57"/>
      <c r="CK450" s="57"/>
      <c r="CL450" s="57"/>
      <c r="CM450" s="57"/>
      <c r="CN450" s="57"/>
      <c r="CO450" s="57"/>
      <c r="CP450" s="57"/>
    </row>
    <row r="451" spans="4:94" x14ac:dyDescent="0.4"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8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7"/>
      <c r="AL451" s="57"/>
      <c r="AM451" s="57"/>
      <c r="AN451" s="57"/>
      <c r="AO451" s="57"/>
      <c r="AP451" s="57"/>
      <c r="AQ451" s="57"/>
      <c r="AR451" s="57"/>
      <c r="AS451" s="57"/>
      <c r="AT451" s="57"/>
      <c r="AU451" s="57"/>
      <c r="AV451" s="57"/>
      <c r="AW451" s="57"/>
      <c r="AX451" s="57"/>
      <c r="AY451" s="57"/>
      <c r="AZ451" s="57"/>
      <c r="BA451" s="57"/>
      <c r="BB451" s="57"/>
      <c r="BC451" s="57"/>
      <c r="BD451" s="57"/>
      <c r="BE451" s="57"/>
      <c r="BF451" s="57"/>
      <c r="BG451" s="57"/>
      <c r="BH451" s="57"/>
      <c r="BI451" s="57"/>
      <c r="BJ451" s="57"/>
      <c r="BK451" s="57"/>
      <c r="BL451" s="57"/>
      <c r="BM451" s="57"/>
      <c r="BN451" s="57"/>
      <c r="BO451" s="57"/>
      <c r="BP451" s="57"/>
      <c r="BQ451" s="57"/>
      <c r="BR451" s="57"/>
      <c r="BS451" s="57"/>
      <c r="BT451" s="57"/>
      <c r="BU451" s="57"/>
      <c r="BV451" s="57"/>
      <c r="BW451" s="57"/>
      <c r="BX451" s="57"/>
      <c r="BY451" s="57"/>
      <c r="BZ451" s="57"/>
      <c r="CA451" s="57"/>
      <c r="CB451" s="57"/>
      <c r="CC451" s="57"/>
      <c r="CD451" s="57"/>
      <c r="CE451" s="57"/>
      <c r="CF451" s="57"/>
      <c r="CG451" s="57"/>
      <c r="CH451" s="57"/>
      <c r="CI451" s="57"/>
      <c r="CJ451" s="57"/>
      <c r="CK451" s="57"/>
      <c r="CL451" s="57"/>
      <c r="CM451" s="57"/>
      <c r="CN451" s="57"/>
      <c r="CO451" s="57"/>
      <c r="CP451" s="57"/>
    </row>
    <row r="452" spans="4:94" x14ac:dyDescent="0.4"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8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7"/>
      <c r="AL452" s="57"/>
      <c r="AM452" s="57"/>
      <c r="AN452" s="57"/>
      <c r="AO452" s="57"/>
      <c r="AP452" s="57"/>
      <c r="AQ452" s="57"/>
      <c r="AR452" s="57"/>
      <c r="AS452" s="57"/>
      <c r="AT452" s="57"/>
      <c r="AU452" s="57"/>
      <c r="AV452" s="57"/>
      <c r="AW452" s="57"/>
      <c r="AX452" s="57"/>
      <c r="AY452" s="57"/>
      <c r="AZ452" s="57"/>
      <c r="BA452" s="57"/>
      <c r="BB452" s="57"/>
      <c r="BC452" s="57"/>
      <c r="BD452" s="57"/>
      <c r="BE452" s="57"/>
      <c r="BF452" s="57"/>
      <c r="BG452" s="57"/>
      <c r="BH452" s="57"/>
      <c r="BI452" s="57"/>
      <c r="BJ452" s="57"/>
      <c r="BK452" s="57"/>
      <c r="BL452" s="57"/>
      <c r="BM452" s="57"/>
      <c r="BN452" s="57"/>
      <c r="BO452" s="57"/>
      <c r="BP452" s="57"/>
      <c r="BQ452" s="57"/>
      <c r="BR452" s="57"/>
      <c r="BS452" s="57"/>
      <c r="BT452" s="57"/>
      <c r="BU452" s="57"/>
      <c r="BV452" s="57"/>
      <c r="BW452" s="57"/>
      <c r="BX452" s="57"/>
      <c r="BY452" s="57"/>
      <c r="BZ452" s="57"/>
      <c r="CA452" s="57"/>
      <c r="CB452" s="57"/>
      <c r="CC452" s="57"/>
      <c r="CD452" s="57"/>
      <c r="CE452" s="57"/>
      <c r="CF452" s="57"/>
      <c r="CG452" s="57"/>
      <c r="CH452" s="57"/>
      <c r="CI452" s="57"/>
      <c r="CJ452" s="57"/>
      <c r="CK452" s="57"/>
      <c r="CL452" s="57"/>
      <c r="CM452" s="57"/>
      <c r="CN452" s="57"/>
      <c r="CO452" s="57"/>
      <c r="CP452" s="57"/>
    </row>
    <row r="453" spans="4:94" x14ac:dyDescent="0.4"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8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  <c r="AU453" s="57"/>
      <c r="AV453" s="57"/>
      <c r="AW453" s="57"/>
      <c r="AX453" s="57"/>
      <c r="AY453" s="57"/>
      <c r="AZ453" s="57"/>
      <c r="BA453" s="57"/>
      <c r="BB453" s="57"/>
      <c r="BC453" s="57"/>
      <c r="BD453" s="57"/>
      <c r="BE453" s="57"/>
      <c r="BF453" s="57"/>
      <c r="BG453" s="57"/>
      <c r="BH453" s="57"/>
      <c r="BI453" s="57"/>
      <c r="BJ453" s="57"/>
      <c r="BK453" s="57"/>
      <c r="BL453" s="57"/>
      <c r="BM453" s="57"/>
      <c r="BN453" s="57"/>
      <c r="BO453" s="57"/>
      <c r="BP453" s="57"/>
      <c r="BQ453" s="57"/>
      <c r="BR453" s="57"/>
      <c r="BS453" s="57"/>
      <c r="BT453" s="57"/>
      <c r="BU453" s="57"/>
      <c r="BV453" s="57"/>
      <c r="BW453" s="57"/>
      <c r="BX453" s="57"/>
      <c r="BY453" s="57"/>
      <c r="BZ453" s="57"/>
      <c r="CA453" s="57"/>
      <c r="CB453" s="57"/>
      <c r="CC453" s="57"/>
      <c r="CD453" s="57"/>
      <c r="CE453" s="57"/>
      <c r="CF453" s="57"/>
      <c r="CG453" s="57"/>
      <c r="CH453" s="57"/>
      <c r="CI453" s="57"/>
      <c r="CJ453" s="57"/>
      <c r="CK453" s="57"/>
      <c r="CL453" s="57"/>
      <c r="CM453" s="57"/>
      <c r="CN453" s="57"/>
      <c r="CO453" s="57"/>
      <c r="CP453" s="57"/>
    </row>
    <row r="454" spans="4:94" x14ac:dyDescent="0.4"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8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  <c r="AU454" s="57"/>
      <c r="AV454" s="57"/>
      <c r="AW454" s="57"/>
      <c r="AX454" s="57"/>
      <c r="AY454" s="57"/>
      <c r="AZ454" s="57"/>
      <c r="BA454" s="57"/>
      <c r="BB454" s="57"/>
      <c r="BC454" s="57"/>
      <c r="BD454" s="57"/>
      <c r="BE454" s="57"/>
      <c r="BF454" s="57"/>
      <c r="BG454" s="57"/>
      <c r="BH454" s="57"/>
      <c r="BI454" s="57"/>
      <c r="BJ454" s="57"/>
      <c r="BK454" s="57"/>
      <c r="BL454" s="57"/>
      <c r="BM454" s="57"/>
      <c r="BN454" s="57"/>
      <c r="BO454" s="57"/>
      <c r="BP454" s="57"/>
      <c r="BQ454" s="57"/>
      <c r="BR454" s="57"/>
      <c r="BS454" s="57"/>
      <c r="BT454" s="57"/>
      <c r="BU454" s="57"/>
      <c r="BV454" s="57"/>
      <c r="BW454" s="57"/>
      <c r="BX454" s="57"/>
      <c r="BY454" s="57"/>
      <c r="BZ454" s="57"/>
      <c r="CA454" s="57"/>
      <c r="CB454" s="57"/>
      <c r="CC454" s="57"/>
      <c r="CD454" s="57"/>
      <c r="CE454" s="57"/>
      <c r="CF454" s="57"/>
      <c r="CG454" s="57"/>
      <c r="CH454" s="57"/>
      <c r="CI454" s="57"/>
      <c r="CJ454" s="57"/>
      <c r="CK454" s="57"/>
      <c r="CL454" s="57"/>
      <c r="CM454" s="57"/>
      <c r="CN454" s="57"/>
      <c r="CO454" s="57"/>
      <c r="CP454" s="57"/>
    </row>
    <row r="455" spans="4:94" x14ac:dyDescent="0.4"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8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  <c r="AU455" s="57"/>
      <c r="AV455" s="57"/>
      <c r="AW455" s="57"/>
      <c r="AX455" s="57"/>
      <c r="AY455" s="57"/>
      <c r="AZ455" s="57"/>
      <c r="BA455" s="57"/>
      <c r="BB455" s="57"/>
      <c r="BC455" s="57"/>
      <c r="BD455" s="57"/>
      <c r="BE455" s="57"/>
      <c r="BF455" s="57"/>
      <c r="BG455" s="57"/>
      <c r="BH455" s="57"/>
      <c r="BI455" s="57"/>
      <c r="BJ455" s="57"/>
      <c r="BK455" s="57"/>
      <c r="BL455" s="57"/>
      <c r="BM455" s="57"/>
      <c r="BN455" s="57"/>
      <c r="BO455" s="57"/>
      <c r="BP455" s="57"/>
      <c r="BQ455" s="57"/>
      <c r="BR455" s="57"/>
      <c r="BS455" s="57"/>
      <c r="BT455" s="57"/>
      <c r="BU455" s="57"/>
      <c r="BV455" s="57"/>
      <c r="BW455" s="57"/>
      <c r="BX455" s="57"/>
      <c r="BY455" s="57"/>
      <c r="BZ455" s="57"/>
      <c r="CA455" s="57"/>
      <c r="CB455" s="57"/>
      <c r="CC455" s="57"/>
      <c r="CD455" s="57"/>
      <c r="CE455" s="57"/>
      <c r="CF455" s="57"/>
      <c r="CG455" s="57"/>
      <c r="CH455" s="57"/>
      <c r="CI455" s="57"/>
      <c r="CJ455" s="57"/>
      <c r="CK455" s="57"/>
      <c r="CL455" s="57"/>
      <c r="CM455" s="57"/>
      <c r="CN455" s="57"/>
      <c r="CO455" s="57"/>
      <c r="CP455" s="57"/>
    </row>
    <row r="456" spans="4:94" x14ac:dyDescent="0.4"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8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  <c r="AU456" s="57"/>
      <c r="AV456" s="57"/>
      <c r="AW456" s="57"/>
      <c r="AX456" s="57"/>
      <c r="AY456" s="57"/>
      <c r="AZ456" s="57"/>
      <c r="BA456" s="57"/>
      <c r="BB456" s="57"/>
      <c r="BC456" s="57"/>
      <c r="BD456" s="57"/>
      <c r="BE456" s="57"/>
      <c r="BF456" s="57"/>
      <c r="BG456" s="57"/>
      <c r="BH456" s="57"/>
      <c r="BI456" s="57"/>
      <c r="BJ456" s="57"/>
      <c r="BK456" s="57"/>
      <c r="BL456" s="57"/>
      <c r="BM456" s="57"/>
      <c r="BN456" s="57"/>
      <c r="BO456" s="57"/>
      <c r="BP456" s="57"/>
      <c r="BQ456" s="57"/>
      <c r="BR456" s="57"/>
      <c r="BS456" s="57"/>
      <c r="BT456" s="57"/>
      <c r="BU456" s="57"/>
      <c r="BV456" s="57"/>
      <c r="BW456" s="57"/>
      <c r="BX456" s="57"/>
      <c r="BY456" s="57"/>
      <c r="BZ456" s="57"/>
      <c r="CA456" s="57"/>
      <c r="CB456" s="57"/>
      <c r="CC456" s="57"/>
      <c r="CD456" s="57"/>
      <c r="CE456" s="57"/>
      <c r="CF456" s="57"/>
      <c r="CG456" s="57"/>
      <c r="CH456" s="57"/>
      <c r="CI456" s="57"/>
      <c r="CJ456" s="57"/>
      <c r="CK456" s="57"/>
      <c r="CL456" s="57"/>
      <c r="CM456" s="57"/>
      <c r="CN456" s="57"/>
      <c r="CO456" s="57"/>
      <c r="CP456" s="57"/>
    </row>
    <row r="457" spans="4:94" x14ac:dyDescent="0.4"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8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  <c r="AU457" s="57"/>
      <c r="AV457" s="57"/>
      <c r="AW457" s="57"/>
      <c r="AX457" s="57"/>
      <c r="AY457" s="57"/>
      <c r="AZ457" s="57"/>
      <c r="BA457" s="57"/>
      <c r="BB457" s="57"/>
      <c r="BC457" s="57"/>
      <c r="BD457" s="57"/>
      <c r="BE457" s="57"/>
      <c r="BF457" s="57"/>
      <c r="BG457" s="57"/>
      <c r="BH457" s="57"/>
      <c r="BI457" s="57"/>
      <c r="BJ457" s="57"/>
      <c r="BK457" s="57"/>
      <c r="BL457" s="57"/>
      <c r="BM457" s="57"/>
      <c r="BN457" s="57"/>
      <c r="BO457" s="57"/>
      <c r="BP457" s="57"/>
      <c r="BQ457" s="57"/>
      <c r="BR457" s="57"/>
      <c r="BS457" s="57"/>
      <c r="BT457" s="57"/>
      <c r="BU457" s="57"/>
      <c r="BV457" s="57"/>
      <c r="BW457" s="57"/>
      <c r="BX457" s="57"/>
      <c r="BY457" s="57"/>
      <c r="BZ457" s="57"/>
      <c r="CA457" s="57"/>
      <c r="CB457" s="57"/>
      <c r="CC457" s="57"/>
      <c r="CD457" s="57"/>
      <c r="CE457" s="57"/>
      <c r="CF457" s="57"/>
      <c r="CG457" s="57"/>
      <c r="CH457" s="57"/>
      <c r="CI457" s="57"/>
      <c r="CJ457" s="57"/>
      <c r="CK457" s="57"/>
      <c r="CL457" s="57"/>
      <c r="CM457" s="57"/>
      <c r="CN457" s="57"/>
      <c r="CO457" s="57"/>
      <c r="CP457" s="57"/>
    </row>
    <row r="458" spans="4:94" x14ac:dyDescent="0.4"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8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  <c r="AU458" s="57"/>
      <c r="AV458" s="57"/>
      <c r="AW458" s="57"/>
      <c r="AX458" s="57"/>
      <c r="AY458" s="57"/>
      <c r="AZ458" s="57"/>
      <c r="BA458" s="57"/>
      <c r="BB458" s="57"/>
      <c r="BC458" s="57"/>
      <c r="BD458" s="57"/>
      <c r="BE458" s="57"/>
      <c r="BF458" s="57"/>
      <c r="BG458" s="57"/>
      <c r="BH458" s="57"/>
      <c r="BI458" s="57"/>
      <c r="BJ458" s="57"/>
      <c r="BK458" s="57"/>
      <c r="BL458" s="57"/>
      <c r="BM458" s="57"/>
      <c r="BN458" s="57"/>
      <c r="BO458" s="57"/>
      <c r="BP458" s="57"/>
      <c r="BQ458" s="57"/>
      <c r="BR458" s="57"/>
      <c r="BS458" s="57"/>
      <c r="BT458" s="57"/>
      <c r="BU458" s="57"/>
      <c r="BV458" s="57"/>
      <c r="BW458" s="57"/>
      <c r="BX458" s="57"/>
      <c r="BY458" s="57"/>
      <c r="BZ458" s="57"/>
      <c r="CA458" s="57"/>
      <c r="CB458" s="57"/>
      <c r="CC458" s="57"/>
      <c r="CD458" s="57"/>
      <c r="CE458" s="57"/>
      <c r="CF458" s="57"/>
      <c r="CG458" s="57"/>
      <c r="CH458" s="57"/>
      <c r="CI458" s="57"/>
      <c r="CJ458" s="57"/>
      <c r="CK458" s="57"/>
      <c r="CL458" s="57"/>
      <c r="CM458" s="57"/>
      <c r="CN458" s="57"/>
      <c r="CO458" s="57"/>
      <c r="CP458" s="57"/>
    </row>
    <row r="459" spans="4:94" x14ac:dyDescent="0.4"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8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  <c r="AU459" s="57"/>
      <c r="AV459" s="57"/>
      <c r="AW459" s="57"/>
      <c r="AX459" s="57"/>
      <c r="AY459" s="57"/>
      <c r="AZ459" s="57"/>
      <c r="BA459" s="57"/>
      <c r="BB459" s="57"/>
      <c r="BC459" s="57"/>
      <c r="BD459" s="57"/>
      <c r="BE459" s="57"/>
      <c r="BF459" s="57"/>
      <c r="BG459" s="57"/>
      <c r="BH459" s="57"/>
      <c r="BI459" s="57"/>
      <c r="BJ459" s="57"/>
      <c r="BK459" s="57"/>
      <c r="BL459" s="57"/>
      <c r="BM459" s="57"/>
      <c r="BN459" s="57"/>
      <c r="BO459" s="57"/>
      <c r="BP459" s="57"/>
      <c r="BQ459" s="57"/>
      <c r="BR459" s="57"/>
      <c r="BS459" s="57"/>
      <c r="BT459" s="57"/>
      <c r="BU459" s="57"/>
      <c r="BV459" s="57"/>
      <c r="BW459" s="57"/>
      <c r="BX459" s="57"/>
      <c r="BY459" s="57"/>
      <c r="BZ459" s="57"/>
      <c r="CA459" s="57"/>
      <c r="CB459" s="57"/>
      <c r="CC459" s="57"/>
      <c r="CD459" s="57"/>
      <c r="CE459" s="57"/>
      <c r="CF459" s="57"/>
      <c r="CG459" s="57"/>
      <c r="CH459" s="57"/>
      <c r="CI459" s="57"/>
      <c r="CJ459" s="57"/>
      <c r="CK459" s="57"/>
      <c r="CL459" s="57"/>
      <c r="CM459" s="57"/>
      <c r="CN459" s="57"/>
      <c r="CO459" s="57"/>
      <c r="CP459" s="57"/>
    </row>
    <row r="460" spans="4:94" x14ac:dyDescent="0.4"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8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7"/>
      <c r="AL460" s="57"/>
      <c r="AM460" s="57"/>
      <c r="AN460" s="57"/>
      <c r="AO460" s="57"/>
      <c r="AP460" s="57"/>
      <c r="AQ460" s="57"/>
      <c r="AR460" s="57"/>
      <c r="AS460" s="57"/>
      <c r="AT460" s="57"/>
      <c r="AU460" s="57"/>
      <c r="AV460" s="57"/>
      <c r="AW460" s="57"/>
      <c r="AX460" s="57"/>
      <c r="AY460" s="57"/>
      <c r="AZ460" s="57"/>
      <c r="BA460" s="57"/>
      <c r="BB460" s="57"/>
      <c r="BC460" s="57"/>
      <c r="BD460" s="57"/>
      <c r="BE460" s="57"/>
      <c r="BF460" s="57"/>
      <c r="BG460" s="57"/>
      <c r="BH460" s="57"/>
      <c r="BI460" s="57"/>
      <c r="BJ460" s="57"/>
      <c r="BK460" s="57"/>
      <c r="BL460" s="57"/>
      <c r="BM460" s="57"/>
      <c r="BN460" s="57"/>
      <c r="BO460" s="57"/>
      <c r="BP460" s="57"/>
      <c r="BQ460" s="57"/>
      <c r="BR460" s="57"/>
      <c r="BS460" s="57"/>
      <c r="BT460" s="57"/>
      <c r="BU460" s="57"/>
      <c r="BV460" s="57"/>
      <c r="BW460" s="57"/>
      <c r="BX460" s="57"/>
      <c r="BY460" s="57"/>
      <c r="BZ460" s="57"/>
      <c r="CA460" s="57"/>
      <c r="CB460" s="57"/>
      <c r="CC460" s="57"/>
      <c r="CD460" s="57"/>
      <c r="CE460" s="57"/>
      <c r="CF460" s="57"/>
      <c r="CG460" s="57"/>
      <c r="CH460" s="57"/>
      <c r="CI460" s="57"/>
      <c r="CJ460" s="57"/>
      <c r="CK460" s="57"/>
      <c r="CL460" s="57"/>
      <c r="CM460" s="57"/>
      <c r="CN460" s="57"/>
      <c r="CO460" s="57"/>
      <c r="CP460" s="57"/>
    </row>
    <row r="461" spans="4:94" x14ac:dyDescent="0.4"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8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7"/>
      <c r="AL461" s="57"/>
      <c r="AM461" s="57"/>
      <c r="AN461" s="57"/>
      <c r="AO461" s="57"/>
      <c r="AP461" s="57"/>
      <c r="AQ461" s="57"/>
      <c r="AR461" s="57"/>
      <c r="AS461" s="57"/>
      <c r="AT461" s="57"/>
      <c r="AU461" s="57"/>
      <c r="AV461" s="57"/>
      <c r="AW461" s="57"/>
      <c r="AX461" s="57"/>
      <c r="AY461" s="57"/>
      <c r="AZ461" s="57"/>
      <c r="BA461" s="57"/>
      <c r="BB461" s="57"/>
      <c r="BC461" s="57"/>
      <c r="BD461" s="57"/>
      <c r="BE461" s="57"/>
      <c r="BF461" s="57"/>
      <c r="BG461" s="57"/>
      <c r="BH461" s="57"/>
      <c r="BI461" s="57"/>
      <c r="BJ461" s="57"/>
      <c r="BK461" s="57"/>
      <c r="BL461" s="57"/>
      <c r="BM461" s="57"/>
      <c r="BN461" s="57"/>
      <c r="BO461" s="57"/>
      <c r="BP461" s="57"/>
      <c r="BQ461" s="57"/>
      <c r="BR461" s="57"/>
      <c r="BS461" s="57"/>
      <c r="BT461" s="57"/>
      <c r="BU461" s="57"/>
      <c r="BV461" s="57"/>
      <c r="BW461" s="57"/>
      <c r="BX461" s="57"/>
      <c r="BY461" s="57"/>
      <c r="BZ461" s="57"/>
      <c r="CA461" s="57"/>
      <c r="CB461" s="57"/>
      <c r="CC461" s="57"/>
      <c r="CD461" s="57"/>
      <c r="CE461" s="57"/>
      <c r="CF461" s="57"/>
      <c r="CG461" s="57"/>
      <c r="CH461" s="57"/>
      <c r="CI461" s="57"/>
      <c r="CJ461" s="57"/>
      <c r="CK461" s="57"/>
      <c r="CL461" s="57"/>
      <c r="CM461" s="57"/>
      <c r="CN461" s="57"/>
      <c r="CO461" s="57"/>
      <c r="CP461" s="57"/>
    </row>
    <row r="462" spans="4:94" x14ac:dyDescent="0.4"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8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  <c r="AU462" s="57"/>
      <c r="AV462" s="57"/>
      <c r="AW462" s="57"/>
      <c r="AX462" s="57"/>
      <c r="AY462" s="57"/>
      <c r="AZ462" s="57"/>
      <c r="BA462" s="57"/>
      <c r="BB462" s="57"/>
      <c r="BC462" s="57"/>
      <c r="BD462" s="57"/>
      <c r="BE462" s="57"/>
      <c r="BF462" s="57"/>
      <c r="BG462" s="57"/>
      <c r="BH462" s="57"/>
      <c r="BI462" s="57"/>
      <c r="BJ462" s="57"/>
      <c r="BK462" s="57"/>
      <c r="BL462" s="57"/>
      <c r="BM462" s="57"/>
      <c r="BN462" s="57"/>
      <c r="BO462" s="57"/>
      <c r="BP462" s="57"/>
      <c r="BQ462" s="57"/>
      <c r="BR462" s="57"/>
      <c r="BS462" s="57"/>
      <c r="BT462" s="57"/>
      <c r="BU462" s="57"/>
      <c r="BV462" s="57"/>
      <c r="BW462" s="57"/>
      <c r="BX462" s="57"/>
      <c r="BY462" s="57"/>
      <c r="BZ462" s="57"/>
      <c r="CA462" s="57"/>
      <c r="CB462" s="57"/>
      <c r="CC462" s="57"/>
      <c r="CD462" s="57"/>
      <c r="CE462" s="57"/>
      <c r="CF462" s="57"/>
      <c r="CG462" s="57"/>
      <c r="CH462" s="57"/>
      <c r="CI462" s="57"/>
      <c r="CJ462" s="57"/>
      <c r="CK462" s="57"/>
      <c r="CL462" s="57"/>
      <c r="CM462" s="57"/>
      <c r="CN462" s="57"/>
      <c r="CO462" s="57"/>
      <c r="CP462" s="57"/>
    </row>
    <row r="463" spans="4:94" x14ac:dyDescent="0.4"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8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  <c r="AU463" s="57"/>
      <c r="AV463" s="57"/>
      <c r="AW463" s="57"/>
      <c r="AX463" s="57"/>
      <c r="AY463" s="57"/>
      <c r="AZ463" s="57"/>
      <c r="BA463" s="57"/>
      <c r="BB463" s="57"/>
      <c r="BC463" s="57"/>
      <c r="BD463" s="57"/>
      <c r="BE463" s="57"/>
      <c r="BF463" s="57"/>
      <c r="BG463" s="57"/>
      <c r="BH463" s="57"/>
      <c r="BI463" s="57"/>
      <c r="BJ463" s="57"/>
      <c r="BK463" s="57"/>
      <c r="BL463" s="57"/>
      <c r="BM463" s="57"/>
      <c r="BN463" s="57"/>
      <c r="BO463" s="57"/>
      <c r="BP463" s="57"/>
      <c r="BQ463" s="57"/>
      <c r="BR463" s="57"/>
      <c r="BS463" s="57"/>
      <c r="BT463" s="57"/>
      <c r="BU463" s="57"/>
      <c r="BV463" s="57"/>
      <c r="BW463" s="57"/>
      <c r="BX463" s="57"/>
      <c r="BY463" s="57"/>
      <c r="BZ463" s="57"/>
      <c r="CA463" s="57"/>
      <c r="CB463" s="57"/>
      <c r="CC463" s="57"/>
      <c r="CD463" s="57"/>
      <c r="CE463" s="57"/>
      <c r="CF463" s="57"/>
      <c r="CG463" s="57"/>
      <c r="CH463" s="57"/>
      <c r="CI463" s="57"/>
      <c r="CJ463" s="57"/>
      <c r="CK463" s="57"/>
      <c r="CL463" s="57"/>
      <c r="CM463" s="57"/>
      <c r="CN463" s="57"/>
      <c r="CO463" s="57"/>
      <c r="CP463" s="57"/>
    </row>
    <row r="464" spans="4:94" x14ac:dyDescent="0.4"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8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  <c r="AU464" s="57"/>
      <c r="AV464" s="57"/>
      <c r="AW464" s="57"/>
      <c r="AX464" s="57"/>
      <c r="AY464" s="57"/>
      <c r="AZ464" s="57"/>
      <c r="BA464" s="57"/>
      <c r="BB464" s="57"/>
      <c r="BC464" s="57"/>
      <c r="BD464" s="57"/>
      <c r="BE464" s="57"/>
      <c r="BF464" s="57"/>
      <c r="BG464" s="57"/>
      <c r="BH464" s="57"/>
      <c r="BI464" s="57"/>
      <c r="BJ464" s="57"/>
      <c r="BK464" s="57"/>
      <c r="BL464" s="57"/>
      <c r="BM464" s="57"/>
      <c r="BN464" s="57"/>
      <c r="BO464" s="57"/>
      <c r="BP464" s="57"/>
      <c r="BQ464" s="57"/>
      <c r="BR464" s="57"/>
      <c r="BS464" s="57"/>
      <c r="BT464" s="57"/>
      <c r="BU464" s="57"/>
      <c r="BV464" s="57"/>
      <c r="BW464" s="57"/>
      <c r="BX464" s="57"/>
      <c r="BY464" s="57"/>
      <c r="BZ464" s="57"/>
      <c r="CA464" s="57"/>
      <c r="CB464" s="57"/>
      <c r="CC464" s="57"/>
      <c r="CD464" s="57"/>
      <c r="CE464" s="57"/>
      <c r="CF464" s="57"/>
      <c r="CG464" s="57"/>
      <c r="CH464" s="57"/>
      <c r="CI464" s="57"/>
      <c r="CJ464" s="57"/>
      <c r="CK464" s="57"/>
      <c r="CL464" s="57"/>
      <c r="CM464" s="57"/>
      <c r="CN464" s="57"/>
      <c r="CO464" s="57"/>
      <c r="CP464" s="57"/>
    </row>
    <row r="465" spans="4:94" x14ac:dyDescent="0.4"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8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7"/>
      <c r="AL465" s="57"/>
      <c r="AM465" s="57"/>
      <c r="AN465" s="57"/>
      <c r="AO465" s="57"/>
      <c r="AP465" s="57"/>
      <c r="AQ465" s="57"/>
      <c r="AR465" s="57"/>
      <c r="AS465" s="57"/>
      <c r="AT465" s="57"/>
      <c r="AU465" s="57"/>
      <c r="AV465" s="57"/>
      <c r="AW465" s="57"/>
      <c r="AX465" s="57"/>
      <c r="AY465" s="57"/>
      <c r="AZ465" s="57"/>
      <c r="BA465" s="57"/>
      <c r="BB465" s="57"/>
      <c r="BC465" s="57"/>
      <c r="BD465" s="57"/>
      <c r="BE465" s="57"/>
      <c r="BF465" s="57"/>
      <c r="BG465" s="57"/>
      <c r="BH465" s="57"/>
      <c r="BI465" s="57"/>
      <c r="BJ465" s="57"/>
      <c r="BK465" s="57"/>
      <c r="BL465" s="57"/>
      <c r="BM465" s="57"/>
      <c r="BN465" s="57"/>
      <c r="BO465" s="57"/>
      <c r="BP465" s="57"/>
      <c r="BQ465" s="57"/>
      <c r="BR465" s="57"/>
      <c r="BS465" s="57"/>
      <c r="BT465" s="57"/>
      <c r="BU465" s="57"/>
      <c r="BV465" s="57"/>
      <c r="BW465" s="57"/>
      <c r="BX465" s="57"/>
      <c r="BY465" s="57"/>
      <c r="BZ465" s="57"/>
      <c r="CA465" s="57"/>
      <c r="CB465" s="57"/>
      <c r="CC465" s="57"/>
      <c r="CD465" s="57"/>
      <c r="CE465" s="57"/>
      <c r="CF465" s="57"/>
      <c r="CG465" s="57"/>
      <c r="CH465" s="57"/>
      <c r="CI465" s="57"/>
      <c r="CJ465" s="57"/>
      <c r="CK465" s="57"/>
      <c r="CL465" s="57"/>
      <c r="CM465" s="57"/>
      <c r="CN465" s="57"/>
      <c r="CO465" s="57"/>
      <c r="CP465" s="57"/>
    </row>
    <row r="466" spans="4:94" x14ac:dyDescent="0.4"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8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7"/>
      <c r="AL466" s="57"/>
      <c r="AM466" s="57"/>
      <c r="AN466" s="57"/>
      <c r="AO466" s="57"/>
      <c r="AP466" s="57"/>
      <c r="AQ466" s="57"/>
      <c r="AR466" s="57"/>
      <c r="AS466" s="57"/>
      <c r="AT466" s="57"/>
      <c r="AU466" s="57"/>
      <c r="AV466" s="57"/>
      <c r="AW466" s="57"/>
      <c r="AX466" s="57"/>
      <c r="AY466" s="57"/>
      <c r="AZ466" s="57"/>
      <c r="BA466" s="57"/>
      <c r="BB466" s="57"/>
      <c r="BC466" s="57"/>
      <c r="BD466" s="57"/>
      <c r="BE466" s="57"/>
      <c r="BF466" s="57"/>
      <c r="BG466" s="57"/>
      <c r="BH466" s="57"/>
      <c r="BI466" s="57"/>
      <c r="BJ466" s="57"/>
      <c r="BK466" s="57"/>
      <c r="BL466" s="57"/>
      <c r="BM466" s="57"/>
      <c r="BN466" s="57"/>
      <c r="BO466" s="57"/>
      <c r="BP466" s="57"/>
      <c r="BQ466" s="57"/>
      <c r="BR466" s="57"/>
      <c r="BS466" s="57"/>
      <c r="BT466" s="57"/>
      <c r="BU466" s="57"/>
      <c r="BV466" s="57"/>
      <c r="BW466" s="57"/>
      <c r="BX466" s="57"/>
      <c r="BY466" s="57"/>
      <c r="BZ466" s="57"/>
      <c r="CA466" s="57"/>
      <c r="CB466" s="57"/>
      <c r="CC466" s="57"/>
      <c r="CD466" s="57"/>
      <c r="CE466" s="57"/>
      <c r="CF466" s="57"/>
      <c r="CG466" s="57"/>
      <c r="CH466" s="57"/>
      <c r="CI466" s="57"/>
      <c r="CJ466" s="57"/>
      <c r="CK466" s="57"/>
      <c r="CL466" s="57"/>
      <c r="CM466" s="57"/>
      <c r="CN466" s="57"/>
      <c r="CO466" s="57"/>
      <c r="CP466" s="57"/>
    </row>
    <row r="467" spans="4:94" x14ac:dyDescent="0.4"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8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7"/>
      <c r="AL467" s="57"/>
      <c r="AM467" s="57"/>
      <c r="AN467" s="57"/>
      <c r="AO467" s="57"/>
      <c r="AP467" s="57"/>
      <c r="AQ467" s="57"/>
      <c r="AR467" s="57"/>
      <c r="AS467" s="57"/>
      <c r="AT467" s="57"/>
      <c r="AU467" s="57"/>
      <c r="AV467" s="57"/>
      <c r="AW467" s="57"/>
      <c r="AX467" s="57"/>
      <c r="AY467" s="57"/>
      <c r="AZ467" s="57"/>
      <c r="BA467" s="57"/>
      <c r="BB467" s="57"/>
      <c r="BC467" s="57"/>
      <c r="BD467" s="57"/>
      <c r="BE467" s="57"/>
      <c r="BF467" s="57"/>
      <c r="BG467" s="57"/>
      <c r="BH467" s="57"/>
      <c r="BI467" s="57"/>
      <c r="BJ467" s="57"/>
      <c r="BK467" s="57"/>
      <c r="BL467" s="57"/>
      <c r="BM467" s="57"/>
      <c r="BN467" s="57"/>
      <c r="BO467" s="57"/>
      <c r="BP467" s="57"/>
      <c r="BQ467" s="57"/>
      <c r="BR467" s="57"/>
      <c r="BS467" s="57"/>
      <c r="BT467" s="57"/>
      <c r="BU467" s="57"/>
      <c r="BV467" s="57"/>
      <c r="BW467" s="57"/>
      <c r="BX467" s="57"/>
      <c r="BY467" s="57"/>
      <c r="BZ467" s="57"/>
      <c r="CA467" s="57"/>
      <c r="CB467" s="57"/>
      <c r="CC467" s="57"/>
      <c r="CD467" s="57"/>
      <c r="CE467" s="57"/>
      <c r="CF467" s="57"/>
      <c r="CG467" s="57"/>
      <c r="CH467" s="57"/>
      <c r="CI467" s="57"/>
      <c r="CJ467" s="57"/>
      <c r="CK467" s="57"/>
      <c r="CL467" s="57"/>
      <c r="CM467" s="57"/>
      <c r="CN467" s="57"/>
      <c r="CO467" s="57"/>
      <c r="CP467" s="57"/>
    </row>
    <row r="468" spans="4:94" x14ac:dyDescent="0.4"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8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7"/>
      <c r="AL468" s="57"/>
      <c r="AM468" s="57"/>
      <c r="AN468" s="57"/>
      <c r="AO468" s="57"/>
      <c r="AP468" s="57"/>
      <c r="AQ468" s="57"/>
      <c r="AR468" s="57"/>
      <c r="AS468" s="57"/>
      <c r="AT468" s="57"/>
      <c r="AU468" s="57"/>
      <c r="AV468" s="57"/>
      <c r="AW468" s="57"/>
      <c r="AX468" s="57"/>
      <c r="AY468" s="57"/>
      <c r="AZ468" s="57"/>
      <c r="BA468" s="57"/>
      <c r="BB468" s="57"/>
      <c r="BC468" s="57"/>
      <c r="BD468" s="57"/>
      <c r="BE468" s="57"/>
      <c r="BF468" s="57"/>
      <c r="BG468" s="57"/>
      <c r="BH468" s="57"/>
      <c r="BI468" s="57"/>
      <c r="BJ468" s="57"/>
      <c r="BK468" s="57"/>
      <c r="BL468" s="57"/>
      <c r="BM468" s="57"/>
      <c r="BN468" s="57"/>
      <c r="BO468" s="57"/>
      <c r="BP468" s="57"/>
      <c r="BQ468" s="57"/>
      <c r="BR468" s="57"/>
      <c r="BS468" s="57"/>
      <c r="BT468" s="57"/>
      <c r="BU468" s="57"/>
      <c r="BV468" s="57"/>
      <c r="BW468" s="57"/>
      <c r="BX468" s="57"/>
      <c r="BY468" s="57"/>
      <c r="BZ468" s="57"/>
      <c r="CA468" s="57"/>
      <c r="CB468" s="57"/>
      <c r="CC468" s="57"/>
      <c r="CD468" s="57"/>
      <c r="CE468" s="57"/>
      <c r="CF468" s="57"/>
      <c r="CG468" s="57"/>
      <c r="CH468" s="57"/>
      <c r="CI468" s="57"/>
      <c r="CJ468" s="57"/>
      <c r="CK468" s="57"/>
      <c r="CL468" s="57"/>
      <c r="CM468" s="57"/>
      <c r="CN468" s="57"/>
      <c r="CO468" s="57"/>
      <c r="CP468" s="57"/>
    </row>
    <row r="469" spans="4:94" x14ac:dyDescent="0.4"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8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7"/>
      <c r="AL469" s="57"/>
      <c r="AM469" s="57"/>
      <c r="AN469" s="57"/>
      <c r="AO469" s="57"/>
      <c r="AP469" s="57"/>
      <c r="AQ469" s="57"/>
      <c r="AR469" s="57"/>
      <c r="AS469" s="57"/>
      <c r="AT469" s="57"/>
      <c r="AU469" s="57"/>
      <c r="AV469" s="57"/>
      <c r="AW469" s="57"/>
      <c r="AX469" s="57"/>
      <c r="AY469" s="57"/>
      <c r="AZ469" s="57"/>
      <c r="BA469" s="57"/>
      <c r="BB469" s="57"/>
      <c r="BC469" s="57"/>
      <c r="BD469" s="57"/>
      <c r="BE469" s="57"/>
      <c r="BF469" s="57"/>
      <c r="BG469" s="57"/>
      <c r="BH469" s="57"/>
      <c r="BI469" s="57"/>
      <c r="BJ469" s="57"/>
      <c r="BK469" s="57"/>
      <c r="BL469" s="57"/>
      <c r="BM469" s="57"/>
      <c r="BN469" s="57"/>
      <c r="BO469" s="57"/>
      <c r="BP469" s="57"/>
      <c r="BQ469" s="57"/>
      <c r="BR469" s="57"/>
      <c r="BS469" s="57"/>
      <c r="BT469" s="57"/>
      <c r="BU469" s="57"/>
      <c r="BV469" s="57"/>
      <c r="BW469" s="57"/>
      <c r="BX469" s="57"/>
      <c r="BY469" s="57"/>
      <c r="BZ469" s="57"/>
      <c r="CA469" s="57"/>
      <c r="CB469" s="57"/>
      <c r="CC469" s="57"/>
      <c r="CD469" s="57"/>
      <c r="CE469" s="57"/>
      <c r="CF469" s="57"/>
      <c r="CG469" s="57"/>
      <c r="CH469" s="57"/>
      <c r="CI469" s="57"/>
      <c r="CJ469" s="57"/>
      <c r="CK469" s="57"/>
      <c r="CL469" s="57"/>
      <c r="CM469" s="57"/>
      <c r="CN469" s="57"/>
      <c r="CO469" s="57"/>
      <c r="CP469" s="57"/>
    </row>
    <row r="470" spans="4:94" x14ac:dyDescent="0.4"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8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7"/>
      <c r="AL470" s="57"/>
      <c r="AM470" s="57"/>
      <c r="AN470" s="57"/>
      <c r="AO470" s="57"/>
      <c r="AP470" s="57"/>
      <c r="AQ470" s="57"/>
      <c r="AR470" s="57"/>
      <c r="AS470" s="57"/>
      <c r="AT470" s="57"/>
      <c r="AU470" s="57"/>
      <c r="AV470" s="57"/>
      <c r="AW470" s="57"/>
      <c r="AX470" s="57"/>
      <c r="AY470" s="57"/>
      <c r="AZ470" s="57"/>
      <c r="BA470" s="57"/>
      <c r="BB470" s="57"/>
      <c r="BC470" s="57"/>
      <c r="BD470" s="57"/>
      <c r="BE470" s="57"/>
      <c r="BF470" s="57"/>
      <c r="BG470" s="57"/>
      <c r="BH470" s="57"/>
      <c r="BI470" s="57"/>
      <c r="BJ470" s="57"/>
      <c r="BK470" s="57"/>
      <c r="BL470" s="57"/>
      <c r="BM470" s="57"/>
      <c r="BN470" s="57"/>
      <c r="BO470" s="57"/>
      <c r="BP470" s="57"/>
      <c r="BQ470" s="57"/>
      <c r="BR470" s="57"/>
      <c r="BS470" s="57"/>
      <c r="BT470" s="57"/>
      <c r="BU470" s="57"/>
      <c r="BV470" s="57"/>
      <c r="BW470" s="57"/>
      <c r="BX470" s="57"/>
      <c r="BY470" s="57"/>
      <c r="BZ470" s="57"/>
      <c r="CA470" s="57"/>
      <c r="CB470" s="57"/>
      <c r="CC470" s="57"/>
      <c r="CD470" s="57"/>
      <c r="CE470" s="57"/>
      <c r="CF470" s="57"/>
      <c r="CG470" s="57"/>
      <c r="CH470" s="57"/>
      <c r="CI470" s="57"/>
      <c r="CJ470" s="57"/>
      <c r="CK470" s="57"/>
      <c r="CL470" s="57"/>
      <c r="CM470" s="57"/>
      <c r="CN470" s="57"/>
      <c r="CO470" s="57"/>
      <c r="CP470" s="57"/>
    </row>
    <row r="471" spans="4:94" x14ac:dyDescent="0.4"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8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7"/>
      <c r="AL471" s="57"/>
      <c r="AM471" s="57"/>
      <c r="AN471" s="57"/>
      <c r="AO471" s="57"/>
      <c r="AP471" s="57"/>
      <c r="AQ471" s="57"/>
      <c r="AR471" s="57"/>
      <c r="AS471" s="57"/>
      <c r="AT471" s="57"/>
      <c r="AU471" s="57"/>
      <c r="AV471" s="57"/>
      <c r="AW471" s="57"/>
      <c r="AX471" s="57"/>
      <c r="AY471" s="57"/>
      <c r="AZ471" s="57"/>
      <c r="BA471" s="57"/>
      <c r="BB471" s="57"/>
      <c r="BC471" s="57"/>
      <c r="BD471" s="57"/>
      <c r="BE471" s="57"/>
      <c r="BF471" s="57"/>
      <c r="BG471" s="57"/>
      <c r="BH471" s="57"/>
      <c r="BI471" s="57"/>
      <c r="BJ471" s="57"/>
      <c r="BK471" s="57"/>
      <c r="BL471" s="57"/>
      <c r="BM471" s="57"/>
      <c r="BN471" s="57"/>
      <c r="BO471" s="57"/>
      <c r="BP471" s="57"/>
      <c r="BQ471" s="57"/>
      <c r="BR471" s="57"/>
      <c r="BS471" s="57"/>
      <c r="BT471" s="57"/>
      <c r="BU471" s="57"/>
      <c r="BV471" s="57"/>
      <c r="BW471" s="57"/>
      <c r="BX471" s="57"/>
      <c r="BY471" s="57"/>
      <c r="BZ471" s="57"/>
      <c r="CA471" s="57"/>
      <c r="CB471" s="57"/>
      <c r="CC471" s="57"/>
      <c r="CD471" s="57"/>
      <c r="CE471" s="57"/>
      <c r="CF471" s="57"/>
      <c r="CG471" s="57"/>
      <c r="CH471" s="57"/>
      <c r="CI471" s="57"/>
      <c r="CJ471" s="57"/>
      <c r="CK471" s="57"/>
      <c r="CL471" s="57"/>
      <c r="CM471" s="57"/>
      <c r="CN471" s="57"/>
      <c r="CO471" s="57"/>
      <c r="CP471" s="57"/>
    </row>
    <row r="472" spans="4:94" x14ac:dyDescent="0.4"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8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  <c r="AU472" s="57"/>
      <c r="AV472" s="57"/>
      <c r="AW472" s="57"/>
      <c r="AX472" s="57"/>
      <c r="AY472" s="57"/>
      <c r="AZ472" s="57"/>
      <c r="BA472" s="57"/>
      <c r="BB472" s="57"/>
      <c r="BC472" s="57"/>
      <c r="BD472" s="57"/>
      <c r="BE472" s="57"/>
      <c r="BF472" s="57"/>
      <c r="BG472" s="57"/>
      <c r="BH472" s="57"/>
      <c r="BI472" s="57"/>
      <c r="BJ472" s="57"/>
      <c r="BK472" s="57"/>
      <c r="BL472" s="57"/>
      <c r="BM472" s="57"/>
      <c r="BN472" s="57"/>
      <c r="BO472" s="57"/>
      <c r="BP472" s="57"/>
      <c r="BQ472" s="57"/>
      <c r="BR472" s="57"/>
      <c r="BS472" s="57"/>
      <c r="BT472" s="57"/>
      <c r="BU472" s="57"/>
      <c r="BV472" s="57"/>
      <c r="BW472" s="57"/>
      <c r="BX472" s="57"/>
      <c r="BY472" s="57"/>
      <c r="BZ472" s="57"/>
      <c r="CA472" s="57"/>
      <c r="CB472" s="57"/>
      <c r="CC472" s="57"/>
      <c r="CD472" s="57"/>
      <c r="CE472" s="57"/>
      <c r="CF472" s="57"/>
      <c r="CG472" s="57"/>
      <c r="CH472" s="57"/>
      <c r="CI472" s="57"/>
      <c r="CJ472" s="57"/>
      <c r="CK472" s="57"/>
      <c r="CL472" s="57"/>
      <c r="CM472" s="57"/>
      <c r="CN472" s="57"/>
      <c r="CO472" s="57"/>
      <c r="CP472" s="57"/>
    </row>
    <row r="473" spans="4:94" x14ac:dyDescent="0.4"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8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  <c r="AU473" s="57"/>
      <c r="AV473" s="57"/>
      <c r="AW473" s="57"/>
      <c r="AX473" s="57"/>
      <c r="AY473" s="57"/>
      <c r="AZ473" s="57"/>
      <c r="BA473" s="57"/>
      <c r="BB473" s="57"/>
      <c r="BC473" s="57"/>
      <c r="BD473" s="57"/>
      <c r="BE473" s="57"/>
      <c r="BF473" s="57"/>
      <c r="BG473" s="57"/>
      <c r="BH473" s="57"/>
      <c r="BI473" s="57"/>
      <c r="BJ473" s="57"/>
      <c r="BK473" s="57"/>
      <c r="BL473" s="57"/>
      <c r="BM473" s="57"/>
      <c r="BN473" s="57"/>
      <c r="BO473" s="57"/>
      <c r="BP473" s="57"/>
      <c r="BQ473" s="57"/>
      <c r="BR473" s="57"/>
      <c r="BS473" s="57"/>
      <c r="BT473" s="57"/>
      <c r="BU473" s="57"/>
      <c r="BV473" s="57"/>
      <c r="BW473" s="57"/>
      <c r="BX473" s="57"/>
      <c r="BY473" s="57"/>
      <c r="BZ473" s="57"/>
      <c r="CA473" s="57"/>
      <c r="CB473" s="57"/>
      <c r="CC473" s="57"/>
      <c r="CD473" s="57"/>
      <c r="CE473" s="57"/>
      <c r="CF473" s="57"/>
      <c r="CG473" s="57"/>
      <c r="CH473" s="57"/>
      <c r="CI473" s="57"/>
      <c r="CJ473" s="57"/>
      <c r="CK473" s="57"/>
      <c r="CL473" s="57"/>
      <c r="CM473" s="57"/>
      <c r="CN473" s="57"/>
      <c r="CO473" s="57"/>
      <c r="CP473" s="57"/>
    </row>
    <row r="474" spans="4:94" x14ac:dyDescent="0.4"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8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  <c r="AU474" s="57"/>
      <c r="AV474" s="57"/>
      <c r="AW474" s="57"/>
      <c r="AX474" s="57"/>
      <c r="AY474" s="57"/>
      <c r="AZ474" s="57"/>
      <c r="BA474" s="57"/>
      <c r="BB474" s="57"/>
      <c r="BC474" s="57"/>
      <c r="BD474" s="57"/>
      <c r="BE474" s="57"/>
      <c r="BF474" s="57"/>
      <c r="BG474" s="57"/>
      <c r="BH474" s="57"/>
      <c r="BI474" s="57"/>
      <c r="BJ474" s="57"/>
      <c r="BK474" s="57"/>
      <c r="BL474" s="57"/>
      <c r="BM474" s="57"/>
      <c r="BN474" s="57"/>
      <c r="BO474" s="57"/>
      <c r="BP474" s="57"/>
      <c r="BQ474" s="57"/>
      <c r="BR474" s="57"/>
      <c r="BS474" s="57"/>
      <c r="BT474" s="57"/>
      <c r="BU474" s="57"/>
      <c r="BV474" s="57"/>
      <c r="BW474" s="57"/>
      <c r="BX474" s="57"/>
      <c r="BY474" s="57"/>
      <c r="BZ474" s="57"/>
      <c r="CA474" s="57"/>
      <c r="CB474" s="57"/>
      <c r="CC474" s="57"/>
      <c r="CD474" s="57"/>
      <c r="CE474" s="57"/>
      <c r="CF474" s="57"/>
      <c r="CG474" s="57"/>
      <c r="CH474" s="57"/>
      <c r="CI474" s="57"/>
      <c r="CJ474" s="57"/>
      <c r="CK474" s="57"/>
      <c r="CL474" s="57"/>
      <c r="CM474" s="57"/>
      <c r="CN474" s="57"/>
      <c r="CO474" s="57"/>
      <c r="CP474" s="57"/>
    </row>
    <row r="475" spans="4:94" x14ac:dyDescent="0.4"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8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7"/>
      <c r="AL475" s="57"/>
      <c r="AM475" s="57"/>
      <c r="AN475" s="57"/>
      <c r="AO475" s="57"/>
      <c r="AP475" s="57"/>
      <c r="AQ475" s="57"/>
      <c r="AR475" s="57"/>
      <c r="AS475" s="57"/>
      <c r="AT475" s="57"/>
      <c r="AU475" s="57"/>
      <c r="AV475" s="57"/>
      <c r="AW475" s="57"/>
      <c r="AX475" s="57"/>
      <c r="AY475" s="57"/>
      <c r="AZ475" s="57"/>
      <c r="BA475" s="57"/>
      <c r="BB475" s="57"/>
      <c r="BC475" s="57"/>
      <c r="BD475" s="57"/>
      <c r="BE475" s="57"/>
      <c r="BF475" s="57"/>
      <c r="BG475" s="57"/>
      <c r="BH475" s="57"/>
      <c r="BI475" s="57"/>
      <c r="BJ475" s="57"/>
      <c r="BK475" s="57"/>
      <c r="BL475" s="57"/>
      <c r="BM475" s="57"/>
      <c r="BN475" s="57"/>
      <c r="BO475" s="57"/>
      <c r="BP475" s="57"/>
      <c r="BQ475" s="57"/>
      <c r="BR475" s="57"/>
      <c r="BS475" s="57"/>
      <c r="BT475" s="57"/>
      <c r="BU475" s="57"/>
      <c r="BV475" s="57"/>
      <c r="BW475" s="57"/>
      <c r="BX475" s="57"/>
      <c r="BY475" s="57"/>
      <c r="BZ475" s="57"/>
      <c r="CA475" s="57"/>
      <c r="CB475" s="57"/>
      <c r="CC475" s="57"/>
      <c r="CD475" s="57"/>
      <c r="CE475" s="57"/>
      <c r="CF475" s="57"/>
      <c r="CG475" s="57"/>
      <c r="CH475" s="57"/>
      <c r="CI475" s="57"/>
      <c r="CJ475" s="57"/>
      <c r="CK475" s="57"/>
      <c r="CL475" s="57"/>
      <c r="CM475" s="57"/>
      <c r="CN475" s="57"/>
      <c r="CO475" s="57"/>
      <c r="CP475" s="57"/>
    </row>
    <row r="476" spans="4:94" x14ac:dyDescent="0.4"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8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7"/>
      <c r="AL476" s="57"/>
      <c r="AM476" s="57"/>
      <c r="AN476" s="57"/>
      <c r="AO476" s="57"/>
      <c r="AP476" s="57"/>
      <c r="AQ476" s="57"/>
      <c r="AR476" s="57"/>
      <c r="AS476" s="57"/>
      <c r="AT476" s="57"/>
      <c r="AU476" s="57"/>
      <c r="AV476" s="57"/>
      <c r="AW476" s="57"/>
      <c r="AX476" s="57"/>
      <c r="AY476" s="57"/>
      <c r="AZ476" s="57"/>
      <c r="BA476" s="57"/>
      <c r="BB476" s="57"/>
      <c r="BC476" s="57"/>
      <c r="BD476" s="57"/>
      <c r="BE476" s="57"/>
      <c r="BF476" s="57"/>
      <c r="BG476" s="57"/>
      <c r="BH476" s="57"/>
      <c r="BI476" s="57"/>
      <c r="BJ476" s="57"/>
      <c r="BK476" s="57"/>
      <c r="BL476" s="57"/>
      <c r="BM476" s="57"/>
      <c r="BN476" s="57"/>
      <c r="BO476" s="57"/>
      <c r="BP476" s="57"/>
      <c r="BQ476" s="57"/>
      <c r="BR476" s="57"/>
      <c r="BS476" s="57"/>
      <c r="BT476" s="57"/>
      <c r="BU476" s="57"/>
      <c r="BV476" s="57"/>
      <c r="BW476" s="57"/>
      <c r="BX476" s="57"/>
      <c r="BY476" s="57"/>
      <c r="BZ476" s="57"/>
      <c r="CA476" s="57"/>
      <c r="CB476" s="57"/>
      <c r="CC476" s="57"/>
      <c r="CD476" s="57"/>
      <c r="CE476" s="57"/>
      <c r="CF476" s="57"/>
      <c r="CG476" s="57"/>
      <c r="CH476" s="57"/>
      <c r="CI476" s="57"/>
      <c r="CJ476" s="57"/>
      <c r="CK476" s="57"/>
      <c r="CL476" s="57"/>
      <c r="CM476" s="57"/>
      <c r="CN476" s="57"/>
      <c r="CO476" s="57"/>
      <c r="CP476" s="57"/>
    </row>
    <row r="477" spans="4:94" x14ac:dyDescent="0.4"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8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7"/>
      <c r="AL477" s="57"/>
      <c r="AM477" s="57"/>
      <c r="AN477" s="57"/>
      <c r="AO477" s="57"/>
      <c r="AP477" s="57"/>
      <c r="AQ477" s="57"/>
      <c r="AR477" s="57"/>
      <c r="AS477" s="57"/>
      <c r="AT477" s="57"/>
      <c r="AU477" s="57"/>
      <c r="AV477" s="57"/>
      <c r="AW477" s="57"/>
      <c r="AX477" s="57"/>
      <c r="AY477" s="57"/>
      <c r="AZ477" s="57"/>
      <c r="BA477" s="57"/>
      <c r="BB477" s="57"/>
      <c r="BC477" s="57"/>
      <c r="BD477" s="57"/>
      <c r="BE477" s="57"/>
      <c r="BF477" s="57"/>
      <c r="BG477" s="57"/>
      <c r="BH477" s="57"/>
      <c r="BI477" s="57"/>
      <c r="BJ477" s="57"/>
      <c r="BK477" s="57"/>
      <c r="BL477" s="57"/>
      <c r="BM477" s="57"/>
      <c r="BN477" s="57"/>
      <c r="BO477" s="57"/>
      <c r="BP477" s="57"/>
      <c r="BQ477" s="57"/>
      <c r="BR477" s="57"/>
      <c r="BS477" s="57"/>
      <c r="BT477" s="57"/>
      <c r="BU477" s="57"/>
      <c r="BV477" s="57"/>
      <c r="BW477" s="57"/>
      <c r="BX477" s="57"/>
      <c r="BY477" s="57"/>
      <c r="BZ477" s="57"/>
      <c r="CA477" s="57"/>
      <c r="CB477" s="57"/>
      <c r="CC477" s="57"/>
      <c r="CD477" s="57"/>
      <c r="CE477" s="57"/>
      <c r="CF477" s="57"/>
      <c r="CG477" s="57"/>
      <c r="CH477" s="57"/>
      <c r="CI477" s="57"/>
      <c r="CJ477" s="57"/>
      <c r="CK477" s="57"/>
      <c r="CL477" s="57"/>
      <c r="CM477" s="57"/>
      <c r="CN477" s="57"/>
      <c r="CO477" s="57"/>
      <c r="CP477" s="57"/>
    </row>
    <row r="478" spans="4:94" x14ac:dyDescent="0.4"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8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7"/>
      <c r="AL478" s="57"/>
      <c r="AM478" s="57"/>
      <c r="AN478" s="57"/>
      <c r="AO478" s="57"/>
      <c r="AP478" s="57"/>
      <c r="AQ478" s="57"/>
      <c r="AR478" s="57"/>
      <c r="AS478" s="57"/>
      <c r="AT478" s="57"/>
      <c r="AU478" s="57"/>
      <c r="AV478" s="57"/>
      <c r="AW478" s="57"/>
      <c r="AX478" s="57"/>
      <c r="AY478" s="57"/>
      <c r="AZ478" s="57"/>
      <c r="BA478" s="57"/>
      <c r="BB478" s="57"/>
      <c r="BC478" s="57"/>
      <c r="BD478" s="57"/>
      <c r="BE478" s="57"/>
      <c r="BF478" s="57"/>
      <c r="BG478" s="57"/>
      <c r="BH478" s="57"/>
      <c r="BI478" s="57"/>
      <c r="BJ478" s="57"/>
      <c r="BK478" s="57"/>
      <c r="BL478" s="57"/>
      <c r="BM478" s="57"/>
      <c r="BN478" s="57"/>
      <c r="BO478" s="57"/>
      <c r="BP478" s="57"/>
      <c r="BQ478" s="57"/>
      <c r="BR478" s="57"/>
      <c r="BS478" s="57"/>
      <c r="BT478" s="57"/>
      <c r="BU478" s="57"/>
      <c r="BV478" s="57"/>
      <c r="BW478" s="57"/>
      <c r="BX478" s="57"/>
      <c r="BY478" s="57"/>
      <c r="BZ478" s="57"/>
      <c r="CA478" s="57"/>
      <c r="CB478" s="57"/>
      <c r="CC478" s="57"/>
      <c r="CD478" s="57"/>
      <c r="CE478" s="57"/>
      <c r="CF478" s="57"/>
      <c r="CG478" s="57"/>
      <c r="CH478" s="57"/>
      <c r="CI478" s="57"/>
      <c r="CJ478" s="57"/>
      <c r="CK478" s="57"/>
      <c r="CL478" s="57"/>
      <c r="CM478" s="57"/>
      <c r="CN478" s="57"/>
      <c r="CO478" s="57"/>
      <c r="CP478" s="57"/>
    </row>
    <row r="479" spans="4:94" x14ac:dyDescent="0.4"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8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  <c r="AU479" s="57"/>
      <c r="AV479" s="57"/>
      <c r="AW479" s="57"/>
      <c r="AX479" s="57"/>
      <c r="AY479" s="57"/>
      <c r="AZ479" s="57"/>
      <c r="BA479" s="57"/>
      <c r="BB479" s="57"/>
      <c r="BC479" s="57"/>
      <c r="BD479" s="57"/>
      <c r="BE479" s="57"/>
      <c r="BF479" s="57"/>
      <c r="BG479" s="57"/>
      <c r="BH479" s="57"/>
      <c r="BI479" s="57"/>
      <c r="BJ479" s="57"/>
      <c r="BK479" s="57"/>
      <c r="BL479" s="57"/>
      <c r="BM479" s="57"/>
      <c r="BN479" s="57"/>
      <c r="BO479" s="57"/>
      <c r="BP479" s="57"/>
      <c r="BQ479" s="57"/>
      <c r="BR479" s="57"/>
      <c r="BS479" s="57"/>
      <c r="BT479" s="57"/>
      <c r="BU479" s="57"/>
      <c r="BV479" s="57"/>
      <c r="BW479" s="57"/>
      <c r="BX479" s="57"/>
      <c r="BY479" s="57"/>
      <c r="BZ479" s="57"/>
      <c r="CA479" s="57"/>
      <c r="CB479" s="57"/>
      <c r="CC479" s="57"/>
      <c r="CD479" s="57"/>
      <c r="CE479" s="57"/>
      <c r="CF479" s="57"/>
      <c r="CG479" s="57"/>
      <c r="CH479" s="57"/>
      <c r="CI479" s="57"/>
      <c r="CJ479" s="57"/>
      <c r="CK479" s="57"/>
      <c r="CL479" s="57"/>
      <c r="CM479" s="57"/>
      <c r="CN479" s="57"/>
      <c r="CO479" s="57"/>
      <c r="CP479" s="57"/>
    </row>
    <row r="480" spans="4:94" x14ac:dyDescent="0.4"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8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7"/>
      <c r="AL480" s="57"/>
      <c r="AM480" s="57"/>
      <c r="AN480" s="57"/>
      <c r="AO480" s="57"/>
      <c r="AP480" s="57"/>
      <c r="AQ480" s="57"/>
      <c r="AR480" s="57"/>
      <c r="AS480" s="57"/>
      <c r="AT480" s="57"/>
      <c r="AU480" s="57"/>
      <c r="AV480" s="57"/>
      <c r="AW480" s="57"/>
      <c r="AX480" s="57"/>
      <c r="AY480" s="57"/>
      <c r="AZ480" s="57"/>
      <c r="BA480" s="57"/>
      <c r="BB480" s="57"/>
      <c r="BC480" s="57"/>
      <c r="BD480" s="57"/>
      <c r="BE480" s="57"/>
      <c r="BF480" s="57"/>
      <c r="BG480" s="57"/>
      <c r="BH480" s="57"/>
      <c r="BI480" s="57"/>
      <c r="BJ480" s="57"/>
      <c r="BK480" s="57"/>
      <c r="BL480" s="57"/>
      <c r="BM480" s="57"/>
      <c r="BN480" s="57"/>
      <c r="BO480" s="57"/>
      <c r="BP480" s="57"/>
      <c r="BQ480" s="57"/>
      <c r="BR480" s="57"/>
      <c r="BS480" s="57"/>
      <c r="BT480" s="57"/>
      <c r="BU480" s="57"/>
      <c r="BV480" s="57"/>
      <c r="BW480" s="57"/>
      <c r="BX480" s="57"/>
      <c r="BY480" s="57"/>
      <c r="BZ480" s="57"/>
      <c r="CA480" s="57"/>
      <c r="CB480" s="57"/>
      <c r="CC480" s="57"/>
      <c r="CD480" s="57"/>
      <c r="CE480" s="57"/>
      <c r="CF480" s="57"/>
      <c r="CG480" s="57"/>
      <c r="CH480" s="57"/>
      <c r="CI480" s="57"/>
      <c r="CJ480" s="57"/>
      <c r="CK480" s="57"/>
      <c r="CL480" s="57"/>
      <c r="CM480" s="57"/>
      <c r="CN480" s="57"/>
      <c r="CO480" s="57"/>
      <c r="CP480" s="57"/>
    </row>
    <row r="481" spans="4:94" x14ac:dyDescent="0.4"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8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7"/>
      <c r="AL481" s="57"/>
      <c r="AM481" s="57"/>
      <c r="AN481" s="57"/>
      <c r="AO481" s="57"/>
      <c r="AP481" s="57"/>
      <c r="AQ481" s="57"/>
      <c r="AR481" s="57"/>
      <c r="AS481" s="57"/>
      <c r="AT481" s="57"/>
      <c r="AU481" s="57"/>
      <c r="AV481" s="57"/>
      <c r="AW481" s="57"/>
      <c r="AX481" s="57"/>
      <c r="AY481" s="57"/>
      <c r="AZ481" s="57"/>
      <c r="BA481" s="57"/>
      <c r="BB481" s="57"/>
      <c r="BC481" s="57"/>
      <c r="BD481" s="57"/>
      <c r="BE481" s="57"/>
      <c r="BF481" s="57"/>
      <c r="BG481" s="57"/>
      <c r="BH481" s="57"/>
      <c r="BI481" s="57"/>
      <c r="BJ481" s="57"/>
      <c r="BK481" s="57"/>
      <c r="BL481" s="57"/>
      <c r="BM481" s="57"/>
      <c r="BN481" s="57"/>
      <c r="BO481" s="57"/>
      <c r="BP481" s="57"/>
      <c r="BQ481" s="57"/>
      <c r="BR481" s="57"/>
      <c r="BS481" s="57"/>
      <c r="BT481" s="57"/>
      <c r="BU481" s="57"/>
      <c r="BV481" s="57"/>
      <c r="BW481" s="57"/>
      <c r="BX481" s="57"/>
      <c r="BY481" s="57"/>
      <c r="BZ481" s="57"/>
      <c r="CA481" s="57"/>
      <c r="CB481" s="57"/>
      <c r="CC481" s="57"/>
      <c r="CD481" s="57"/>
      <c r="CE481" s="57"/>
      <c r="CF481" s="57"/>
      <c r="CG481" s="57"/>
      <c r="CH481" s="57"/>
      <c r="CI481" s="57"/>
      <c r="CJ481" s="57"/>
      <c r="CK481" s="57"/>
      <c r="CL481" s="57"/>
      <c r="CM481" s="57"/>
      <c r="CN481" s="57"/>
      <c r="CO481" s="57"/>
      <c r="CP481" s="57"/>
    </row>
    <row r="482" spans="4:94" x14ac:dyDescent="0.4"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8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7"/>
      <c r="AL482" s="57"/>
      <c r="AM482" s="57"/>
      <c r="AN482" s="57"/>
      <c r="AO482" s="57"/>
      <c r="AP482" s="57"/>
      <c r="AQ482" s="57"/>
      <c r="AR482" s="57"/>
      <c r="AS482" s="57"/>
      <c r="AT482" s="57"/>
      <c r="AU482" s="57"/>
      <c r="AV482" s="57"/>
      <c r="AW482" s="57"/>
      <c r="AX482" s="57"/>
      <c r="AY482" s="57"/>
      <c r="AZ482" s="57"/>
      <c r="BA482" s="57"/>
      <c r="BB482" s="57"/>
      <c r="BC482" s="57"/>
      <c r="BD482" s="57"/>
      <c r="BE482" s="57"/>
      <c r="BF482" s="57"/>
      <c r="BG482" s="57"/>
      <c r="BH482" s="57"/>
      <c r="BI482" s="57"/>
      <c r="BJ482" s="57"/>
      <c r="BK482" s="57"/>
      <c r="BL482" s="57"/>
      <c r="BM482" s="57"/>
      <c r="BN482" s="57"/>
      <c r="BO482" s="57"/>
      <c r="BP482" s="57"/>
      <c r="BQ482" s="57"/>
      <c r="BR482" s="57"/>
      <c r="BS482" s="57"/>
      <c r="BT482" s="57"/>
      <c r="BU482" s="57"/>
      <c r="BV482" s="57"/>
      <c r="BW482" s="57"/>
      <c r="BX482" s="57"/>
      <c r="BY482" s="57"/>
      <c r="BZ482" s="57"/>
      <c r="CA482" s="57"/>
      <c r="CB482" s="57"/>
      <c r="CC482" s="57"/>
      <c r="CD482" s="57"/>
      <c r="CE482" s="57"/>
      <c r="CF482" s="57"/>
      <c r="CG482" s="57"/>
      <c r="CH482" s="57"/>
      <c r="CI482" s="57"/>
      <c r="CJ482" s="57"/>
      <c r="CK482" s="57"/>
      <c r="CL482" s="57"/>
      <c r="CM482" s="57"/>
      <c r="CN482" s="57"/>
      <c r="CO482" s="57"/>
      <c r="CP482" s="57"/>
    </row>
    <row r="483" spans="4:94" x14ac:dyDescent="0.4"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8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7"/>
      <c r="AL483" s="57"/>
      <c r="AM483" s="57"/>
      <c r="AN483" s="57"/>
      <c r="AO483" s="57"/>
      <c r="AP483" s="57"/>
      <c r="AQ483" s="57"/>
      <c r="AR483" s="57"/>
      <c r="AS483" s="57"/>
      <c r="AT483" s="57"/>
      <c r="AU483" s="57"/>
      <c r="AV483" s="57"/>
      <c r="AW483" s="57"/>
      <c r="AX483" s="57"/>
      <c r="AY483" s="57"/>
      <c r="AZ483" s="57"/>
      <c r="BA483" s="57"/>
      <c r="BB483" s="57"/>
      <c r="BC483" s="57"/>
      <c r="BD483" s="57"/>
      <c r="BE483" s="57"/>
      <c r="BF483" s="57"/>
      <c r="BG483" s="57"/>
      <c r="BH483" s="57"/>
      <c r="BI483" s="57"/>
      <c r="BJ483" s="57"/>
      <c r="BK483" s="57"/>
      <c r="BL483" s="57"/>
      <c r="BM483" s="57"/>
      <c r="BN483" s="57"/>
      <c r="BO483" s="57"/>
      <c r="BP483" s="57"/>
      <c r="BQ483" s="57"/>
      <c r="BR483" s="57"/>
      <c r="BS483" s="57"/>
      <c r="BT483" s="57"/>
      <c r="BU483" s="57"/>
      <c r="BV483" s="57"/>
      <c r="BW483" s="57"/>
      <c r="BX483" s="57"/>
      <c r="BY483" s="57"/>
      <c r="BZ483" s="57"/>
      <c r="CA483" s="57"/>
      <c r="CB483" s="57"/>
      <c r="CC483" s="57"/>
      <c r="CD483" s="57"/>
      <c r="CE483" s="57"/>
      <c r="CF483" s="57"/>
      <c r="CG483" s="57"/>
      <c r="CH483" s="57"/>
      <c r="CI483" s="57"/>
      <c r="CJ483" s="57"/>
      <c r="CK483" s="57"/>
      <c r="CL483" s="57"/>
      <c r="CM483" s="57"/>
      <c r="CN483" s="57"/>
      <c r="CO483" s="57"/>
      <c r="CP483" s="57"/>
    </row>
    <row r="484" spans="4:94" x14ac:dyDescent="0.4"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8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  <c r="AU484" s="57"/>
      <c r="AV484" s="57"/>
      <c r="AW484" s="57"/>
      <c r="AX484" s="57"/>
      <c r="AY484" s="57"/>
      <c r="AZ484" s="57"/>
      <c r="BA484" s="57"/>
      <c r="BB484" s="57"/>
      <c r="BC484" s="57"/>
      <c r="BD484" s="57"/>
      <c r="BE484" s="57"/>
      <c r="BF484" s="57"/>
      <c r="BG484" s="57"/>
      <c r="BH484" s="57"/>
      <c r="BI484" s="57"/>
      <c r="BJ484" s="57"/>
      <c r="BK484" s="57"/>
      <c r="BL484" s="57"/>
      <c r="BM484" s="57"/>
      <c r="BN484" s="57"/>
      <c r="BO484" s="57"/>
      <c r="BP484" s="57"/>
      <c r="BQ484" s="57"/>
      <c r="BR484" s="57"/>
      <c r="BS484" s="57"/>
      <c r="BT484" s="57"/>
      <c r="BU484" s="57"/>
      <c r="BV484" s="57"/>
      <c r="BW484" s="57"/>
      <c r="BX484" s="57"/>
      <c r="BY484" s="57"/>
      <c r="BZ484" s="57"/>
      <c r="CA484" s="57"/>
      <c r="CB484" s="57"/>
      <c r="CC484" s="57"/>
      <c r="CD484" s="57"/>
      <c r="CE484" s="57"/>
      <c r="CF484" s="57"/>
      <c r="CG484" s="57"/>
      <c r="CH484" s="57"/>
      <c r="CI484" s="57"/>
      <c r="CJ484" s="57"/>
      <c r="CK484" s="57"/>
      <c r="CL484" s="57"/>
      <c r="CM484" s="57"/>
      <c r="CN484" s="57"/>
      <c r="CO484" s="57"/>
      <c r="CP484" s="57"/>
    </row>
    <row r="485" spans="4:94" x14ac:dyDescent="0.4"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8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  <c r="AU485" s="57"/>
      <c r="AV485" s="57"/>
      <c r="AW485" s="57"/>
      <c r="AX485" s="57"/>
      <c r="AY485" s="57"/>
      <c r="AZ485" s="57"/>
      <c r="BA485" s="57"/>
      <c r="BB485" s="57"/>
      <c r="BC485" s="57"/>
      <c r="BD485" s="57"/>
      <c r="BE485" s="57"/>
      <c r="BF485" s="57"/>
      <c r="BG485" s="57"/>
      <c r="BH485" s="57"/>
      <c r="BI485" s="57"/>
      <c r="BJ485" s="57"/>
      <c r="BK485" s="57"/>
      <c r="BL485" s="57"/>
      <c r="BM485" s="57"/>
      <c r="BN485" s="57"/>
      <c r="BO485" s="57"/>
      <c r="BP485" s="57"/>
      <c r="BQ485" s="57"/>
      <c r="BR485" s="57"/>
      <c r="BS485" s="57"/>
      <c r="BT485" s="57"/>
      <c r="BU485" s="57"/>
      <c r="BV485" s="57"/>
      <c r="BW485" s="57"/>
      <c r="BX485" s="57"/>
      <c r="BY485" s="57"/>
      <c r="BZ485" s="57"/>
      <c r="CA485" s="57"/>
      <c r="CB485" s="57"/>
      <c r="CC485" s="57"/>
      <c r="CD485" s="57"/>
      <c r="CE485" s="57"/>
      <c r="CF485" s="57"/>
      <c r="CG485" s="57"/>
      <c r="CH485" s="57"/>
      <c r="CI485" s="57"/>
      <c r="CJ485" s="57"/>
      <c r="CK485" s="57"/>
      <c r="CL485" s="57"/>
      <c r="CM485" s="57"/>
      <c r="CN485" s="57"/>
      <c r="CO485" s="57"/>
      <c r="CP485" s="57"/>
    </row>
    <row r="486" spans="4:94" x14ac:dyDescent="0.4"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8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  <c r="AU486" s="57"/>
      <c r="AV486" s="57"/>
      <c r="AW486" s="57"/>
      <c r="AX486" s="57"/>
      <c r="AY486" s="57"/>
      <c r="AZ486" s="57"/>
      <c r="BA486" s="57"/>
      <c r="BB486" s="57"/>
      <c r="BC486" s="57"/>
      <c r="BD486" s="57"/>
      <c r="BE486" s="57"/>
      <c r="BF486" s="57"/>
      <c r="BG486" s="57"/>
      <c r="BH486" s="57"/>
      <c r="BI486" s="57"/>
      <c r="BJ486" s="57"/>
      <c r="BK486" s="57"/>
      <c r="BL486" s="57"/>
      <c r="BM486" s="57"/>
      <c r="BN486" s="57"/>
      <c r="BO486" s="57"/>
      <c r="BP486" s="57"/>
      <c r="BQ486" s="57"/>
      <c r="BR486" s="57"/>
      <c r="BS486" s="57"/>
      <c r="BT486" s="57"/>
      <c r="BU486" s="57"/>
      <c r="BV486" s="57"/>
      <c r="BW486" s="57"/>
      <c r="BX486" s="57"/>
      <c r="BY486" s="57"/>
      <c r="BZ486" s="57"/>
      <c r="CA486" s="57"/>
      <c r="CB486" s="57"/>
      <c r="CC486" s="57"/>
      <c r="CD486" s="57"/>
      <c r="CE486" s="57"/>
      <c r="CF486" s="57"/>
      <c r="CG486" s="57"/>
      <c r="CH486" s="57"/>
      <c r="CI486" s="57"/>
      <c r="CJ486" s="57"/>
      <c r="CK486" s="57"/>
      <c r="CL486" s="57"/>
      <c r="CM486" s="57"/>
      <c r="CN486" s="57"/>
      <c r="CO486" s="57"/>
      <c r="CP486" s="57"/>
    </row>
    <row r="487" spans="4:94" x14ac:dyDescent="0.4"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8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7"/>
      <c r="AL487" s="57"/>
      <c r="AM487" s="57"/>
      <c r="AN487" s="57"/>
      <c r="AO487" s="57"/>
      <c r="AP487" s="57"/>
      <c r="AQ487" s="57"/>
      <c r="AR487" s="57"/>
      <c r="AS487" s="57"/>
      <c r="AT487" s="57"/>
      <c r="AU487" s="57"/>
      <c r="AV487" s="57"/>
      <c r="AW487" s="57"/>
      <c r="AX487" s="57"/>
      <c r="AY487" s="57"/>
      <c r="AZ487" s="57"/>
      <c r="BA487" s="57"/>
      <c r="BB487" s="57"/>
      <c r="BC487" s="57"/>
      <c r="BD487" s="57"/>
      <c r="BE487" s="57"/>
      <c r="BF487" s="57"/>
      <c r="BG487" s="57"/>
      <c r="BH487" s="57"/>
      <c r="BI487" s="57"/>
      <c r="BJ487" s="57"/>
      <c r="BK487" s="57"/>
      <c r="BL487" s="57"/>
      <c r="BM487" s="57"/>
      <c r="BN487" s="57"/>
      <c r="BO487" s="57"/>
      <c r="BP487" s="57"/>
      <c r="BQ487" s="57"/>
      <c r="BR487" s="57"/>
      <c r="BS487" s="57"/>
      <c r="BT487" s="57"/>
      <c r="BU487" s="57"/>
      <c r="BV487" s="57"/>
      <c r="BW487" s="57"/>
      <c r="BX487" s="57"/>
      <c r="BY487" s="57"/>
      <c r="BZ487" s="57"/>
      <c r="CA487" s="57"/>
      <c r="CB487" s="57"/>
      <c r="CC487" s="57"/>
      <c r="CD487" s="57"/>
      <c r="CE487" s="57"/>
      <c r="CF487" s="57"/>
      <c r="CG487" s="57"/>
      <c r="CH487" s="57"/>
      <c r="CI487" s="57"/>
      <c r="CJ487" s="57"/>
      <c r="CK487" s="57"/>
      <c r="CL487" s="57"/>
      <c r="CM487" s="57"/>
      <c r="CN487" s="57"/>
      <c r="CO487" s="57"/>
      <c r="CP487" s="57"/>
    </row>
    <row r="488" spans="4:94" x14ac:dyDescent="0.4"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8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7"/>
      <c r="AL488" s="57"/>
      <c r="AM488" s="57"/>
      <c r="AN488" s="57"/>
      <c r="AO488" s="57"/>
      <c r="AP488" s="57"/>
      <c r="AQ488" s="57"/>
      <c r="AR488" s="57"/>
      <c r="AS488" s="57"/>
      <c r="AT488" s="57"/>
      <c r="AU488" s="57"/>
      <c r="AV488" s="57"/>
      <c r="AW488" s="57"/>
      <c r="AX488" s="57"/>
      <c r="AY488" s="57"/>
      <c r="AZ488" s="57"/>
      <c r="BA488" s="57"/>
      <c r="BB488" s="57"/>
      <c r="BC488" s="57"/>
      <c r="BD488" s="57"/>
      <c r="BE488" s="57"/>
      <c r="BF488" s="57"/>
      <c r="BG488" s="57"/>
      <c r="BH488" s="57"/>
      <c r="BI488" s="57"/>
      <c r="BJ488" s="57"/>
      <c r="BK488" s="57"/>
      <c r="BL488" s="57"/>
      <c r="BM488" s="57"/>
      <c r="BN488" s="57"/>
      <c r="BO488" s="57"/>
      <c r="BP488" s="57"/>
      <c r="BQ488" s="57"/>
      <c r="BR488" s="57"/>
      <c r="BS488" s="57"/>
      <c r="BT488" s="57"/>
      <c r="BU488" s="57"/>
      <c r="BV488" s="57"/>
      <c r="BW488" s="57"/>
      <c r="BX488" s="57"/>
      <c r="BY488" s="57"/>
      <c r="BZ488" s="57"/>
      <c r="CA488" s="57"/>
      <c r="CB488" s="57"/>
      <c r="CC488" s="57"/>
      <c r="CD488" s="57"/>
      <c r="CE488" s="57"/>
      <c r="CF488" s="57"/>
      <c r="CG488" s="57"/>
      <c r="CH488" s="57"/>
      <c r="CI488" s="57"/>
      <c r="CJ488" s="57"/>
      <c r="CK488" s="57"/>
      <c r="CL488" s="57"/>
      <c r="CM488" s="57"/>
      <c r="CN488" s="57"/>
      <c r="CO488" s="57"/>
      <c r="CP488" s="57"/>
    </row>
    <row r="489" spans="4:94" x14ac:dyDescent="0.4"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8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7"/>
      <c r="AL489" s="57"/>
      <c r="AM489" s="57"/>
      <c r="AN489" s="57"/>
      <c r="AO489" s="57"/>
      <c r="AP489" s="57"/>
      <c r="AQ489" s="57"/>
      <c r="AR489" s="57"/>
      <c r="AS489" s="57"/>
      <c r="AT489" s="57"/>
      <c r="AU489" s="57"/>
      <c r="AV489" s="57"/>
      <c r="AW489" s="57"/>
      <c r="AX489" s="57"/>
      <c r="AY489" s="57"/>
      <c r="AZ489" s="57"/>
      <c r="BA489" s="57"/>
      <c r="BB489" s="57"/>
      <c r="BC489" s="57"/>
      <c r="BD489" s="57"/>
      <c r="BE489" s="57"/>
      <c r="BF489" s="57"/>
      <c r="BG489" s="57"/>
      <c r="BH489" s="57"/>
      <c r="BI489" s="57"/>
      <c r="BJ489" s="57"/>
      <c r="BK489" s="57"/>
      <c r="BL489" s="57"/>
      <c r="BM489" s="57"/>
      <c r="BN489" s="57"/>
      <c r="BO489" s="57"/>
      <c r="BP489" s="57"/>
      <c r="BQ489" s="57"/>
      <c r="BR489" s="57"/>
      <c r="BS489" s="57"/>
      <c r="BT489" s="57"/>
      <c r="BU489" s="57"/>
      <c r="BV489" s="57"/>
      <c r="BW489" s="57"/>
      <c r="BX489" s="57"/>
      <c r="BY489" s="57"/>
      <c r="BZ489" s="57"/>
      <c r="CA489" s="57"/>
      <c r="CB489" s="57"/>
      <c r="CC489" s="57"/>
      <c r="CD489" s="57"/>
      <c r="CE489" s="57"/>
      <c r="CF489" s="57"/>
      <c r="CG489" s="57"/>
      <c r="CH489" s="57"/>
      <c r="CI489" s="57"/>
      <c r="CJ489" s="57"/>
      <c r="CK489" s="57"/>
      <c r="CL489" s="57"/>
      <c r="CM489" s="57"/>
      <c r="CN489" s="57"/>
      <c r="CO489" s="57"/>
      <c r="CP489" s="57"/>
    </row>
    <row r="490" spans="4:94" x14ac:dyDescent="0.4"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8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7"/>
      <c r="AL490" s="57"/>
      <c r="AM490" s="57"/>
      <c r="AN490" s="57"/>
      <c r="AO490" s="57"/>
      <c r="AP490" s="57"/>
      <c r="AQ490" s="57"/>
      <c r="AR490" s="57"/>
      <c r="AS490" s="57"/>
      <c r="AT490" s="57"/>
      <c r="AU490" s="57"/>
      <c r="AV490" s="57"/>
      <c r="AW490" s="57"/>
      <c r="AX490" s="57"/>
      <c r="AY490" s="57"/>
      <c r="AZ490" s="57"/>
      <c r="BA490" s="57"/>
      <c r="BB490" s="57"/>
      <c r="BC490" s="57"/>
      <c r="BD490" s="57"/>
      <c r="BE490" s="57"/>
      <c r="BF490" s="57"/>
      <c r="BG490" s="57"/>
      <c r="BH490" s="57"/>
      <c r="BI490" s="57"/>
      <c r="BJ490" s="57"/>
      <c r="BK490" s="57"/>
      <c r="BL490" s="57"/>
      <c r="BM490" s="57"/>
      <c r="BN490" s="57"/>
      <c r="BO490" s="57"/>
      <c r="BP490" s="57"/>
      <c r="BQ490" s="57"/>
      <c r="BR490" s="57"/>
      <c r="BS490" s="57"/>
      <c r="BT490" s="57"/>
      <c r="BU490" s="57"/>
      <c r="BV490" s="57"/>
      <c r="BW490" s="57"/>
      <c r="BX490" s="57"/>
      <c r="BY490" s="57"/>
      <c r="BZ490" s="57"/>
      <c r="CA490" s="57"/>
      <c r="CB490" s="57"/>
      <c r="CC490" s="57"/>
      <c r="CD490" s="57"/>
      <c r="CE490" s="57"/>
      <c r="CF490" s="57"/>
      <c r="CG490" s="57"/>
      <c r="CH490" s="57"/>
      <c r="CI490" s="57"/>
      <c r="CJ490" s="57"/>
      <c r="CK490" s="57"/>
      <c r="CL490" s="57"/>
      <c r="CM490" s="57"/>
      <c r="CN490" s="57"/>
      <c r="CO490" s="57"/>
      <c r="CP490" s="57"/>
    </row>
    <row r="491" spans="4:94" x14ac:dyDescent="0.4"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8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7"/>
      <c r="AL491" s="57"/>
      <c r="AM491" s="57"/>
      <c r="AN491" s="57"/>
      <c r="AO491" s="57"/>
      <c r="AP491" s="57"/>
      <c r="AQ491" s="57"/>
      <c r="AR491" s="57"/>
      <c r="AS491" s="57"/>
      <c r="AT491" s="57"/>
      <c r="AU491" s="57"/>
      <c r="AV491" s="57"/>
      <c r="AW491" s="57"/>
      <c r="AX491" s="57"/>
      <c r="AY491" s="57"/>
      <c r="AZ491" s="57"/>
      <c r="BA491" s="57"/>
      <c r="BB491" s="57"/>
      <c r="BC491" s="57"/>
      <c r="BD491" s="57"/>
      <c r="BE491" s="57"/>
      <c r="BF491" s="57"/>
      <c r="BG491" s="57"/>
      <c r="BH491" s="57"/>
      <c r="BI491" s="57"/>
      <c r="BJ491" s="57"/>
      <c r="BK491" s="57"/>
      <c r="BL491" s="57"/>
      <c r="BM491" s="57"/>
      <c r="BN491" s="57"/>
      <c r="BO491" s="57"/>
      <c r="BP491" s="57"/>
      <c r="BQ491" s="57"/>
      <c r="BR491" s="57"/>
      <c r="BS491" s="57"/>
      <c r="BT491" s="57"/>
      <c r="BU491" s="57"/>
      <c r="BV491" s="57"/>
      <c r="BW491" s="57"/>
      <c r="BX491" s="57"/>
      <c r="BY491" s="57"/>
      <c r="BZ491" s="57"/>
      <c r="CA491" s="57"/>
      <c r="CB491" s="57"/>
      <c r="CC491" s="57"/>
      <c r="CD491" s="57"/>
      <c r="CE491" s="57"/>
      <c r="CF491" s="57"/>
      <c r="CG491" s="57"/>
      <c r="CH491" s="57"/>
      <c r="CI491" s="57"/>
      <c r="CJ491" s="57"/>
      <c r="CK491" s="57"/>
      <c r="CL491" s="57"/>
      <c r="CM491" s="57"/>
      <c r="CN491" s="57"/>
      <c r="CO491" s="57"/>
      <c r="CP491" s="57"/>
    </row>
    <row r="492" spans="4:94" x14ac:dyDescent="0.4"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8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7"/>
      <c r="AL492" s="57"/>
      <c r="AM492" s="57"/>
      <c r="AN492" s="57"/>
      <c r="AO492" s="57"/>
      <c r="AP492" s="57"/>
      <c r="AQ492" s="57"/>
      <c r="AR492" s="57"/>
      <c r="AS492" s="57"/>
      <c r="AT492" s="57"/>
      <c r="AU492" s="57"/>
      <c r="AV492" s="57"/>
      <c r="AW492" s="57"/>
      <c r="AX492" s="57"/>
      <c r="AY492" s="57"/>
      <c r="AZ492" s="57"/>
      <c r="BA492" s="57"/>
      <c r="BB492" s="57"/>
      <c r="BC492" s="57"/>
      <c r="BD492" s="57"/>
      <c r="BE492" s="57"/>
      <c r="BF492" s="57"/>
      <c r="BG492" s="57"/>
      <c r="BH492" s="57"/>
      <c r="BI492" s="57"/>
      <c r="BJ492" s="57"/>
      <c r="BK492" s="57"/>
      <c r="BL492" s="57"/>
      <c r="BM492" s="57"/>
      <c r="BN492" s="57"/>
      <c r="BO492" s="57"/>
      <c r="BP492" s="57"/>
      <c r="BQ492" s="57"/>
      <c r="BR492" s="57"/>
      <c r="BS492" s="57"/>
      <c r="BT492" s="57"/>
      <c r="BU492" s="57"/>
      <c r="BV492" s="57"/>
      <c r="BW492" s="57"/>
      <c r="BX492" s="57"/>
      <c r="BY492" s="57"/>
      <c r="BZ492" s="57"/>
      <c r="CA492" s="57"/>
      <c r="CB492" s="57"/>
      <c r="CC492" s="57"/>
      <c r="CD492" s="57"/>
      <c r="CE492" s="57"/>
      <c r="CF492" s="57"/>
      <c r="CG492" s="57"/>
      <c r="CH492" s="57"/>
      <c r="CI492" s="57"/>
      <c r="CJ492" s="57"/>
      <c r="CK492" s="57"/>
      <c r="CL492" s="57"/>
      <c r="CM492" s="57"/>
      <c r="CN492" s="57"/>
      <c r="CO492" s="57"/>
      <c r="CP492" s="57"/>
    </row>
    <row r="493" spans="4:94" x14ac:dyDescent="0.4"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8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7"/>
      <c r="AL493" s="57"/>
      <c r="AM493" s="57"/>
      <c r="AN493" s="57"/>
      <c r="AO493" s="57"/>
      <c r="AP493" s="57"/>
      <c r="AQ493" s="57"/>
      <c r="AR493" s="57"/>
      <c r="AS493" s="57"/>
      <c r="AT493" s="57"/>
      <c r="AU493" s="57"/>
      <c r="AV493" s="57"/>
      <c r="AW493" s="57"/>
      <c r="AX493" s="57"/>
      <c r="AY493" s="57"/>
      <c r="AZ493" s="57"/>
      <c r="BA493" s="57"/>
      <c r="BB493" s="57"/>
      <c r="BC493" s="57"/>
      <c r="BD493" s="57"/>
      <c r="BE493" s="57"/>
      <c r="BF493" s="57"/>
      <c r="BG493" s="57"/>
      <c r="BH493" s="57"/>
      <c r="BI493" s="57"/>
      <c r="BJ493" s="57"/>
      <c r="BK493" s="57"/>
      <c r="BL493" s="57"/>
      <c r="BM493" s="57"/>
      <c r="BN493" s="57"/>
      <c r="BO493" s="57"/>
      <c r="BP493" s="57"/>
      <c r="BQ493" s="57"/>
      <c r="BR493" s="57"/>
      <c r="BS493" s="57"/>
      <c r="BT493" s="57"/>
      <c r="BU493" s="57"/>
      <c r="BV493" s="57"/>
      <c r="BW493" s="57"/>
      <c r="BX493" s="57"/>
      <c r="BY493" s="57"/>
      <c r="BZ493" s="57"/>
      <c r="CA493" s="57"/>
      <c r="CB493" s="57"/>
      <c r="CC493" s="57"/>
      <c r="CD493" s="57"/>
      <c r="CE493" s="57"/>
      <c r="CF493" s="57"/>
      <c r="CG493" s="57"/>
      <c r="CH493" s="57"/>
      <c r="CI493" s="57"/>
      <c r="CJ493" s="57"/>
      <c r="CK493" s="57"/>
      <c r="CL493" s="57"/>
      <c r="CM493" s="57"/>
      <c r="CN493" s="57"/>
      <c r="CO493" s="57"/>
      <c r="CP493" s="57"/>
    </row>
    <row r="494" spans="4:94" x14ac:dyDescent="0.4"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8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7"/>
      <c r="AL494" s="57"/>
      <c r="AM494" s="57"/>
      <c r="AN494" s="57"/>
      <c r="AO494" s="57"/>
      <c r="AP494" s="57"/>
      <c r="AQ494" s="57"/>
      <c r="AR494" s="57"/>
      <c r="AS494" s="57"/>
      <c r="AT494" s="57"/>
      <c r="AU494" s="57"/>
      <c r="AV494" s="57"/>
      <c r="AW494" s="57"/>
      <c r="AX494" s="57"/>
      <c r="AY494" s="57"/>
      <c r="AZ494" s="57"/>
      <c r="BA494" s="57"/>
      <c r="BB494" s="57"/>
      <c r="BC494" s="57"/>
      <c r="BD494" s="57"/>
      <c r="BE494" s="57"/>
      <c r="BF494" s="57"/>
      <c r="BG494" s="57"/>
      <c r="BH494" s="57"/>
      <c r="BI494" s="57"/>
      <c r="BJ494" s="57"/>
      <c r="BK494" s="57"/>
      <c r="BL494" s="57"/>
      <c r="BM494" s="57"/>
      <c r="BN494" s="57"/>
      <c r="BO494" s="57"/>
      <c r="BP494" s="57"/>
      <c r="BQ494" s="57"/>
      <c r="BR494" s="57"/>
      <c r="BS494" s="57"/>
      <c r="BT494" s="57"/>
      <c r="BU494" s="57"/>
      <c r="BV494" s="57"/>
      <c r="BW494" s="57"/>
      <c r="BX494" s="57"/>
      <c r="BY494" s="57"/>
      <c r="BZ494" s="57"/>
      <c r="CA494" s="57"/>
      <c r="CB494" s="57"/>
      <c r="CC494" s="57"/>
      <c r="CD494" s="57"/>
      <c r="CE494" s="57"/>
      <c r="CF494" s="57"/>
      <c r="CG494" s="57"/>
      <c r="CH494" s="57"/>
      <c r="CI494" s="57"/>
      <c r="CJ494" s="57"/>
      <c r="CK494" s="57"/>
      <c r="CL494" s="57"/>
      <c r="CM494" s="57"/>
      <c r="CN494" s="57"/>
      <c r="CO494" s="57"/>
      <c r="CP494" s="57"/>
    </row>
    <row r="495" spans="4:94" x14ac:dyDescent="0.4"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8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  <c r="AU495" s="57"/>
      <c r="AV495" s="57"/>
      <c r="AW495" s="57"/>
      <c r="AX495" s="57"/>
      <c r="AY495" s="57"/>
      <c r="AZ495" s="57"/>
      <c r="BA495" s="57"/>
      <c r="BB495" s="57"/>
      <c r="BC495" s="57"/>
      <c r="BD495" s="57"/>
      <c r="BE495" s="57"/>
      <c r="BF495" s="57"/>
      <c r="BG495" s="57"/>
      <c r="BH495" s="57"/>
      <c r="BI495" s="57"/>
      <c r="BJ495" s="57"/>
      <c r="BK495" s="57"/>
      <c r="BL495" s="57"/>
      <c r="BM495" s="57"/>
      <c r="BN495" s="57"/>
      <c r="BO495" s="57"/>
      <c r="BP495" s="57"/>
      <c r="BQ495" s="57"/>
      <c r="BR495" s="57"/>
      <c r="BS495" s="57"/>
      <c r="BT495" s="57"/>
      <c r="BU495" s="57"/>
      <c r="BV495" s="57"/>
      <c r="BW495" s="57"/>
      <c r="BX495" s="57"/>
      <c r="BY495" s="57"/>
      <c r="BZ495" s="57"/>
      <c r="CA495" s="57"/>
      <c r="CB495" s="57"/>
      <c r="CC495" s="57"/>
      <c r="CD495" s="57"/>
      <c r="CE495" s="57"/>
      <c r="CF495" s="57"/>
      <c r="CG495" s="57"/>
      <c r="CH495" s="57"/>
      <c r="CI495" s="57"/>
      <c r="CJ495" s="57"/>
      <c r="CK495" s="57"/>
      <c r="CL495" s="57"/>
      <c r="CM495" s="57"/>
      <c r="CN495" s="57"/>
      <c r="CO495" s="57"/>
      <c r="CP495" s="57"/>
    </row>
    <row r="496" spans="4:94" x14ac:dyDescent="0.4"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8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  <c r="AU496" s="57"/>
      <c r="AV496" s="57"/>
      <c r="AW496" s="57"/>
      <c r="AX496" s="57"/>
      <c r="AY496" s="57"/>
      <c r="AZ496" s="57"/>
      <c r="BA496" s="57"/>
      <c r="BB496" s="57"/>
      <c r="BC496" s="57"/>
      <c r="BD496" s="57"/>
      <c r="BE496" s="57"/>
      <c r="BF496" s="57"/>
      <c r="BG496" s="57"/>
      <c r="BH496" s="57"/>
      <c r="BI496" s="57"/>
      <c r="BJ496" s="57"/>
      <c r="BK496" s="57"/>
      <c r="BL496" s="57"/>
      <c r="BM496" s="57"/>
      <c r="BN496" s="57"/>
      <c r="BO496" s="57"/>
      <c r="BP496" s="57"/>
      <c r="BQ496" s="57"/>
      <c r="BR496" s="57"/>
      <c r="BS496" s="57"/>
      <c r="BT496" s="57"/>
      <c r="BU496" s="57"/>
      <c r="BV496" s="57"/>
      <c r="BW496" s="57"/>
      <c r="BX496" s="57"/>
      <c r="BY496" s="57"/>
      <c r="BZ496" s="57"/>
      <c r="CA496" s="57"/>
      <c r="CB496" s="57"/>
      <c r="CC496" s="57"/>
      <c r="CD496" s="57"/>
      <c r="CE496" s="57"/>
      <c r="CF496" s="57"/>
      <c r="CG496" s="57"/>
      <c r="CH496" s="57"/>
      <c r="CI496" s="57"/>
      <c r="CJ496" s="57"/>
      <c r="CK496" s="57"/>
      <c r="CL496" s="57"/>
      <c r="CM496" s="57"/>
      <c r="CN496" s="57"/>
      <c r="CO496" s="57"/>
      <c r="CP496" s="57"/>
    </row>
    <row r="497" spans="4:94" x14ac:dyDescent="0.4"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8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  <c r="AU497" s="57"/>
      <c r="AV497" s="57"/>
      <c r="AW497" s="57"/>
      <c r="AX497" s="57"/>
      <c r="AY497" s="57"/>
      <c r="AZ497" s="57"/>
      <c r="BA497" s="57"/>
      <c r="BB497" s="57"/>
      <c r="BC497" s="57"/>
      <c r="BD497" s="57"/>
      <c r="BE497" s="57"/>
      <c r="BF497" s="57"/>
      <c r="BG497" s="57"/>
      <c r="BH497" s="57"/>
      <c r="BI497" s="57"/>
      <c r="BJ497" s="57"/>
      <c r="BK497" s="57"/>
      <c r="BL497" s="57"/>
      <c r="BM497" s="57"/>
      <c r="BN497" s="57"/>
      <c r="BO497" s="57"/>
      <c r="BP497" s="57"/>
      <c r="BQ497" s="57"/>
      <c r="BR497" s="57"/>
      <c r="BS497" s="57"/>
      <c r="BT497" s="57"/>
      <c r="BU497" s="57"/>
      <c r="BV497" s="57"/>
      <c r="BW497" s="57"/>
      <c r="BX497" s="57"/>
      <c r="BY497" s="57"/>
      <c r="BZ497" s="57"/>
      <c r="CA497" s="57"/>
      <c r="CB497" s="57"/>
      <c r="CC497" s="57"/>
      <c r="CD497" s="57"/>
      <c r="CE497" s="57"/>
      <c r="CF497" s="57"/>
      <c r="CG497" s="57"/>
      <c r="CH497" s="57"/>
      <c r="CI497" s="57"/>
      <c r="CJ497" s="57"/>
      <c r="CK497" s="57"/>
      <c r="CL497" s="57"/>
      <c r="CM497" s="57"/>
      <c r="CN497" s="57"/>
      <c r="CO497" s="57"/>
      <c r="CP497" s="57"/>
    </row>
    <row r="498" spans="4:94" x14ac:dyDescent="0.4"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8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7"/>
      <c r="AL498" s="57"/>
      <c r="AM498" s="57"/>
      <c r="AN498" s="57"/>
      <c r="AO498" s="57"/>
      <c r="AP498" s="57"/>
      <c r="AQ498" s="57"/>
      <c r="AR498" s="57"/>
      <c r="AS498" s="57"/>
      <c r="AT498" s="57"/>
      <c r="AU498" s="57"/>
      <c r="AV498" s="57"/>
      <c r="AW498" s="57"/>
      <c r="AX498" s="57"/>
      <c r="AY498" s="57"/>
      <c r="AZ498" s="57"/>
      <c r="BA498" s="57"/>
      <c r="BB498" s="57"/>
      <c r="BC498" s="57"/>
      <c r="BD498" s="57"/>
      <c r="BE498" s="57"/>
      <c r="BF498" s="57"/>
      <c r="BG498" s="57"/>
      <c r="BH498" s="57"/>
      <c r="BI498" s="57"/>
      <c r="BJ498" s="57"/>
      <c r="BK498" s="57"/>
      <c r="BL498" s="57"/>
      <c r="BM498" s="57"/>
      <c r="BN498" s="57"/>
      <c r="BO498" s="57"/>
      <c r="BP498" s="57"/>
      <c r="BQ498" s="57"/>
      <c r="BR498" s="57"/>
      <c r="BS498" s="57"/>
      <c r="BT498" s="57"/>
      <c r="BU498" s="57"/>
      <c r="BV498" s="57"/>
      <c r="BW498" s="57"/>
      <c r="BX498" s="57"/>
      <c r="BY498" s="57"/>
      <c r="BZ498" s="57"/>
      <c r="CA498" s="57"/>
      <c r="CB498" s="57"/>
      <c r="CC498" s="57"/>
      <c r="CD498" s="57"/>
      <c r="CE498" s="57"/>
      <c r="CF498" s="57"/>
      <c r="CG498" s="57"/>
      <c r="CH498" s="57"/>
      <c r="CI498" s="57"/>
      <c r="CJ498" s="57"/>
      <c r="CK498" s="57"/>
      <c r="CL498" s="57"/>
      <c r="CM498" s="57"/>
      <c r="CN498" s="57"/>
      <c r="CO498" s="57"/>
      <c r="CP498" s="57"/>
    </row>
    <row r="499" spans="4:94" x14ac:dyDescent="0.4"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8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7"/>
      <c r="AL499" s="57"/>
      <c r="AM499" s="57"/>
      <c r="AN499" s="57"/>
      <c r="AO499" s="57"/>
      <c r="AP499" s="57"/>
      <c r="AQ499" s="57"/>
      <c r="AR499" s="57"/>
      <c r="AS499" s="57"/>
      <c r="AT499" s="57"/>
      <c r="AU499" s="57"/>
      <c r="AV499" s="57"/>
      <c r="AW499" s="57"/>
      <c r="AX499" s="57"/>
      <c r="AY499" s="57"/>
      <c r="AZ499" s="57"/>
      <c r="BA499" s="57"/>
      <c r="BB499" s="57"/>
      <c r="BC499" s="57"/>
      <c r="BD499" s="57"/>
      <c r="BE499" s="57"/>
      <c r="BF499" s="57"/>
      <c r="BG499" s="57"/>
      <c r="BH499" s="57"/>
      <c r="BI499" s="57"/>
      <c r="BJ499" s="57"/>
      <c r="BK499" s="57"/>
      <c r="BL499" s="57"/>
      <c r="BM499" s="57"/>
      <c r="BN499" s="57"/>
      <c r="BO499" s="57"/>
      <c r="BP499" s="57"/>
      <c r="BQ499" s="57"/>
      <c r="BR499" s="57"/>
      <c r="BS499" s="57"/>
      <c r="BT499" s="57"/>
      <c r="BU499" s="57"/>
      <c r="BV499" s="57"/>
      <c r="BW499" s="57"/>
      <c r="BX499" s="57"/>
      <c r="BY499" s="57"/>
      <c r="BZ499" s="57"/>
      <c r="CA499" s="57"/>
      <c r="CB499" s="57"/>
      <c r="CC499" s="57"/>
      <c r="CD499" s="57"/>
      <c r="CE499" s="57"/>
      <c r="CF499" s="57"/>
      <c r="CG499" s="57"/>
      <c r="CH499" s="57"/>
      <c r="CI499" s="57"/>
      <c r="CJ499" s="57"/>
      <c r="CK499" s="57"/>
      <c r="CL499" s="57"/>
      <c r="CM499" s="57"/>
      <c r="CN499" s="57"/>
      <c r="CO499" s="57"/>
      <c r="CP499" s="57"/>
    </row>
    <row r="500" spans="4:94" x14ac:dyDescent="0.4"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8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  <c r="AU500" s="57"/>
      <c r="AV500" s="57"/>
      <c r="AW500" s="57"/>
      <c r="AX500" s="57"/>
      <c r="AY500" s="57"/>
      <c r="AZ500" s="57"/>
      <c r="BA500" s="57"/>
      <c r="BB500" s="57"/>
      <c r="BC500" s="57"/>
      <c r="BD500" s="57"/>
      <c r="BE500" s="57"/>
      <c r="BF500" s="57"/>
      <c r="BG500" s="57"/>
      <c r="BH500" s="57"/>
      <c r="BI500" s="57"/>
      <c r="BJ500" s="57"/>
      <c r="BK500" s="57"/>
      <c r="BL500" s="57"/>
      <c r="BM500" s="57"/>
      <c r="BN500" s="57"/>
      <c r="BO500" s="57"/>
      <c r="BP500" s="57"/>
      <c r="BQ500" s="57"/>
      <c r="BR500" s="57"/>
      <c r="BS500" s="57"/>
      <c r="BT500" s="57"/>
      <c r="BU500" s="57"/>
      <c r="BV500" s="57"/>
      <c r="BW500" s="57"/>
      <c r="BX500" s="57"/>
      <c r="BY500" s="57"/>
      <c r="BZ500" s="57"/>
      <c r="CA500" s="57"/>
      <c r="CB500" s="57"/>
      <c r="CC500" s="57"/>
      <c r="CD500" s="57"/>
      <c r="CE500" s="57"/>
      <c r="CF500" s="57"/>
      <c r="CG500" s="57"/>
      <c r="CH500" s="57"/>
      <c r="CI500" s="57"/>
      <c r="CJ500" s="57"/>
      <c r="CK500" s="57"/>
      <c r="CL500" s="57"/>
      <c r="CM500" s="57"/>
      <c r="CN500" s="57"/>
      <c r="CO500" s="57"/>
      <c r="CP500" s="57"/>
    </row>
    <row r="501" spans="4:94" x14ac:dyDescent="0.4"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8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  <c r="AU501" s="57"/>
      <c r="AV501" s="57"/>
      <c r="AW501" s="57"/>
      <c r="AX501" s="57"/>
      <c r="AY501" s="57"/>
      <c r="AZ501" s="57"/>
      <c r="BA501" s="57"/>
      <c r="BB501" s="57"/>
      <c r="BC501" s="57"/>
      <c r="BD501" s="57"/>
      <c r="BE501" s="57"/>
      <c r="BF501" s="57"/>
      <c r="BG501" s="57"/>
      <c r="BH501" s="57"/>
      <c r="BI501" s="57"/>
      <c r="BJ501" s="57"/>
      <c r="BK501" s="57"/>
      <c r="BL501" s="57"/>
      <c r="BM501" s="57"/>
      <c r="BN501" s="57"/>
      <c r="BO501" s="57"/>
      <c r="BP501" s="57"/>
      <c r="BQ501" s="57"/>
      <c r="BR501" s="57"/>
      <c r="BS501" s="57"/>
      <c r="BT501" s="57"/>
      <c r="BU501" s="57"/>
      <c r="BV501" s="57"/>
      <c r="BW501" s="57"/>
      <c r="BX501" s="57"/>
      <c r="BY501" s="57"/>
      <c r="BZ501" s="57"/>
      <c r="CA501" s="57"/>
      <c r="CB501" s="57"/>
      <c r="CC501" s="57"/>
      <c r="CD501" s="57"/>
      <c r="CE501" s="57"/>
      <c r="CF501" s="57"/>
      <c r="CG501" s="57"/>
      <c r="CH501" s="57"/>
      <c r="CI501" s="57"/>
      <c r="CJ501" s="57"/>
      <c r="CK501" s="57"/>
      <c r="CL501" s="57"/>
      <c r="CM501" s="57"/>
      <c r="CN501" s="57"/>
      <c r="CO501" s="57"/>
      <c r="CP501" s="57"/>
    </row>
    <row r="502" spans="4:94" x14ac:dyDescent="0.4"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8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  <c r="AU502" s="57"/>
      <c r="AV502" s="57"/>
      <c r="AW502" s="57"/>
      <c r="AX502" s="57"/>
      <c r="AY502" s="57"/>
      <c r="AZ502" s="57"/>
      <c r="BA502" s="57"/>
      <c r="BB502" s="57"/>
      <c r="BC502" s="57"/>
      <c r="BD502" s="57"/>
      <c r="BE502" s="57"/>
      <c r="BF502" s="57"/>
      <c r="BG502" s="57"/>
      <c r="BH502" s="57"/>
      <c r="BI502" s="57"/>
      <c r="BJ502" s="57"/>
      <c r="BK502" s="57"/>
      <c r="BL502" s="57"/>
      <c r="BM502" s="57"/>
      <c r="BN502" s="57"/>
      <c r="BO502" s="57"/>
      <c r="BP502" s="57"/>
      <c r="BQ502" s="57"/>
      <c r="BR502" s="57"/>
      <c r="BS502" s="57"/>
      <c r="BT502" s="57"/>
      <c r="BU502" s="57"/>
      <c r="BV502" s="57"/>
      <c r="BW502" s="57"/>
      <c r="BX502" s="57"/>
      <c r="BY502" s="57"/>
      <c r="BZ502" s="57"/>
      <c r="CA502" s="57"/>
      <c r="CB502" s="57"/>
      <c r="CC502" s="57"/>
      <c r="CD502" s="57"/>
      <c r="CE502" s="57"/>
      <c r="CF502" s="57"/>
      <c r="CG502" s="57"/>
      <c r="CH502" s="57"/>
      <c r="CI502" s="57"/>
      <c r="CJ502" s="57"/>
      <c r="CK502" s="57"/>
      <c r="CL502" s="57"/>
      <c r="CM502" s="57"/>
      <c r="CN502" s="57"/>
      <c r="CO502" s="57"/>
      <c r="CP502" s="57"/>
    </row>
    <row r="503" spans="4:94" x14ac:dyDescent="0.4"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8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7"/>
      <c r="AL503" s="57"/>
      <c r="AM503" s="57"/>
      <c r="AN503" s="57"/>
      <c r="AO503" s="57"/>
      <c r="AP503" s="57"/>
      <c r="AQ503" s="57"/>
      <c r="AR503" s="57"/>
      <c r="AS503" s="57"/>
      <c r="AT503" s="57"/>
      <c r="AU503" s="57"/>
      <c r="AV503" s="57"/>
      <c r="AW503" s="57"/>
      <c r="AX503" s="57"/>
      <c r="AY503" s="57"/>
      <c r="AZ503" s="57"/>
      <c r="BA503" s="57"/>
      <c r="BB503" s="57"/>
      <c r="BC503" s="57"/>
      <c r="BD503" s="57"/>
      <c r="BE503" s="57"/>
      <c r="BF503" s="57"/>
      <c r="BG503" s="57"/>
      <c r="BH503" s="57"/>
      <c r="BI503" s="57"/>
      <c r="BJ503" s="57"/>
      <c r="BK503" s="57"/>
      <c r="BL503" s="57"/>
      <c r="BM503" s="57"/>
      <c r="BN503" s="57"/>
      <c r="BO503" s="57"/>
      <c r="BP503" s="57"/>
      <c r="BQ503" s="57"/>
      <c r="BR503" s="57"/>
      <c r="BS503" s="57"/>
      <c r="BT503" s="57"/>
      <c r="BU503" s="57"/>
      <c r="BV503" s="57"/>
      <c r="BW503" s="57"/>
      <c r="BX503" s="57"/>
      <c r="BY503" s="57"/>
      <c r="BZ503" s="57"/>
      <c r="CA503" s="57"/>
      <c r="CB503" s="57"/>
      <c r="CC503" s="57"/>
      <c r="CD503" s="57"/>
      <c r="CE503" s="57"/>
      <c r="CF503" s="57"/>
      <c r="CG503" s="57"/>
      <c r="CH503" s="57"/>
      <c r="CI503" s="57"/>
      <c r="CJ503" s="57"/>
      <c r="CK503" s="57"/>
      <c r="CL503" s="57"/>
      <c r="CM503" s="57"/>
      <c r="CN503" s="57"/>
      <c r="CO503" s="57"/>
      <c r="CP503" s="57"/>
    </row>
    <row r="504" spans="4:94" x14ac:dyDescent="0.4"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8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7"/>
      <c r="AL504" s="57"/>
      <c r="AM504" s="57"/>
      <c r="AN504" s="57"/>
      <c r="AO504" s="57"/>
      <c r="AP504" s="57"/>
      <c r="AQ504" s="57"/>
      <c r="AR504" s="57"/>
      <c r="AS504" s="57"/>
      <c r="AT504" s="57"/>
      <c r="AU504" s="57"/>
      <c r="AV504" s="57"/>
      <c r="AW504" s="57"/>
      <c r="AX504" s="57"/>
      <c r="AY504" s="57"/>
      <c r="AZ504" s="57"/>
      <c r="BA504" s="57"/>
      <c r="BB504" s="57"/>
      <c r="BC504" s="57"/>
      <c r="BD504" s="57"/>
      <c r="BE504" s="57"/>
      <c r="BF504" s="57"/>
      <c r="BG504" s="57"/>
      <c r="BH504" s="57"/>
      <c r="BI504" s="57"/>
      <c r="BJ504" s="57"/>
      <c r="BK504" s="57"/>
      <c r="BL504" s="57"/>
      <c r="BM504" s="57"/>
      <c r="BN504" s="57"/>
      <c r="BO504" s="57"/>
      <c r="BP504" s="57"/>
      <c r="BQ504" s="57"/>
      <c r="BR504" s="57"/>
      <c r="BS504" s="57"/>
      <c r="BT504" s="57"/>
      <c r="BU504" s="57"/>
      <c r="BV504" s="57"/>
      <c r="BW504" s="57"/>
      <c r="BX504" s="57"/>
      <c r="BY504" s="57"/>
      <c r="BZ504" s="57"/>
      <c r="CA504" s="57"/>
      <c r="CB504" s="57"/>
      <c r="CC504" s="57"/>
      <c r="CD504" s="57"/>
      <c r="CE504" s="57"/>
      <c r="CF504" s="57"/>
      <c r="CG504" s="57"/>
      <c r="CH504" s="57"/>
      <c r="CI504" s="57"/>
      <c r="CJ504" s="57"/>
      <c r="CK504" s="57"/>
      <c r="CL504" s="57"/>
      <c r="CM504" s="57"/>
      <c r="CN504" s="57"/>
      <c r="CO504" s="57"/>
      <c r="CP504" s="57"/>
    </row>
    <row r="505" spans="4:94" x14ac:dyDescent="0.4"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8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7"/>
      <c r="AL505" s="57"/>
      <c r="AM505" s="57"/>
      <c r="AN505" s="57"/>
      <c r="AO505" s="57"/>
      <c r="AP505" s="57"/>
      <c r="AQ505" s="57"/>
      <c r="AR505" s="57"/>
      <c r="AS505" s="57"/>
      <c r="AT505" s="57"/>
      <c r="AU505" s="57"/>
      <c r="AV505" s="57"/>
      <c r="AW505" s="57"/>
      <c r="AX505" s="57"/>
      <c r="AY505" s="57"/>
      <c r="AZ505" s="57"/>
      <c r="BA505" s="57"/>
      <c r="BB505" s="57"/>
      <c r="BC505" s="57"/>
      <c r="BD505" s="57"/>
      <c r="BE505" s="57"/>
      <c r="BF505" s="57"/>
      <c r="BG505" s="57"/>
      <c r="BH505" s="57"/>
      <c r="BI505" s="57"/>
      <c r="BJ505" s="57"/>
      <c r="BK505" s="57"/>
      <c r="BL505" s="57"/>
      <c r="BM505" s="57"/>
      <c r="BN505" s="57"/>
      <c r="BO505" s="57"/>
      <c r="BP505" s="57"/>
      <c r="BQ505" s="57"/>
      <c r="BR505" s="57"/>
      <c r="BS505" s="57"/>
      <c r="BT505" s="57"/>
      <c r="BU505" s="57"/>
      <c r="BV505" s="57"/>
      <c r="BW505" s="57"/>
      <c r="BX505" s="57"/>
      <c r="BY505" s="57"/>
      <c r="BZ505" s="57"/>
      <c r="CA505" s="57"/>
      <c r="CB505" s="57"/>
      <c r="CC505" s="57"/>
      <c r="CD505" s="57"/>
      <c r="CE505" s="57"/>
      <c r="CF505" s="57"/>
      <c r="CG505" s="57"/>
      <c r="CH505" s="57"/>
      <c r="CI505" s="57"/>
      <c r="CJ505" s="57"/>
      <c r="CK505" s="57"/>
      <c r="CL505" s="57"/>
      <c r="CM505" s="57"/>
      <c r="CN505" s="57"/>
      <c r="CO505" s="57"/>
      <c r="CP505" s="57"/>
    </row>
    <row r="506" spans="4:94" x14ac:dyDescent="0.4"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8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7"/>
      <c r="AL506" s="57"/>
      <c r="AM506" s="57"/>
      <c r="AN506" s="57"/>
      <c r="AO506" s="57"/>
      <c r="AP506" s="57"/>
      <c r="AQ506" s="57"/>
      <c r="AR506" s="57"/>
      <c r="AS506" s="57"/>
      <c r="AT506" s="57"/>
      <c r="AU506" s="57"/>
      <c r="AV506" s="57"/>
      <c r="AW506" s="57"/>
      <c r="AX506" s="57"/>
      <c r="AY506" s="57"/>
      <c r="AZ506" s="57"/>
      <c r="BA506" s="57"/>
      <c r="BB506" s="57"/>
      <c r="BC506" s="57"/>
      <c r="BD506" s="57"/>
      <c r="BE506" s="57"/>
      <c r="BF506" s="57"/>
      <c r="BG506" s="57"/>
      <c r="BH506" s="57"/>
      <c r="BI506" s="57"/>
      <c r="BJ506" s="57"/>
      <c r="BK506" s="57"/>
      <c r="BL506" s="57"/>
      <c r="BM506" s="57"/>
      <c r="BN506" s="57"/>
      <c r="BO506" s="57"/>
      <c r="BP506" s="57"/>
      <c r="BQ506" s="57"/>
      <c r="BR506" s="57"/>
      <c r="BS506" s="57"/>
      <c r="BT506" s="57"/>
      <c r="BU506" s="57"/>
      <c r="BV506" s="57"/>
      <c r="BW506" s="57"/>
      <c r="BX506" s="57"/>
      <c r="BY506" s="57"/>
      <c r="BZ506" s="57"/>
      <c r="CA506" s="57"/>
      <c r="CB506" s="57"/>
      <c r="CC506" s="57"/>
      <c r="CD506" s="57"/>
      <c r="CE506" s="57"/>
      <c r="CF506" s="57"/>
      <c r="CG506" s="57"/>
      <c r="CH506" s="57"/>
      <c r="CI506" s="57"/>
      <c r="CJ506" s="57"/>
      <c r="CK506" s="57"/>
      <c r="CL506" s="57"/>
      <c r="CM506" s="57"/>
      <c r="CN506" s="57"/>
      <c r="CO506" s="57"/>
      <c r="CP506" s="57"/>
    </row>
    <row r="507" spans="4:94" x14ac:dyDescent="0.4"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8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7"/>
      <c r="AL507" s="57"/>
      <c r="AM507" s="57"/>
      <c r="AN507" s="57"/>
      <c r="AO507" s="57"/>
      <c r="AP507" s="57"/>
      <c r="AQ507" s="57"/>
      <c r="AR507" s="57"/>
      <c r="AS507" s="57"/>
      <c r="AT507" s="57"/>
      <c r="AU507" s="57"/>
      <c r="AV507" s="57"/>
      <c r="AW507" s="57"/>
      <c r="AX507" s="57"/>
      <c r="AY507" s="57"/>
      <c r="AZ507" s="57"/>
      <c r="BA507" s="57"/>
      <c r="BB507" s="57"/>
      <c r="BC507" s="57"/>
      <c r="BD507" s="57"/>
      <c r="BE507" s="57"/>
      <c r="BF507" s="57"/>
      <c r="BG507" s="57"/>
      <c r="BH507" s="57"/>
      <c r="BI507" s="57"/>
      <c r="BJ507" s="57"/>
      <c r="BK507" s="57"/>
      <c r="BL507" s="57"/>
      <c r="BM507" s="57"/>
      <c r="BN507" s="57"/>
      <c r="BO507" s="57"/>
      <c r="BP507" s="57"/>
      <c r="BQ507" s="57"/>
      <c r="BR507" s="57"/>
      <c r="BS507" s="57"/>
      <c r="BT507" s="57"/>
      <c r="BU507" s="57"/>
      <c r="BV507" s="57"/>
      <c r="BW507" s="57"/>
      <c r="BX507" s="57"/>
      <c r="BY507" s="57"/>
      <c r="BZ507" s="57"/>
      <c r="CA507" s="57"/>
      <c r="CB507" s="57"/>
      <c r="CC507" s="57"/>
      <c r="CD507" s="57"/>
      <c r="CE507" s="57"/>
      <c r="CF507" s="57"/>
      <c r="CG507" s="57"/>
      <c r="CH507" s="57"/>
      <c r="CI507" s="57"/>
      <c r="CJ507" s="57"/>
      <c r="CK507" s="57"/>
      <c r="CL507" s="57"/>
      <c r="CM507" s="57"/>
      <c r="CN507" s="57"/>
      <c r="CO507" s="57"/>
      <c r="CP507" s="57"/>
    </row>
    <row r="508" spans="4:94" x14ac:dyDescent="0.4"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8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7"/>
      <c r="AL508" s="57"/>
      <c r="AM508" s="57"/>
      <c r="AN508" s="57"/>
      <c r="AO508" s="57"/>
      <c r="AP508" s="57"/>
      <c r="AQ508" s="57"/>
      <c r="AR508" s="57"/>
      <c r="AS508" s="57"/>
      <c r="AT508" s="57"/>
      <c r="AU508" s="57"/>
      <c r="AV508" s="57"/>
      <c r="AW508" s="57"/>
      <c r="AX508" s="57"/>
      <c r="AY508" s="57"/>
      <c r="AZ508" s="57"/>
      <c r="BA508" s="57"/>
      <c r="BB508" s="57"/>
      <c r="BC508" s="57"/>
      <c r="BD508" s="57"/>
      <c r="BE508" s="57"/>
      <c r="BF508" s="57"/>
      <c r="BG508" s="57"/>
      <c r="BH508" s="57"/>
      <c r="BI508" s="57"/>
      <c r="BJ508" s="57"/>
      <c r="BK508" s="57"/>
      <c r="BL508" s="57"/>
      <c r="BM508" s="57"/>
      <c r="BN508" s="57"/>
      <c r="BO508" s="57"/>
      <c r="BP508" s="57"/>
      <c r="BQ508" s="57"/>
      <c r="BR508" s="57"/>
      <c r="BS508" s="57"/>
      <c r="BT508" s="57"/>
      <c r="BU508" s="57"/>
      <c r="BV508" s="57"/>
      <c r="BW508" s="57"/>
      <c r="BX508" s="57"/>
      <c r="BY508" s="57"/>
      <c r="BZ508" s="57"/>
      <c r="CA508" s="57"/>
      <c r="CB508" s="57"/>
      <c r="CC508" s="57"/>
      <c r="CD508" s="57"/>
      <c r="CE508" s="57"/>
      <c r="CF508" s="57"/>
      <c r="CG508" s="57"/>
      <c r="CH508" s="57"/>
      <c r="CI508" s="57"/>
      <c r="CJ508" s="57"/>
      <c r="CK508" s="57"/>
      <c r="CL508" s="57"/>
      <c r="CM508" s="57"/>
      <c r="CN508" s="57"/>
      <c r="CO508" s="57"/>
      <c r="CP508" s="57"/>
    </row>
    <row r="509" spans="4:94" x14ac:dyDescent="0.4"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8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7"/>
      <c r="AL509" s="57"/>
      <c r="AM509" s="57"/>
      <c r="AN509" s="57"/>
      <c r="AO509" s="57"/>
      <c r="AP509" s="57"/>
      <c r="AQ509" s="57"/>
      <c r="AR509" s="57"/>
      <c r="AS509" s="57"/>
      <c r="AT509" s="57"/>
      <c r="AU509" s="57"/>
      <c r="AV509" s="57"/>
      <c r="AW509" s="57"/>
      <c r="AX509" s="57"/>
      <c r="AY509" s="57"/>
      <c r="AZ509" s="57"/>
      <c r="BA509" s="57"/>
      <c r="BB509" s="57"/>
      <c r="BC509" s="57"/>
      <c r="BD509" s="57"/>
      <c r="BE509" s="57"/>
      <c r="BF509" s="57"/>
      <c r="BG509" s="57"/>
      <c r="BH509" s="57"/>
      <c r="BI509" s="57"/>
      <c r="BJ509" s="57"/>
      <c r="BK509" s="57"/>
      <c r="BL509" s="57"/>
      <c r="BM509" s="57"/>
      <c r="BN509" s="57"/>
      <c r="BO509" s="57"/>
      <c r="BP509" s="57"/>
      <c r="BQ509" s="57"/>
      <c r="BR509" s="57"/>
      <c r="BS509" s="57"/>
      <c r="BT509" s="57"/>
      <c r="BU509" s="57"/>
      <c r="BV509" s="57"/>
      <c r="BW509" s="57"/>
      <c r="BX509" s="57"/>
      <c r="BY509" s="57"/>
      <c r="BZ509" s="57"/>
      <c r="CA509" s="57"/>
      <c r="CB509" s="57"/>
      <c r="CC509" s="57"/>
      <c r="CD509" s="57"/>
      <c r="CE509" s="57"/>
      <c r="CF509" s="57"/>
      <c r="CG509" s="57"/>
      <c r="CH509" s="57"/>
      <c r="CI509" s="57"/>
      <c r="CJ509" s="57"/>
      <c r="CK509" s="57"/>
      <c r="CL509" s="57"/>
      <c r="CM509" s="57"/>
      <c r="CN509" s="57"/>
      <c r="CO509" s="57"/>
      <c r="CP509" s="57"/>
    </row>
    <row r="510" spans="4:94" x14ac:dyDescent="0.4"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8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7"/>
      <c r="AL510" s="57"/>
      <c r="AM510" s="57"/>
      <c r="AN510" s="57"/>
      <c r="AO510" s="57"/>
      <c r="AP510" s="57"/>
      <c r="AQ510" s="57"/>
      <c r="AR510" s="57"/>
      <c r="AS510" s="57"/>
      <c r="AT510" s="57"/>
      <c r="AU510" s="57"/>
      <c r="AV510" s="57"/>
      <c r="AW510" s="57"/>
      <c r="AX510" s="57"/>
      <c r="AY510" s="57"/>
      <c r="AZ510" s="57"/>
      <c r="BA510" s="57"/>
      <c r="BB510" s="57"/>
      <c r="BC510" s="57"/>
      <c r="BD510" s="57"/>
      <c r="BE510" s="57"/>
      <c r="BF510" s="57"/>
      <c r="BG510" s="57"/>
      <c r="BH510" s="57"/>
      <c r="BI510" s="57"/>
      <c r="BJ510" s="57"/>
      <c r="BK510" s="57"/>
      <c r="BL510" s="57"/>
      <c r="BM510" s="57"/>
      <c r="BN510" s="57"/>
      <c r="BO510" s="57"/>
      <c r="BP510" s="57"/>
      <c r="BQ510" s="57"/>
      <c r="BR510" s="57"/>
      <c r="BS510" s="57"/>
      <c r="BT510" s="57"/>
      <c r="BU510" s="57"/>
      <c r="BV510" s="57"/>
      <c r="BW510" s="57"/>
      <c r="BX510" s="57"/>
      <c r="BY510" s="57"/>
      <c r="BZ510" s="57"/>
      <c r="CA510" s="57"/>
      <c r="CB510" s="57"/>
      <c r="CC510" s="57"/>
      <c r="CD510" s="57"/>
      <c r="CE510" s="57"/>
      <c r="CF510" s="57"/>
      <c r="CG510" s="57"/>
      <c r="CH510" s="57"/>
      <c r="CI510" s="57"/>
      <c r="CJ510" s="57"/>
      <c r="CK510" s="57"/>
      <c r="CL510" s="57"/>
      <c r="CM510" s="57"/>
      <c r="CN510" s="57"/>
      <c r="CO510" s="57"/>
      <c r="CP510" s="57"/>
    </row>
    <row r="511" spans="4:94" x14ac:dyDescent="0.4"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8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7"/>
      <c r="AL511" s="57"/>
      <c r="AM511" s="57"/>
      <c r="AN511" s="57"/>
      <c r="AO511" s="57"/>
      <c r="AP511" s="57"/>
      <c r="AQ511" s="57"/>
      <c r="AR511" s="57"/>
      <c r="AS511" s="57"/>
      <c r="AT511" s="57"/>
      <c r="AU511" s="57"/>
      <c r="AV511" s="57"/>
      <c r="AW511" s="57"/>
      <c r="AX511" s="57"/>
      <c r="AY511" s="57"/>
      <c r="AZ511" s="57"/>
      <c r="BA511" s="57"/>
      <c r="BB511" s="57"/>
      <c r="BC511" s="57"/>
      <c r="BD511" s="57"/>
      <c r="BE511" s="57"/>
      <c r="BF511" s="57"/>
      <c r="BG511" s="57"/>
      <c r="BH511" s="57"/>
      <c r="BI511" s="57"/>
      <c r="BJ511" s="57"/>
      <c r="BK511" s="57"/>
      <c r="BL511" s="57"/>
      <c r="BM511" s="57"/>
      <c r="BN511" s="57"/>
      <c r="BO511" s="57"/>
      <c r="BP511" s="57"/>
      <c r="BQ511" s="57"/>
      <c r="BR511" s="57"/>
      <c r="BS511" s="57"/>
      <c r="BT511" s="57"/>
      <c r="BU511" s="57"/>
      <c r="BV511" s="57"/>
      <c r="BW511" s="57"/>
      <c r="BX511" s="57"/>
      <c r="BY511" s="57"/>
      <c r="BZ511" s="57"/>
      <c r="CA511" s="57"/>
      <c r="CB511" s="57"/>
      <c r="CC511" s="57"/>
      <c r="CD511" s="57"/>
      <c r="CE511" s="57"/>
      <c r="CF511" s="57"/>
      <c r="CG511" s="57"/>
      <c r="CH511" s="57"/>
      <c r="CI511" s="57"/>
      <c r="CJ511" s="57"/>
      <c r="CK511" s="57"/>
      <c r="CL511" s="57"/>
      <c r="CM511" s="57"/>
      <c r="CN511" s="57"/>
      <c r="CO511" s="57"/>
      <c r="CP511" s="57"/>
    </row>
    <row r="512" spans="4:94" x14ac:dyDescent="0.4"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8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7"/>
      <c r="AL512" s="57"/>
      <c r="AM512" s="57"/>
      <c r="AN512" s="57"/>
      <c r="AO512" s="57"/>
      <c r="AP512" s="57"/>
      <c r="AQ512" s="57"/>
      <c r="AR512" s="57"/>
      <c r="AS512" s="57"/>
      <c r="AT512" s="57"/>
      <c r="AU512" s="57"/>
      <c r="AV512" s="57"/>
      <c r="AW512" s="57"/>
      <c r="AX512" s="57"/>
      <c r="AY512" s="57"/>
      <c r="AZ512" s="57"/>
      <c r="BA512" s="57"/>
      <c r="BB512" s="57"/>
      <c r="BC512" s="57"/>
      <c r="BD512" s="57"/>
      <c r="BE512" s="57"/>
      <c r="BF512" s="57"/>
      <c r="BG512" s="57"/>
      <c r="BH512" s="57"/>
      <c r="BI512" s="57"/>
      <c r="BJ512" s="57"/>
      <c r="BK512" s="57"/>
      <c r="BL512" s="57"/>
      <c r="BM512" s="57"/>
      <c r="BN512" s="57"/>
      <c r="BO512" s="57"/>
      <c r="BP512" s="57"/>
      <c r="BQ512" s="57"/>
      <c r="BR512" s="57"/>
      <c r="BS512" s="57"/>
      <c r="BT512" s="57"/>
      <c r="BU512" s="57"/>
      <c r="BV512" s="57"/>
      <c r="BW512" s="57"/>
      <c r="BX512" s="57"/>
      <c r="BY512" s="57"/>
      <c r="BZ512" s="57"/>
      <c r="CA512" s="57"/>
      <c r="CB512" s="57"/>
      <c r="CC512" s="57"/>
      <c r="CD512" s="57"/>
      <c r="CE512" s="57"/>
      <c r="CF512" s="57"/>
      <c r="CG512" s="57"/>
      <c r="CH512" s="57"/>
      <c r="CI512" s="57"/>
      <c r="CJ512" s="57"/>
      <c r="CK512" s="57"/>
      <c r="CL512" s="57"/>
      <c r="CM512" s="57"/>
      <c r="CN512" s="57"/>
      <c r="CO512" s="57"/>
      <c r="CP512" s="57"/>
    </row>
    <row r="513" spans="4:94" x14ac:dyDescent="0.4"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8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  <c r="AU513" s="57"/>
      <c r="AV513" s="57"/>
      <c r="AW513" s="57"/>
      <c r="AX513" s="57"/>
      <c r="AY513" s="57"/>
      <c r="AZ513" s="57"/>
      <c r="BA513" s="57"/>
      <c r="BB513" s="57"/>
      <c r="BC513" s="57"/>
      <c r="BD513" s="57"/>
      <c r="BE513" s="57"/>
      <c r="BF513" s="57"/>
      <c r="BG513" s="57"/>
      <c r="BH513" s="57"/>
      <c r="BI513" s="57"/>
      <c r="BJ513" s="57"/>
      <c r="BK513" s="57"/>
      <c r="BL513" s="57"/>
      <c r="BM513" s="57"/>
      <c r="BN513" s="57"/>
      <c r="BO513" s="57"/>
      <c r="BP513" s="57"/>
      <c r="BQ513" s="57"/>
      <c r="BR513" s="57"/>
      <c r="BS513" s="57"/>
      <c r="BT513" s="57"/>
      <c r="BU513" s="57"/>
      <c r="BV513" s="57"/>
      <c r="BW513" s="57"/>
      <c r="BX513" s="57"/>
      <c r="BY513" s="57"/>
      <c r="BZ513" s="57"/>
      <c r="CA513" s="57"/>
      <c r="CB513" s="57"/>
      <c r="CC513" s="57"/>
      <c r="CD513" s="57"/>
      <c r="CE513" s="57"/>
      <c r="CF513" s="57"/>
      <c r="CG513" s="57"/>
      <c r="CH513" s="57"/>
      <c r="CI513" s="57"/>
      <c r="CJ513" s="57"/>
      <c r="CK513" s="57"/>
      <c r="CL513" s="57"/>
      <c r="CM513" s="57"/>
      <c r="CN513" s="57"/>
      <c r="CO513" s="57"/>
      <c r="CP513" s="57"/>
    </row>
    <row r="514" spans="4:94" x14ac:dyDescent="0.4"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8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  <c r="AU514" s="57"/>
      <c r="AV514" s="57"/>
      <c r="AW514" s="57"/>
      <c r="AX514" s="57"/>
      <c r="AY514" s="57"/>
      <c r="AZ514" s="57"/>
      <c r="BA514" s="57"/>
      <c r="BB514" s="57"/>
      <c r="BC514" s="57"/>
      <c r="BD514" s="57"/>
      <c r="BE514" s="57"/>
      <c r="BF514" s="57"/>
      <c r="BG514" s="57"/>
      <c r="BH514" s="57"/>
      <c r="BI514" s="57"/>
      <c r="BJ514" s="57"/>
      <c r="BK514" s="57"/>
      <c r="BL514" s="57"/>
      <c r="BM514" s="57"/>
      <c r="BN514" s="57"/>
      <c r="BO514" s="57"/>
      <c r="BP514" s="57"/>
      <c r="BQ514" s="57"/>
      <c r="BR514" s="57"/>
      <c r="BS514" s="57"/>
      <c r="BT514" s="57"/>
      <c r="BU514" s="57"/>
      <c r="BV514" s="57"/>
      <c r="BW514" s="57"/>
      <c r="BX514" s="57"/>
      <c r="BY514" s="57"/>
      <c r="BZ514" s="57"/>
      <c r="CA514" s="57"/>
      <c r="CB514" s="57"/>
      <c r="CC514" s="57"/>
      <c r="CD514" s="57"/>
      <c r="CE514" s="57"/>
      <c r="CF514" s="57"/>
      <c r="CG514" s="57"/>
      <c r="CH514" s="57"/>
      <c r="CI514" s="57"/>
      <c r="CJ514" s="57"/>
      <c r="CK514" s="57"/>
      <c r="CL514" s="57"/>
      <c r="CM514" s="57"/>
      <c r="CN514" s="57"/>
      <c r="CO514" s="57"/>
      <c r="CP514" s="57"/>
    </row>
    <row r="515" spans="4:94" x14ac:dyDescent="0.4"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8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  <c r="AU515" s="57"/>
      <c r="AV515" s="57"/>
      <c r="AW515" s="57"/>
      <c r="AX515" s="57"/>
      <c r="AY515" s="57"/>
      <c r="AZ515" s="57"/>
      <c r="BA515" s="57"/>
      <c r="BB515" s="57"/>
      <c r="BC515" s="57"/>
      <c r="BD515" s="57"/>
      <c r="BE515" s="57"/>
      <c r="BF515" s="57"/>
      <c r="BG515" s="57"/>
      <c r="BH515" s="57"/>
      <c r="BI515" s="57"/>
      <c r="BJ515" s="57"/>
      <c r="BK515" s="57"/>
      <c r="BL515" s="57"/>
      <c r="BM515" s="57"/>
      <c r="BN515" s="57"/>
      <c r="BO515" s="57"/>
      <c r="BP515" s="57"/>
      <c r="BQ515" s="57"/>
      <c r="BR515" s="57"/>
      <c r="BS515" s="57"/>
      <c r="BT515" s="57"/>
      <c r="BU515" s="57"/>
      <c r="BV515" s="57"/>
      <c r="BW515" s="57"/>
      <c r="BX515" s="57"/>
      <c r="BY515" s="57"/>
      <c r="BZ515" s="57"/>
      <c r="CA515" s="57"/>
      <c r="CB515" s="57"/>
      <c r="CC515" s="57"/>
      <c r="CD515" s="57"/>
      <c r="CE515" s="57"/>
      <c r="CF515" s="57"/>
      <c r="CG515" s="57"/>
      <c r="CH515" s="57"/>
      <c r="CI515" s="57"/>
      <c r="CJ515" s="57"/>
      <c r="CK515" s="57"/>
      <c r="CL515" s="57"/>
      <c r="CM515" s="57"/>
      <c r="CN515" s="57"/>
      <c r="CO515" s="57"/>
      <c r="CP515" s="57"/>
    </row>
    <row r="516" spans="4:94" x14ac:dyDescent="0.4"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8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  <c r="AQ516" s="57"/>
      <c r="AR516" s="57"/>
      <c r="AS516" s="57"/>
      <c r="AT516" s="57"/>
      <c r="AU516" s="57"/>
      <c r="AV516" s="57"/>
      <c r="AW516" s="57"/>
      <c r="AX516" s="57"/>
      <c r="AY516" s="57"/>
      <c r="AZ516" s="57"/>
      <c r="BA516" s="57"/>
      <c r="BB516" s="57"/>
      <c r="BC516" s="57"/>
      <c r="BD516" s="57"/>
      <c r="BE516" s="57"/>
      <c r="BF516" s="57"/>
      <c r="BG516" s="57"/>
      <c r="BH516" s="57"/>
      <c r="BI516" s="57"/>
      <c r="BJ516" s="57"/>
      <c r="BK516" s="57"/>
      <c r="BL516" s="57"/>
      <c r="BM516" s="57"/>
      <c r="BN516" s="57"/>
      <c r="BO516" s="57"/>
      <c r="BP516" s="57"/>
      <c r="BQ516" s="57"/>
      <c r="BR516" s="57"/>
      <c r="BS516" s="57"/>
      <c r="BT516" s="57"/>
      <c r="BU516" s="57"/>
      <c r="BV516" s="57"/>
      <c r="BW516" s="57"/>
      <c r="BX516" s="57"/>
      <c r="BY516" s="57"/>
      <c r="BZ516" s="57"/>
      <c r="CA516" s="57"/>
      <c r="CB516" s="57"/>
      <c r="CC516" s="57"/>
      <c r="CD516" s="57"/>
      <c r="CE516" s="57"/>
      <c r="CF516" s="57"/>
      <c r="CG516" s="57"/>
      <c r="CH516" s="57"/>
      <c r="CI516" s="57"/>
      <c r="CJ516" s="57"/>
      <c r="CK516" s="57"/>
      <c r="CL516" s="57"/>
      <c r="CM516" s="57"/>
      <c r="CN516" s="57"/>
      <c r="CO516" s="57"/>
      <c r="CP516" s="57"/>
    </row>
    <row r="517" spans="4:94" x14ac:dyDescent="0.4"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8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7"/>
      <c r="AL517" s="57"/>
      <c r="AM517" s="57"/>
      <c r="AN517" s="57"/>
      <c r="AO517" s="57"/>
      <c r="AP517" s="57"/>
      <c r="AQ517" s="57"/>
      <c r="AR517" s="57"/>
      <c r="AS517" s="57"/>
      <c r="AT517" s="57"/>
      <c r="AU517" s="57"/>
      <c r="AV517" s="57"/>
      <c r="AW517" s="57"/>
      <c r="AX517" s="57"/>
      <c r="AY517" s="57"/>
      <c r="AZ517" s="57"/>
      <c r="BA517" s="57"/>
      <c r="BB517" s="57"/>
      <c r="BC517" s="57"/>
      <c r="BD517" s="57"/>
      <c r="BE517" s="57"/>
      <c r="BF517" s="57"/>
      <c r="BG517" s="57"/>
      <c r="BH517" s="57"/>
      <c r="BI517" s="57"/>
      <c r="BJ517" s="57"/>
      <c r="BK517" s="57"/>
      <c r="BL517" s="57"/>
      <c r="BM517" s="57"/>
      <c r="BN517" s="57"/>
      <c r="BO517" s="57"/>
      <c r="BP517" s="57"/>
      <c r="BQ517" s="57"/>
      <c r="BR517" s="57"/>
      <c r="BS517" s="57"/>
      <c r="BT517" s="57"/>
      <c r="BU517" s="57"/>
      <c r="BV517" s="57"/>
      <c r="BW517" s="57"/>
      <c r="BX517" s="57"/>
      <c r="BY517" s="57"/>
      <c r="BZ517" s="57"/>
      <c r="CA517" s="57"/>
      <c r="CB517" s="57"/>
      <c r="CC517" s="57"/>
      <c r="CD517" s="57"/>
      <c r="CE517" s="57"/>
      <c r="CF517" s="57"/>
      <c r="CG517" s="57"/>
      <c r="CH517" s="57"/>
      <c r="CI517" s="57"/>
      <c r="CJ517" s="57"/>
      <c r="CK517" s="57"/>
      <c r="CL517" s="57"/>
      <c r="CM517" s="57"/>
      <c r="CN517" s="57"/>
      <c r="CO517" s="57"/>
      <c r="CP517" s="57"/>
    </row>
    <row r="518" spans="4:94" x14ac:dyDescent="0.4"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8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  <c r="AU518" s="57"/>
      <c r="AV518" s="57"/>
      <c r="AW518" s="57"/>
      <c r="AX518" s="57"/>
      <c r="AY518" s="57"/>
      <c r="AZ518" s="57"/>
      <c r="BA518" s="57"/>
      <c r="BB518" s="57"/>
      <c r="BC518" s="57"/>
      <c r="BD518" s="57"/>
      <c r="BE518" s="57"/>
      <c r="BF518" s="57"/>
      <c r="BG518" s="57"/>
      <c r="BH518" s="57"/>
      <c r="BI518" s="57"/>
      <c r="BJ518" s="57"/>
      <c r="BK518" s="57"/>
      <c r="BL518" s="57"/>
      <c r="BM518" s="57"/>
      <c r="BN518" s="57"/>
      <c r="BO518" s="57"/>
      <c r="BP518" s="57"/>
      <c r="BQ518" s="57"/>
      <c r="BR518" s="57"/>
      <c r="BS518" s="57"/>
      <c r="BT518" s="57"/>
      <c r="BU518" s="57"/>
      <c r="BV518" s="57"/>
      <c r="BW518" s="57"/>
      <c r="BX518" s="57"/>
      <c r="BY518" s="57"/>
      <c r="BZ518" s="57"/>
      <c r="CA518" s="57"/>
      <c r="CB518" s="57"/>
      <c r="CC518" s="57"/>
      <c r="CD518" s="57"/>
      <c r="CE518" s="57"/>
      <c r="CF518" s="57"/>
      <c r="CG518" s="57"/>
      <c r="CH518" s="57"/>
      <c r="CI518" s="57"/>
      <c r="CJ518" s="57"/>
      <c r="CK518" s="57"/>
      <c r="CL518" s="57"/>
      <c r="CM518" s="57"/>
      <c r="CN518" s="57"/>
      <c r="CO518" s="57"/>
      <c r="CP518" s="57"/>
    </row>
    <row r="519" spans="4:94" x14ac:dyDescent="0.4"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8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  <c r="AU519" s="57"/>
      <c r="AV519" s="57"/>
      <c r="AW519" s="57"/>
      <c r="AX519" s="57"/>
      <c r="AY519" s="57"/>
      <c r="AZ519" s="57"/>
      <c r="BA519" s="57"/>
      <c r="BB519" s="57"/>
      <c r="BC519" s="57"/>
      <c r="BD519" s="57"/>
      <c r="BE519" s="57"/>
      <c r="BF519" s="57"/>
      <c r="BG519" s="57"/>
      <c r="BH519" s="57"/>
      <c r="BI519" s="57"/>
      <c r="BJ519" s="57"/>
      <c r="BK519" s="57"/>
      <c r="BL519" s="57"/>
      <c r="BM519" s="57"/>
      <c r="BN519" s="57"/>
      <c r="BO519" s="57"/>
      <c r="BP519" s="57"/>
      <c r="BQ519" s="57"/>
      <c r="BR519" s="57"/>
      <c r="BS519" s="57"/>
      <c r="BT519" s="57"/>
      <c r="BU519" s="57"/>
      <c r="BV519" s="57"/>
      <c r="BW519" s="57"/>
      <c r="BX519" s="57"/>
      <c r="BY519" s="57"/>
      <c r="BZ519" s="57"/>
      <c r="CA519" s="57"/>
      <c r="CB519" s="57"/>
      <c r="CC519" s="57"/>
      <c r="CD519" s="57"/>
      <c r="CE519" s="57"/>
      <c r="CF519" s="57"/>
      <c r="CG519" s="57"/>
      <c r="CH519" s="57"/>
      <c r="CI519" s="57"/>
      <c r="CJ519" s="57"/>
      <c r="CK519" s="57"/>
      <c r="CL519" s="57"/>
      <c r="CM519" s="57"/>
      <c r="CN519" s="57"/>
      <c r="CO519" s="57"/>
      <c r="CP519" s="57"/>
    </row>
    <row r="520" spans="4:94" x14ac:dyDescent="0.4"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8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  <c r="AU520" s="57"/>
      <c r="AV520" s="57"/>
      <c r="AW520" s="57"/>
      <c r="AX520" s="57"/>
      <c r="AY520" s="57"/>
      <c r="AZ520" s="57"/>
      <c r="BA520" s="57"/>
      <c r="BB520" s="57"/>
      <c r="BC520" s="57"/>
      <c r="BD520" s="57"/>
      <c r="BE520" s="57"/>
      <c r="BF520" s="57"/>
      <c r="BG520" s="57"/>
      <c r="BH520" s="57"/>
      <c r="BI520" s="57"/>
      <c r="BJ520" s="57"/>
      <c r="BK520" s="57"/>
      <c r="BL520" s="57"/>
      <c r="BM520" s="57"/>
      <c r="BN520" s="57"/>
      <c r="BO520" s="57"/>
      <c r="BP520" s="57"/>
      <c r="BQ520" s="57"/>
      <c r="BR520" s="57"/>
      <c r="BS520" s="57"/>
      <c r="BT520" s="57"/>
      <c r="BU520" s="57"/>
      <c r="BV520" s="57"/>
      <c r="BW520" s="57"/>
      <c r="BX520" s="57"/>
      <c r="BY520" s="57"/>
      <c r="BZ520" s="57"/>
      <c r="CA520" s="57"/>
      <c r="CB520" s="57"/>
      <c r="CC520" s="57"/>
      <c r="CD520" s="57"/>
      <c r="CE520" s="57"/>
      <c r="CF520" s="57"/>
      <c r="CG520" s="57"/>
      <c r="CH520" s="57"/>
      <c r="CI520" s="57"/>
      <c r="CJ520" s="57"/>
      <c r="CK520" s="57"/>
      <c r="CL520" s="57"/>
      <c r="CM520" s="57"/>
      <c r="CN520" s="57"/>
      <c r="CO520" s="57"/>
      <c r="CP520" s="57"/>
    </row>
    <row r="521" spans="4:94" x14ac:dyDescent="0.4"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8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  <c r="AD521" s="57"/>
      <c r="AE521" s="57"/>
      <c r="AF521" s="57"/>
      <c r="AG521" s="57"/>
      <c r="AH521" s="57"/>
      <c r="AI521" s="57"/>
      <c r="AJ521" s="57"/>
      <c r="AK521" s="57"/>
      <c r="AL521" s="57"/>
      <c r="AM521" s="57"/>
      <c r="AN521" s="57"/>
      <c r="AO521" s="57"/>
      <c r="AP521" s="57"/>
      <c r="AQ521" s="57"/>
      <c r="AR521" s="57"/>
      <c r="AS521" s="57"/>
      <c r="AT521" s="57"/>
      <c r="AU521" s="57"/>
      <c r="AV521" s="57"/>
      <c r="AW521" s="57"/>
      <c r="AX521" s="57"/>
      <c r="AY521" s="57"/>
      <c r="AZ521" s="57"/>
      <c r="BA521" s="57"/>
      <c r="BB521" s="57"/>
      <c r="BC521" s="57"/>
      <c r="BD521" s="57"/>
      <c r="BE521" s="57"/>
      <c r="BF521" s="57"/>
      <c r="BG521" s="57"/>
      <c r="BH521" s="57"/>
      <c r="BI521" s="57"/>
      <c r="BJ521" s="57"/>
      <c r="BK521" s="57"/>
      <c r="BL521" s="57"/>
      <c r="BM521" s="57"/>
      <c r="BN521" s="57"/>
      <c r="BO521" s="57"/>
      <c r="BP521" s="57"/>
      <c r="BQ521" s="57"/>
      <c r="BR521" s="57"/>
      <c r="BS521" s="57"/>
      <c r="BT521" s="57"/>
      <c r="BU521" s="57"/>
      <c r="BV521" s="57"/>
      <c r="BW521" s="57"/>
      <c r="BX521" s="57"/>
      <c r="BY521" s="57"/>
      <c r="BZ521" s="57"/>
      <c r="CA521" s="57"/>
      <c r="CB521" s="57"/>
      <c r="CC521" s="57"/>
      <c r="CD521" s="57"/>
      <c r="CE521" s="57"/>
      <c r="CF521" s="57"/>
      <c r="CG521" s="57"/>
      <c r="CH521" s="57"/>
      <c r="CI521" s="57"/>
      <c r="CJ521" s="57"/>
      <c r="CK521" s="57"/>
      <c r="CL521" s="57"/>
      <c r="CM521" s="57"/>
      <c r="CN521" s="57"/>
      <c r="CO521" s="57"/>
      <c r="CP521" s="57"/>
    </row>
    <row r="522" spans="4:94" x14ac:dyDescent="0.4"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8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  <c r="AD522" s="57"/>
      <c r="AE522" s="57"/>
      <c r="AF522" s="57"/>
      <c r="AG522" s="57"/>
      <c r="AH522" s="57"/>
      <c r="AI522" s="57"/>
      <c r="AJ522" s="57"/>
      <c r="AK522" s="57"/>
      <c r="AL522" s="57"/>
      <c r="AM522" s="57"/>
      <c r="AN522" s="57"/>
      <c r="AO522" s="57"/>
      <c r="AP522" s="57"/>
      <c r="AQ522" s="57"/>
      <c r="AR522" s="57"/>
      <c r="AS522" s="57"/>
      <c r="AT522" s="57"/>
      <c r="AU522" s="57"/>
      <c r="AV522" s="57"/>
      <c r="AW522" s="57"/>
      <c r="AX522" s="57"/>
      <c r="AY522" s="57"/>
      <c r="AZ522" s="57"/>
      <c r="BA522" s="57"/>
      <c r="BB522" s="57"/>
      <c r="BC522" s="57"/>
      <c r="BD522" s="57"/>
      <c r="BE522" s="57"/>
      <c r="BF522" s="57"/>
      <c r="BG522" s="57"/>
      <c r="BH522" s="57"/>
      <c r="BI522" s="57"/>
      <c r="BJ522" s="57"/>
      <c r="BK522" s="57"/>
      <c r="BL522" s="57"/>
      <c r="BM522" s="57"/>
      <c r="BN522" s="57"/>
      <c r="BO522" s="57"/>
      <c r="BP522" s="57"/>
      <c r="BQ522" s="57"/>
      <c r="BR522" s="57"/>
      <c r="BS522" s="57"/>
      <c r="BT522" s="57"/>
      <c r="BU522" s="57"/>
      <c r="BV522" s="57"/>
      <c r="BW522" s="57"/>
      <c r="BX522" s="57"/>
      <c r="BY522" s="57"/>
      <c r="BZ522" s="57"/>
      <c r="CA522" s="57"/>
      <c r="CB522" s="57"/>
      <c r="CC522" s="57"/>
      <c r="CD522" s="57"/>
      <c r="CE522" s="57"/>
      <c r="CF522" s="57"/>
      <c r="CG522" s="57"/>
      <c r="CH522" s="57"/>
      <c r="CI522" s="57"/>
      <c r="CJ522" s="57"/>
      <c r="CK522" s="57"/>
      <c r="CL522" s="57"/>
      <c r="CM522" s="57"/>
      <c r="CN522" s="57"/>
      <c r="CO522" s="57"/>
      <c r="CP522" s="57"/>
    </row>
    <row r="523" spans="4:94" x14ac:dyDescent="0.4"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8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  <c r="AD523" s="57"/>
      <c r="AE523" s="57"/>
      <c r="AF523" s="57"/>
      <c r="AG523" s="57"/>
      <c r="AH523" s="57"/>
      <c r="AI523" s="57"/>
      <c r="AJ523" s="57"/>
      <c r="AK523" s="57"/>
      <c r="AL523" s="57"/>
      <c r="AM523" s="57"/>
      <c r="AN523" s="57"/>
      <c r="AO523" s="57"/>
      <c r="AP523" s="57"/>
      <c r="AQ523" s="57"/>
      <c r="AR523" s="57"/>
      <c r="AS523" s="57"/>
      <c r="AT523" s="57"/>
      <c r="AU523" s="57"/>
      <c r="AV523" s="57"/>
      <c r="AW523" s="57"/>
      <c r="AX523" s="57"/>
      <c r="AY523" s="57"/>
      <c r="AZ523" s="57"/>
      <c r="BA523" s="57"/>
      <c r="BB523" s="57"/>
      <c r="BC523" s="57"/>
      <c r="BD523" s="57"/>
      <c r="BE523" s="57"/>
      <c r="BF523" s="57"/>
      <c r="BG523" s="57"/>
      <c r="BH523" s="57"/>
      <c r="BI523" s="57"/>
      <c r="BJ523" s="57"/>
      <c r="BK523" s="57"/>
      <c r="BL523" s="57"/>
      <c r="BM523" s="57"/>
      <c r="BN523" s="57"/>
      <c r="BO523" s="57"/>
      <c r="BP523" s="57"/>
      <c r="BQ523" s="57"/>
      <c r="BR523" s="57"/>
      <c r="BS523" s="57"/>
      <c r="BT523" s="57"/>
      <c r="BU523" s="57"/>
      <c r="BV523" s="57"/>
      <c r="BW523" s="57"/>
      <c r="BX523" s="57"/>
      <c r="BY523" s="57"/>
      <c r="BZ523" s="57"/>
      <c r="CA523" s="57"/>
      <c r="CB523" s="57"/>
      <c r="CC523" s="57"/>
      <c r="CD523" s="57"/>
      <c r="CE523" s="57"/>
      <c r="CF523" s="57"/>
      <c r="CG523" s="57"/>
      <c r="CH523" s="57"/>
      <c r="CI523" s="57"/>
      <c r="CJ523" s="57"/>
      <c r="CK523" s="57"/>
      <c r="CL523" s="57"/>
      <c r="CM523" s="57"/>
      <c r="CN523" s="57"/>
      <c r="CO523" s="57"/>
      <c r="CP523" s="57"/>
    </row>
    <row r="524" spans="4:94" x14ac:dyDescent="0.4"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8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  <c r="AD524" s="57"/>
      <c r="AE524" s="57"/>
      <c r="AF524" s="57"/>
      <c r="AG524" s="57"/>
      <c r="AH524" s="57"/>
      <c r="AI524" s="57"/>
      <c r="AJ524" s="57"/>
      <c r="AK524" s="57"/>
      <c r="AL524" s="57"/>
      <c r="AM524" s="57"/>
      <c r="AN524" s="57"/>
      <c r="AO524" s="57"/>
      <c r="AP524" s="57"/>
      <c r="AQ524" s="57"/>
      <c r="AR524" s="57"/>
      <c r="AS524" s="57"/>
      <c r="AT524" s="57"/>
      <c r="AU524" s="57"/>
      <c r="AV524" s="57"/>
      <c r="AW524" s="57"/>
      <c r="AX524" s="57"/>
      <c r="AY524" s="57"/>
      <c r="AZ524" s="57"/>
      <c r="BA524" s="57"/>
      <c r="BB524" s="57"/>
      <c r="BC524" s="57"/>
      <c r="BD524" s="57"/>
      <c r="BE524" s="57"/>
      <c r="BF524" s="57"/>
      <c r="BG524" s="57"/>
      <c r="BH524" s="57"/>
      <c r="BI524" s="57"/>
      <c r="BJ524" s="57"/>
      <c r="BK524" s="57"/>
      <c r="BL524" s="57"/>
      <c r="BM524" s="57"/>
      <c r="BN524" s="57"/>
      <c r="BO524" s="57"/>
      <c r="BP524" s="57"/>
      <c r="BQ524" s="57"/>
      <c r="BR524" s="57"/>
      <c r="BS524" s="57"/>
      <c r="BT524" s="57"/>
      <c r="BU524" s="57"/>
      <c r="BV524" s="57"/>
      <c r="BW524" s="57"/>
      <c r="BX524" s="57"/>
      <c r="BY524" s="57"/>
      <c r="BZ524" s="57"/>
      <c r="CA524" s="57"/>
      <c r="CB524" s="57"/>
      <c r="CC524" s="57"/>
      <c r="CD524" s="57"/>
      <c r="CE524" s="57"/>
      <c r="CF524" s="57"/>
      <c r="CG524" s="57"/>
      <c r="CH524" s="57"/>
      <c r="CI524" s="57"/>
      <c r="CJ524" s="57"/>
      <c r="CK524" s="57"/>
      <c r="CL524" s="57"/>
      <c r="CM524" s="57"/>
      <c r="CN524" s="57"/>
      <c r="CO524" s="57"/>
      <c r="CP524" s="57"/>
    </row>
    <row r="525" spans="4:94" x14ac:dyDescent="0.4"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8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  <c r="AD525" s="57"/>
      <c r="AE525" s="57"/>
      <c r="AF525" s="57"/>
      <c r="AG525" s="57"/>
      <c r="AH525" s="57"/>
      <c r="AI525" s="57"/>
      <c r="AJ525" s="57"/>
      <c r="AK525" s="57"/>
      <c r="AL525" s="57"/>
      <c r="AM525" s="57"/>
      <c r="AN525" s="57"/>
      <c r="AO525" s="57"/>
      <c r="AP525" s="57"/>
      <c r="AQ525" s="57"/>
      <c r="AR525" s="57"/>
      <c r="AS525" s="57"/>
      <c r="AT525" s="57"/>
      <c r="AU525" s="57"/>
      <c r="AV525" s="57"/>
      <c r="AW525" s="57"/>
      <c r="AX525" s="57"/>
      <c r="AY525" s="57"/>
      <c r="AZ525" s="57"/>
      <c r="BA525" s="57"/>
      <c r="BB525" s="57"/>
      <c r="BC525" s="57"/>
      <c r="BD525" s="57"/>
      <c r="BE525" s="57"/>
      <c r="BF525" s="57"/>
      <c r="BG525" s="57"/>
      <c r="BH525" s="57"/>
      <c r="BI525" s="57"/>
      <c r="BJ525" s="57"/>
      <c r="BK525" s="57"/>
      <c r="BL525" s="57"/>
      <c r="BM525" s="57"/>
      <c r="BN525" s="57"/>
      <c r="BO525" s="57"/>
      <c r="BP525" s="57"/>
      <c r="BQ525" s="57"/>
      <c r="BR525" s="57"/>
      <c r="BS525" s="57"/>
      <c r="BT525" s="57"/>
      <c r="BU525" s="57"/>
      <c r="BV525" s="57"/>
      <c r="BW525" s="57"/>
      <c r="BX525" s="57"/>
      <c r="BY525" s="57"/>
      <c r="BZ525" s="57"/>
      <c r="CA525" s="57"/>
      <c r="CB525" s="57"/>
      <c r="CC525" s="57"/>
      <c r="CD525" s="57"/>
      <c r="CE525" s="57"/>
      <c r="CF525" s="57"/>
      <c r="CG525" s="57"/>
      <c r="CH525" s="57"/>
      <c r="CI525" s="57"/>
      <c r="CJ525" s="57"/>
      <c r="CK525" s="57"/>
      <c r="CL525" s="57"/>
      <c r="CM525" s="57"/>
      <c r="CN525" s="57"/>
      <c r="CO525" s="57"/>
      <c r="CP525" s="57"/>
    </row>
    <row r="526" spans="4:94" x14ac:dyDescent="0.4"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8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  <c r="AU526" s="57"/>
      <c r="AV526" s="57"/>
      <c r="AW526" s="57"/>
      <c r="AX526" s="57"/>
      <c r="AY526" s="57"/>
      <c r="AZ526" s="57"/>
      <c r="BA526" s="57"/>
      <c r="BB526" s="57"/>
      <c r="BC526" s="57"/>
      <c r="BD526" s="57"/>
      <c r="BE526" s="57"/>
      <c r="BF526" s="57"/>
      <c r="BG526" s="57"/>
      <c r="BH526" s="57"/>
      <c r="BI526" s="57"/>
      <c r="BJ526" s="57"/>
      <c r="BK526" s="57"/>
      <c r="BL526" s="57"/>
      <c r="BM526" s="57"/>
      <c r="BN526" s="57"/>
      <c r="BO526" s="57"/>
      <c r="BP526" s="57"/>
      <c r="BQ526" s="57"/>
      <c r="BR526" s="57"/>
      <c r="BS526" s="57"/>
      <c r="BT526" s="57"/>
      <c r="BU526" s="57"/>
      <c r="BV526" s="57"/>
      <c r="BW526" s="57"/>
      <c r="BX526" s="57"/>
      <c r="BY526" s="57"/>
      <c r="BZ526" s="57"/>
      <c r="CA526" s="57"/>
      <c r="CB526" s="57"/>
      <c r="CC526" s="57"/>
      <c r="CD526" s="57"/>
      <c r="CE526" s="57"/>
      <c r="CF526" s="57"/>
      <c r="CG526" s="57"/>
      <c r="CH526" s="57"/>
      <c r="CI526" s="57"/>
      <c r="CJ526" s="57"/>
      <c r="CK526" s="57"/>
      <c r="CL526" s="57"/>
      <c r="CM526" s="57"/>
      <c r="CN526" s="57"/>
      <c r="CO526" s="57"/>
      <c r="CP526" s="57"/>
    </row>
    <row r="527" spans="4:94" x14ac:dyDescent="0.4"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8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  <c r="AU527" s="57"/>
      <c r="AV527" s="57"/>
      <c r="AW527" s="57"/>
      <c r="AX527" s="57"/>
      <c r="AY527" s="57"/>
      <c r="AZ527" s="57"/>
      <c r="BA527" s="57"/>
      <c r="BB527" s="57"/>
      <c r="BC527" s="57"/>
      <c r="BD527" s="57"/>
      <c r="BE527" s="57"/>
      <c r="BF527" s="57"/>
      <c r="BG527" s="57"/>
      <c r="BH527" s="57"/>
      <c r="BI527" s="57"/>
      <c r="BJ527" s="57"/>
      <c r="BK527" s="57"/>
      <c r="BL527" s="57"/>
      <c r="BM527" s="57"/>
      <c r="BN527" s="57"/>
      <c r="BO527" s="57"/>
      <c r="BP527" s="57"/>
      <c r="BQ527" s="57"/>
      <c r="BR527" s="57"/>
      <c r="BS527" s="57"/>
      <c r="BT527" s="57"/>
      <c r="BU527" s="57"/>
      <c r="BV527" s="57"/>
      <c r="BW527" s="57"/>
      <c r="BX527" s="57"/>
      <c r="BY527" s="57"/>
      <c r="BZ527" s="57"/>
      <c r="CA527" s="57"/>
      <c r="CB527" s="57"/>
      <c r="CC527" s="57"/>
      <c r="CD527" s="57"/>
      <c r="CE527" s="57"/>
      <c r="CF527" s="57"/>
      <c r="CG527" s="57"/>
      <c r="CH527" s="57"/>
      <c r="CI527" s="57"/>
      <c r="CJ527" s="57"/>
      <c r="CK527" s="57"/>
      <c r="CL527" s="57"/>
      <c r="CM527" s="57"/>
      <c r="CN527" s="57"/>
      <c r="CO527" s="57"/>
      <c r="CP527" s="57"/>
    </row>
    <row r="528" spans="4:94" x14ac:dyDescent="0.4"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8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  <c r="AU528" s="57"/>
      <c r="AV528" s="57"/>
      <c r="AW528" s="57"/>
      <c r="AX528" s="57"/>
      <c r="AY528" s="57"/>
      <c r="AZ528" s="57"/>
      <c r="BA528" s="57"/>
      <c r="BB528" s="57"/>
      <c r="BC528" s="57"/>
      <c r="BD528" s="57"/>
      <c r="BE528" s="57"/>
      <c r="BF528" s="57"/>
      <c r="BG528" s="57"/>
      <c r="BH528" s="57"/>
      <c r="BI528" s="57"/>
      <c r="BJ528" s="57"/>
      <c r="BK528" s="57"/>
      <c r="BL528" s="57"/>
      <c r="BM528" s="57"/>
      <c r="BN528" s="57"/>
      <c r="BO528" s="57"/>
      <c r="BP528" s="57"/>
      <c r="BQ528" s="57"/>
      <c r="BR528" s="57"/>
      <c r="BS528" s="57"/>
      <c r="BT528" s="57"/>
      <c r="BU528" s="57"/>
      <c r="BV528" s="57"/>
      <c r="BW528" s="57"/>
      <c r="BX528" s="57"/>
      <c r="BY528" s="57"/>
      <c r="BZ528" s="57"/>
      <c r="CA528" s="57"/>
      <c r="CB528" s="57"/>
      <c r="CC528" s="57"/>
      <c r="CD528" s="57"/>
      <c r="CE528" s="57"/>
      <c r="CF528" s="57"/>
      <c r="CG528" s="57"/>
      <c r="CH528" s="57"/>
      <c r="CI528" s="57"/>
      <c r="CJ528" s="57"/>
      <c r="CK528" s="57"/>
      <c r="CL528" s="57"/>
      <c r="CM528" s="57"/>
      <c r="CN528" s="57"/>
      <c r="CO528" s="57"/>
      <c r="CP528" s="57"/>
    </row>
    <row r="529" spans="4:94" x14ac:dyDescent="0.4"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8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  <c r="AU529" s="57"/>
      <c r="AV529" s="57"/>
      <c r="AW529" s="57"/>
      <c r="AX529" s="57"/>
      <c r="AY529" s="57"/>
      <c r="AZ529" s="57"/>
      <c r="BA529" s="57"/>
      <c r="BB529" s="57"/>
      <c r="BC529" s="57"/>
      <c r="BD529" s="57"/>
      <c r="BE529" s="57"/>
      <c r="BF529" s="57"/>
      <c r="BG529" s="57"/>
      <c r="BH529" s="57"/>
      <c r="BI529" s="57"/>
      <c r="BJ529" s="57"/>
      <c r="BK529" s="57"/>
      <c r="BL529" s="57"/>
      <c r="BM529" s="57"/>
      <c r="BN529" s="57"/>
      <c r="BO529" s="57"/>
      <c r="BP529" s="57"/>
      <c r="BQ529" s="57"/>
      <c r="BR529" s="57"/>
      <c r="BS529" s="57"/>
      <c r="BT529" s="57"/>
      <c r="BU529" s="57"/>
      <c r="BV529" s="57"/>
      <c r="BW529" s="57"/>
      <c r="BX529" s="57"/>
      <c r="BY529" s="57"/>
      <c r="BZ529" s="57"/>
      <c r="CA529" s="57"/>
      <c r="CB529" s="57"/>
      <c r="CC529" s="57"/>
      <c r="CD529" s="57"/>
      <c r="CE529" s="57"/>
      <c r="CF529" s="57"/>
      <c r="CG529" s="57"/>
      <c r="CH529" s="57"/>
      <c r="CI529" s="57"/>
      <c r="CJ529" s="57"/>
      <c r="CK529" s="57"/>
      <c r="CL529" s="57"/>
      <c r="CM529" s="57"/>
      <c r="CN529" s="57"/>
      <c r="CO529" s="57"/>
      <c r="CP529" s="57"/>
    </row>
    <row r="530" spans="4:94" x14ac:dyDescent="0.4"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8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  <c r="AU530" s="57"/>
      <c r="AV530" s="57"/>
      <c r="AW530" s="57"/>
      <c r="AX530" s="57"/>
      <c r="AY530" s="57"/>
      <c r="AZ530" s="57"/>
      <c r="BA530" s="57"/>
      <c r="BB530" s="57"/>
      <c r="BC530" s="57"/>
      <c r="BD530" s="57"/>
      <c r="BE530" s="57"/>
      <c r="BF530" s="57"/>
      <c r="BG530" s="57"/>
      <c r="BH530" s="57"/>
      <c r="BI530" s="57"/>
      <c r="BJ530" s="57"/>
      <c r="BK530" s="57"/>
      <c r="BL530" s="57"/>
      <c r="BM530" s="57"/>
      <c r="BN530" s="57"/>
      <c r="BO530" s="57"/>
      <c r="BP530" s="57"/>
      <c r="BQ530" s="57"/>
      <c r="BR530" s="57"/>
      <c r="BS530" s="57"/>
      <c r="BT530" s="57"/>
      <c r="BU530" s="57"/>
      <c r="BV530" s="57"/>
      <c r="BW530" s="57"/>
      <c r="BX530" s="57"/>
      <c r="BY530" s="57"/>
      <c r="BZ530" s="57"/>
      <c r="CA530" s="57"/>
      <c r="CB530" s="57"/>
      <c r="CC530" s="57"/>
      <c r="CD530" s="57"/>
      <c r="CE530" s="57"/>
      <c r="CF530" s="57"/>
      <c r="CG530" s="57"/>
      <c r="CH530" s="57"/>
      <c r="CI530" s="57"/>
      <c r="CJ530" s="57"/>
      <c r="CK530" s="57"/>
      <c r="CL530" s="57"/>
      <c r="CM530" s="57"/>
      <c r="CN530" s="57"/>
      <c r="CO530" s="57"/>
      <c r="CP530" s="57"/>
    </row>
    <row r="531" spans="4:94" x14ac:dyDescent="0.4"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8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  <c r="AD531" s="57"/>
      <c r="AE531" s="57"/>
      <c r="AF531" s="57"/>
      <c r="AG531" s="57"/>
      <c r="AH531" s="57"/>
      <c r="AI531" s="57"/>
      <c r="AJ531" s="57"/>
      <c r="AK531" s="57"/>
      <c r="AL531" s="57"/>
      <c r="AM531" s="57"/>
      <c r="AN531" s="57"/>
      <c r="AO531" s="57"/>
      <c r="AP531" s="57"/>
      <c r="AQ531" s="57"/>
      <c r="AR531" s="57"/>
      <c r="AS531" s="57"/>
      <c r="AT531" s="57"/>
      <c r="AU531" s="57"/>
      <c r="AV531" s="57"/>
      <c r="AW531" s="57"/>
      <c r="AX531" s="57"/>
      <c r="AY531" s="57"/>
      <c r="AZ531" s="57"/>
      <c r="BA531" s="57"/>
      <c r="BB531" s="57"/>
      <c r="BC531" s="57"/>
      <c r="BD531" s="57"/>
      <c r="BE531" s="57"/>
      <c r="BF531" s="57"/>
      <c r="BG531" s="57"/>
      <c r="BH531" s="57"/>
      <c r="BI531" s="57"/>
      <c r="BJ531" s="57"/>
      <c r="BK531" s="57"/>
      <c r="BL531" s="57"/>
      <c r="BM531" s="57"/>
      <c r="BN531" s="57"/>
      <c r="BO531" s="57"/>
      <c r="BP531" s="57"/>
      <c r="BQ531" s="57"/>
      <c r="BR531" s="57"/>
      <c r="BS531" s="57"/>
      <c r="BT531" s="57"/>
      <c r="BU531" s="57"/>
      <c r="BV531" s="57"/>
      <c r="BW531" s="57"/>
      <c r="BX531" s="57"/>
      <c r="BY531" s="57"/>
      <c r="BZ531" s="57"/>
      <c r="CA531" s="57"/>
      <c r="CB531" s="57"/>
      <c r="CC531" s="57"/>
      <c r="CD531" s="57"/>
      <c r="CE531" s="57"/>
      <c r="CF531" s="57"/>
      <c r="CG531" s="57"/>
      <c r="CH531" s="57"/>
      <c r="CI531" s="57"/>
      <c r="CJ531" s="57"/>
      <c r="CK531" s="57"/>
      <c r="CL531" s="57"/>
      <c r="CM531" s="57"/>
      <c r="CN531" s="57"/>
      <c r="CO531" s="57"/>
      <c r="CP531" s="57"/>
    </row>
    <row r="532" spans="4:94" x14ac:dyDescent="0.4"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8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  <c r="AD532" s="57"/>
      <c r="AE532" s="57"/>
      <c r="AF532" s="57"/>
      <c r="AG532" s="57"/>
      <c r="AH532" s="57"/>
      <c r="AI532" s="57"/>
      <c r="AJ532" s="57"/>
      <c r="AK532" s="57"/>
      <c r="AL532" s="57"/>
      <c r="AM532" s="57"/>
      <c r="AN532" s="57"/>
      <c r="AO532" s="57"/>
      <c r="AP532" s="57"/>
      <c r="AQ532" s="57"/>
      <c r="AR532" s="57"/>
      <c r="AS532" s="57"/>
      <c r="AT532" s="57"/>
      <c r="AU532" s="57"/>
      <c r="AV532" s="57"/>
      <c r="AW532" s="57"/>
      <c r="AX532" s="57"/>
      <c r="AY532" s="57"/>
      <c r="AZ532" s="57"/>
      <c r="BA532" s="57"/>
      <c r="BB532" s="57"/>
      <c r="BC532" s="57"/>
      <c r="BD532" s="57"/>
      <c r="BE532" s="57"/>
      <c r="BF532" s="57"/>
      <c r="BG532" s="57"/>
      <c r="BH532" s="57"/>
      <c r="BI532" s="57"/>
      <c r="BJ532" s="57"/>
      <c r="BK532" s="57"/>
      <c r="BL532" s="57"/>
      <c r="BM532" s="57"/>
      <c r="BN532" s="57"/>
      <c r="BO532" s="57"/>
      <c r="BP532" s="57"/>
      <c r="BQ532" s="57"/>
      <c r="BR532" s="57"/>
      <c r="BS532" s="57"/>
      <c r="BT532" s="57"/>
      <c r="BU532" s="57"/>
      <c r="BV532" s="57"/>
      <c r="BW532" s="57"/>
      <c r="BX532" s="57"/>
      <c r="BY532" s="57"/>
      <c r="BZ532" s="57"/>
      <c r="CA532" s="57"/>
      <c r="CB532" s="57"/>
      <c r="CC532" s="57"/>
      <c r="CD532" s="57"/>
      <c r="CE532" s="57"/>
      <c r="CF532" s="57"/>
      <c r="CG532" s="57"/>
      <c r="CH532" s="57"/>
      <c r="CI532" s="57"/>
      <c r="CJ532" s="57"/>
      <c r="CK532" s="57"/>
      <c r="CL532" s="57"/>
      <c r="CM532" s="57"/>
      <c r="CN532" s="57"/>
      <c r="CO532" s="57"/>
      <c r="CP532" s="57"/>
    </row>
    <row r="533" spans="4:94" x14ac:dyDescent="0.4"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8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  <c r="AD533" s="57"/>
      <c r="AE533" s="57"/>
      <c r="AF533" s="57"/>
      <c r="AG533" s="57"/>
      <c r="AH533" s="57"/>
      <c r="AI533" s="57"/>
      <c r="AJ533" s="57"/>
      <c r="AK533" s="57"/>
      <c r="AL533" s="57"/>
      <c r="AM533" s="57"/>
      <c r="AN533" s="57"/>
      <c r="AO533" s="57"/>
      <c r="AP533" s="57"/>
      <c r="AQ533" s="57"/>
      <c r="AR533" s="57"/>
      <c r="AS533" s="57"/>
      <c r="AT533" s="57"/>
      <c r="AU533" s="57"/>
      <c r="AV533" s="57"/>
      <c r="AW533" s="57"/>
      <c r="AX533" s="57"/>
      <c r="AY533" s="57"/>
      <c r="AZ533" s="57"/>
      <c r="BA533" s="57"/>
      <c r="BB533" s="57"/>
      <c r="BC533" s="57"/>
      <c r="BD533" s="57"/>
      <c r="BE533" s="57"/>
      <c r="BF533" s="57"/>
      <c r="BG533" s="57"/>
      <c r="BH533" s="57"/>
      <c r="BI533" s="57"/>
      <c r="BJ533" s="57"/>
      <c r="BK533" s="57"/>
      <c r="BL533" s="57"/>
      <c r="BM533" s="57"/>
      <c r="BN533" s="57"/>
      <c r="BO533" s="57"/>
      <c r="BP533" s="57"/>
      <c r="BQ533" s="57"/>
      <c r="BR533" s="57"/>
      <c r="BS533" s="57"/>
      <c r="BT533" s="57"/>
      <c r="BU533" s="57"/>
      <c r="BV533" s="57"/>
      <c r="BW533" s="57"/>
      <c r="BX533" s="57"/>
      <c r="BY533" s="57"/>
      <c r="BZ533" s="57"/>
      <c r="CA533" s="57"/>
      <c r="CB533" s="57"/>
      <c r="CC533" s="57"/>
      <c r="CD533" s="57"/>
      <c r="CE533" s="57"/>
      <c r="CF533" s="57"/>
      <c r="CG533" s="57"/>
      <c r="CH533" s="57"/>
      <c r="CI533" s="57"/>
      <c r="CJ533" s="57"/>
      <c r="CK533" s="57"/>
      <c r="CL533" s="57"/>
      <c r="CM533" s="57"/>
      <c r="CN533" s="57"/>
      <c r="CO533" s="57"/>
      <c r="CP533" s="57"/>
    </row>
    <row r="534" spans="4:94" x14ac:dyDescent="0.4"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8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  <c r="AD534" s="57"/>
      <c r="AE534" s="57"/>
      <c r="AF534" s="57"/>
      <c r="AG534" s="57"/>
      <c r="AH534" s="57"/>
      <c r="AI534" s="57"/>
      <c r="AJ534" s="57"/>
      <c r="AK534" s="57"/>
      <c r="AL534" s="57"/>
      <c r="AM534" s="57"/>
      <c r="AN534" s="57"/>
      <c r="AO534" s="57"/>
      <c r="AP534" s="57"/>
      <c r="AQ534" s="57"/>
      <c r="AR534" s="57"/>
      <c r="AS534" s="57"/>
      <c r="AT534" s="57"/>
      <c r="AU534" s="57"/>
      <c r="AV534" s="57"/>
      <c r="AW534" s="57"/>
      <c r="AX534" s="57"/>
      <c r="AY534" s="57"/>
      <c r="AZ534" s="57"/>
      <c r="BA534" s="57"/>
      <c r="BB534" s="57"/>
      <c r="BC534" s="57"/>
      <c r="BD534" s="57"/>
      <c r="BE534" s="57"/>
      <c r="BF534" s="57"/>
      <c r="BG534" s="57"/>
      <c r="BH534" s="57"/>
      <c r="BI534" s="57"/>
      <c r="BJ534" s="57"/>
      <c r="BK534" s="57"/>
      <c r="BL534" s="57"/>
      <c r="BM534" s="57"/>
      <c r="BN534" s="57"/>
      <c r="BO534" s="57"/>
      <c r="BP534" s="57"/>
      <c r="BQ534" s="57"/>
      <c r="BR534" s="57"/>
      <c r="BS534" s="57"/>
      <c r="BT534" s="57"/>
      <c r="BU534" s="57"/>
      <c r="BV534" s="57"/>
      <c r="BW534" s="57"/>
      <c r="BX534" s="57"/>
      <c r="BY534" s="57"/>
      <c r="BZ534" s="57"/>
      <c r="CA534" s="57"/>
      <c r="CB534" s="57"/>
      <c r="CC534" s="57"/>
      <c r="CD534" s="57"/>
      <c r="CE534" s="57"/>
      <c r="CF534" s="57"/>
      <c r="CG534" s="57"/>
      <c r="CH534" s="57"/>
      <c r="CI534" s="57"/>
      <c r="CJ534" s="57"/>
      <c r="CK534" s="57"/>
      <c r="CL534" s="57"/>
      <c r="CM534" s="57"/>
      <c r="CN534" s="57"/>
      <c r="CO534" s="57"/>
      <c r="CP534" s="57"/>
    </row>
    <row r="535" spans="4:94" x14ac:dyDescent="0.4"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8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  <c r="AD535" s="57"/>
      <c r="AE535" s="57"/>
      <c r="AF535" s="57"/>
      <c r="AG535" s="57"/>
      <c r="AH535" s="57"/>
      <c r="AI535" s="57"/>
      <c r="AJ535" s="57"/>
      <c r="AK535" s="57"/>
      <c r="AL535" s="57"/>
      <c r="AM535" s="57"/>
      <c r="AN535" s="57"/>
      <c r="AO535" s="57"/>
      <c r="AP535" s="57"/>
      <c r="AQ535" s="57"/>
      <c r="AR535" s="57"/>
      <c r="AS535" s="57"/>
      <c r="AT535" s="57"/>
      <c r="AU535" s="57"/>
      <c r="AV535" s="57"/>
      <c r="AW535" s="57"/>
      <c r="AX535" s="57"/>
      <c r="AY535" s="57"/>
      <c r="AZ535" s="57"/>
      <c r="BA535" s="57"/>
      <c r="BB535" s="57"/>
      <c r="BC535" s="57"/>
      <c r="BD535" s="57"/>
      <c r="BE535" s="57"/>
      <c r="BF535" s="57"/>
      <c r="BG535" s="57"/>
      <c r="BH535" s="57"/>
      <c r="BI535" s="57"/>
      <c r="BJ535" s="57"/>
      <c r="BK535" s="57"/>
      <c r="BL535" s="57"/>
      <c r="BM535" s="57"/>
      <c r="BN535" s="57"/>
      <c r="BO535" s="57"/>
      <c r="BP535" s="57"/>
      <c r="BQ535" s="57"/>
      <c r="BR535" s="57"/>
      <c r="BS535" s="57"/>
      <c r="BT535" s="57"/>
      <c r="BU535" s="57"/>
      <c r="BV535" s="57"/>
      <c r="BW535" s="57"/>
      <c r="BX535" s="57"/>
      <c r="BY535" s="57"/>
      <c r="BZ535" s="57"/>
      <c r="CA535" s="57"/>
      <c r="CB535" s="57"/>
      <c r="CC535" s="57"/>
      <c r="CD535" s="57"/>
      <c r="CE535" s="57"/>
      <c r="CF535" s="57"/>
      <c r="CG535" s="57"/>
      <c r="CH535" s="57"/>
      <c r="CI535" s="57"/>
      <c r="CJ535" s="57"/>
      <c r="CK535" s="57"/>
      <c r="CL535" s="57"/>
      <c r="CM535" s="57"/>
      <c r="CN535" s="57"/>
      <c r="CO535" s="57"/>
      <c r="CP535" s="57"/>
    </row>
    <row r="536" spans="4:94" x14ac:dyDescent="0.4"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8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  <c r="AD536" s="57"/>
      <c r="AE536" s="57"/>
      <c r="AF536" s="57"/>
      <c r="AG536" s="57"/>
      <c r="AH536" s="57"/>
      <c r="AI536" s="57"/>
      <c r="AJ536" s="57"/>
      <c r="AK536" s="57"/>
      <c r="AL536" s="57"/>
      <c r="AM536" s="57"/>
      <c r="AN536" s="57"/>
      <c r="AO536" s="57"/>
      <c r="AP536" s="57"/>
      <c r="AQ536" s="57"/>
      <c r="AR536" s="57"/>
      <c r="AS536" s="57"/>
      <c r="AT536" s="57"/>
      <c r="AU536" s="57"/>
      <c r="AV536" s="57"/>
      <c r="AW536" s="57"/>
      <c r="AX536" s="57"/>
      <c r="AY536" s="57"/>
      <c r="AZ536" s="57"/>
      <c r="BA536" s="57"/>
      <c r="BB536" s="57"/>
      <c r="BC536" s="57"/>
      <c r="BD536" s="57"/>
      <c r="BE536" s="57"/>
      <c r="BF536" s="57"/>
      <c r="BG536" s="57"/>
      <c r="BH536" s="57"/>
      <c r="BI536" s="57"/>
      <c r="BJ536" s="57"/>
      <c r="BK536" s="57"/>
      <c r="BL536" s="57"/>
      <c r="BM536" s="57"/>
      <c r="BN536" s="57"/>
      <c r="BO536" s="57"/>
      <c r="BP536" s="57"/>
      <c r="BQ536" s="57"/>
      <c r="BR536" s="57"/>
      <c r="BS536" s="57"/>
      <c r="BT536" s="57"/>
      <c r="BU536" s="57"/>
      <c r="BV536" s="57"/>
      <c r="BW536" s="57"/>
      <c r="BX536" s="57"/>
      <c r="BY536" s="57"/>
      <c r="BZ536" s="57"/>
      <c r="CA536" s="57"/>
      <c r="CB536" s="57"/>
      <c r="CC536" s="57"/>
      <c r="CD536" s="57"/>
      <c r="CE536" s="57"/>
      <c r="CF536" s="57"/>
      <c r="CG536" s="57"/>
      <c r="CH536" s="57"/>
      <c r="CI536" s="57"/>
      <c r="CJ536" s="57"/>
      <c r="CK536" s="57"/>
      <c r="CL536" s="57"/>
      <c r="CM536" s="57"/>
      <c r="CN536" s="57"/>
      <c r="CO536" s="57"/>
      <c r="CP536" s="57"/>
    </row>
    <row r="537" spans="4:94" x14ac:dyDescent="0.4"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8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  <c r="AU537" s="57"/>
      <c r="AV537" s="57"/>
      <c r="AW537" s="57"/>
      <c r="AX537" s="57"/>
      <c r="AY537" s="57"/>
      <c r="AZ537" s="57"/>
      <c r="BA537" s="57"/>
      <c r="BB537" s="57"/>
      <c r="BC537" s="57"/>
      <c r="BD537" s="57"/>
      <c r="BE537" s="57"/>
      <c r="BF537" s="57"/>
      <c r="BG537" s="57"/>
      <c r="BH537" s="57"/>
      <c r="BI537" s="57"/>
      <c r="BJ537" s="57"/>
      <c r="BK537" s="57"/>
      <c r="BL537" s="57"/>
      <c r="BM537" s="57"/>
      <c r="BN537" s="57"/>
      <c r="BO537" s="57"/>
      <c r="BP537" s="57"/>
      <c r="BQ537" s="57"/>
      <c r="BR537" s="57"/>
      <c r="BS537" s="57"/>
      <c r="BT537" s="57"/>
      <c r="BU537" s="57"/>
      <c r="BV537" s="57"/>
      <c r="BW537" s="57"/>
      <c r="BX537" s="57"/>
      <c r="BY537" s="57"/>
      <c r="BZ537" s="57"/>
      <c r="CA537" s="57"/>
      <c r="CB537" s="57"/>
      <c r="CC537" s="57"/>
      <c r="CD537" s="57"/>
      <c r="CE537" s="57"/>
      <c r="CF537" s="57"/>
      <c r="CG537" s="57"/>
      <c r="CH537" s="57"/>
      <c r="CI537" s="57"/>
      <c r="CJ537" s="57"/>
      <c r="CK537" s="57"/>
      <c r="CL537" s="57"/>
      <c r="CM537" s="57"/>
      <c r="CN537" s="57"/>
      <c r="CO537" s="57"/>
      <c r="CP537" s="57"/>
    </row>
    <row r="538" spans="4:94" x14ac:dyDescent="0.4"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8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  <c r="AU538" s="57"/>
      <c r="AV538" s="57"/>
      <c r="AW538" s="57"/>
      <c r="AX538" s="57"/>
      <c r="AY538" s="57"/>
      <c r="AZ538" s="57"/>
      <c r="BA538" s="57"/>
      <c r="BB538" s="57"/>
      <c r="BC538" s="57"/>
      <c r="BD538" s="57"/>
      <c r="BE538" s="57"/>
      <c r="BF538" s="57"/>
      <c r="BG538" s="57"/>
      <c r="BH538" s="57"/>
      <c r="BI538" s="57"/>
      <c r="BJ538" s="57"/>
      <c r="BK538" s="57"/>
      <c r="BL538" s="57"/>
      <c r="BM538" s="57"/>
      <c r="BN538" s="57"/>
      <c r="BO538" s="57"/>
      <c r="BP538" s="57"/>
      <c r="BQ538" s="57"/>
      <c r="BR538" s="57"/>
      <c r="BS538" s="57"/>
      <c r="BT538" s="57"/>
      <c r="BU538" s="57"/>
      <c r="BV538" s="57"/>
      <c r="BW538" s="57"/>
      <c r="BX538" s="57"/>
      <c r="BY538" s="57"/>
      <c r="BZ538" s="57"/>
      <c r="CA538" s="57"/>
      <c r="CB538" s="57"/>
      <c r="CC538" s="57"/>
      <c r="CD538" s="57"/>
      <c r="CE538" s="57"/>
      <c r="CF538" s="57"/>
      <c r="CG538" s="57"/>
      <c r="CH538" s="57"/>
      <c r="CI538" s="57"/>
      <c r="CJ538" s="57"/>
      <c r="CK538" s="57"/>
      <c r="CL538" s="57"/>
      <c r="CM538" s="57"/>
      <c r="CN538" s="57"/>
      <c r="CO538" s="57"/>
      <c r="CP538" s="57"/>
    </row>
    <row r="539" spans="4:94" x14ac:dyDescent="0.4"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8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  <c r="AU539" s="57"/>
      <c r="AV539" s="57"/>
      <c r="AW539" s="57"/>
      <c r="AX539" s="57"/>
      <c r="AY539" s="57"/>
      <c r="AZ539" s="57"/>
      <c r="BA539" s="57"/>
      <c r="BB539" s="57"/>
      <c r="BC539" s="57"/>
      <c r="BD539" s="57"/>
      <c r="BE539" s="57"/>
      <c r="BF539" s="57"/>
      <c r="BG539" s="57"/>
      <c r="BH539" s="57"/>
      <c r="BI539" s="57"/>
      <c r="BJ539" s="57"/>
      <c r="BK539" s="57"/>
      <c r="BL539" s="57"/>
      <c r="BM539" s="57"/>
      <c r="BN539" s="57"/>
      <c r="BO539" s="57"/>
      <c r="BP539" s="57"/>
      <c r="BQ539" s="57"/>
      <c r="BR539" s="57"/>
      <c r="BS539" s="57"/>
      <c r="BT539" s="57"/>
      <c r="BU539" s="57"/>
      <c r="BV539" s="57"/>
      <c r="BW539" s="57"/>
      <c r="BX539" s="57"/>
      <c r="BY539" s="57"/>
      <c r="BZ539" s="57"/>
      <c r="CA539" s="57"/>
      <c r="CB539" s="57"/>
      <c r="CC539" s="57"/>
      <c r="CD539" s="57"/>
      <c r="CE539" s="57"/>
      <c r="CF539" s="57"/>
      <c r="CG539" s="57"/>
      <c r="CH539" s="57"/>
      <c r="CI539" s="57"/>
      <c r="CJ539" s="57"/>
      <c r="CK539" s="57"/>
      <c r="CL539" s="57"/>
      <c r="CM539" s="57"/>
      <c r="CN539" s="57"/>
      <c r="CO539" s="57"/>
      <c r="CP539" s="57"/>
    </row>
    <row r="540" spans="4:94" x14ac:dyDescent="0.4"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8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  <c r="AD540" s="57"/>
      <c r="AE540" s="57"/>
      <c r="AF540" s="57"/>
      <c r="AG540" s="57"/>
      <c r="AH540" s="57"/>
      <c r="AI540" s="57"/>
      <c r="AJ540" s="57"/>
      <c r="AK540" s="57"/>
      <c r="AL540" s="57"/>
      <c r="AM540" s="57"/>
      <c r="AN540" s="57"/>
      <c r="AO540" s="57"/>
      <c r="AP540" s="57"/>
      <c r="AQ540" s="57"/>
      <c r="AR540" s="57"/>
      <c r="AS540" s="57"/>
      <c r="AT540" s="57"/>
      <c r="AU540" s="57"/>
      <c r="AV540" s="57"/>
      <c r="AW540" s="57"/>
      <c r="AX540" s="57"/>
      <c r="AY540" s="57"/>
      <c r="AZ540" s="57"/>
      <c r="BA540" s="57"/>
      <c r="BB540" s="57"/>
      <c r="BC540" s="57"/>
      <c r="BD540" s="57"/>
      <c r="BE540" s="57"/>
      <c r="BF540" s="57"/>
      <c r="BG540" s="57"/>
      <c r="BH540" s="57"/>
      <c r="BI540" s="57"/>
      <c r="BJ540" s="57"/>
      <c r="BK540" s="57"/>
      <c r="BL540" s="57"/>
      <c r="BM540" s="57"/>
      <c r="BN540" s="57"/>
      <c r="BO540" s="57"/>
      <c r="BP540" s="57"/>
      <c r="BQ540" s="57"/>
      <c r="BR540" s="57"/>
      <c r="BS540" s="57"/>
      <c r="BT540" s="57"/>
      <c r="BU540" s="57"/>
      <c r="BV540" s="57"/>
      <c r="BW540" s="57"/>
      <c r="BX540" s="57"/>
      <c r="BY540" s="57"/>
      <c r="BZ540" s="57"/>
      <c r="CA540" s="57"/>
      <c r="CB540" s="57"/>
      <c r="CC540" s="57"/>
      <c r="CD540" s="57"/>
      <c r="CE540" s="57"/>
      <c r="CF540" s="57"/>
      <c r="CG540" s="57"/>
      <c r="CH540" s="57"/>
      <c r="CI540" s="57"/>
      <c r="CJ540" s="57"/>
      <c r="CK540" s="57"/>
      <c r="CL540" s="57"/>
      <c r="CM540" s="57"/>
      <c r="CN540" s="57"/>
      <c r="CO540" s="57"/>
      <c r="CP540" s="57"/>
    </row>
    <row r="541" spans="4:94" x14ac:dyDescent="0.4"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8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  <c r="AD541" s="57"/>
      <c r="AE541" s="57"/>
      <c r="AF541" s="57"/>
      <c r="AG541" s="57"/>
      <c r="AH541" s="57"/>
      <c r="AI541" s="57"/>
      <c r="AJ541" s="57"/>
      <c r="AK541" s="57"/>
      <c r="AL541" s="57"/>
      <c r="AM541" s="57"/>
      <c r="AN541" s="57"/>
      <c r="AO541" s="57"/>
      <c r="AP541" s="57"/>
      <c r="AQ541" s="57"/>
      <c r="AR541" s="57"/>
      <c r="AS541" s="57"/>
      <c r="AT541" s="57"/>
      <c r="AU541" s="57"/>
      <c r="AV541" s="57"/>
      <c r="AW541" s="57"/>
      <c r="AX541" s="57"/>
      <c r="AY541" s="57"/>
      <c r="AZ541" s="57"/>
      <c r="BA541" s="57"/>
      <c r="BB541" s="57"/>
      <c r="BC541" s="57"/>
      <c r="BD541" s="57"/>
      <c r="BE541" s="57"/>
      <c r="BF541" s="57"/>
      <c r="BG541" s="57"/>
      <c r="BH541" s="57"/>
      <c r="BI541" s="57"/>
      <c r="BJ541" s="57"/>
      <c r="BK541" s="57"/>
      <c r="BL541" s="57"/>
      <c r="BM541" s="57"/>
      <c r="BN541" s="57"/>
      <c r="BO541" s="57"/>
      <c r="BP541" s="57"/>
      <c r="BQ541" s="57"/>
      <c r="BR541" s="57"/>
      <c r="BS541" s="57"/>
      <c r="BT541" s="57"/>
      <c r="BU541" s="57"/>
      <c r="BV541" s="57"/>
      <c r="BW541" s="57"/>
      <c r="BX541" s="57"/>
      <c r="BY541" s="57"/>
      <c r="BZ541" s="57"/>
      <c r="CA541" s="57"/>
      <c r="CB541" s="57"/>
      <c r="CC541" s="57"/>
      <c r="CD541" s="57"/>
      <c r="CE541" s="57"/>
      <c r="CF541" s="57"/>
      <c r="CG541" s="57"/>
      <c r="CH541" s="57"/>
      <c r="CI541" s="57"/>
      <c r="CJ541" s="57"/>
      <c r="CK541" s="57"/>
      <c r="CL541" s="57"/>
      <c r="CM541" s="57"/>
      <c r="CN541" s="57"/>
      <c r="CO541" s="57"/>
      <c r="CP541" s="57"/>
    </row>
    <row r="542" spans="4:94" x14ac:dyDescent="0.4"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8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  <c r="AD542" s="57"/>
      <c r="AE542" s="57"/>
      <c r="AF542" s="57"/>
      <c r="AG542" s="57"/>
      <c r="AH542" s="57"/>
      <c r="AI542" s="57"/>
      <c r="AJ542" s="57"/>
      <c r="AK542" s="57"/>
      <c r="AL542" s="57"/>
      <c r="AM542" s="57"/>
      <c r="AN542" s="57"/>
      <c r="AO542" s="57"/>
      <c r="AP542" s="57"/>
      <c r="AQ542" s="57"/>
      <c r="AR542" s="57"/>
      <c r="AS542" s="57"/>
      <c r="AT542" s="57"/>
      <c r="AU542" s="57"/>
      <c r="AV542" s="57"/>
      <c r="AW542" s="57"/>
      <c r="AX542" s="57"/>
      <c r="AY542" s="57"/>
      <c r="AZ542" s="57"/>
      <c r="BA542" s="57"/>
      <c r="BB542" s="57"/>
      <c r="BC542" s="57"/>
      <c r="BD542" s="57"/>
      <c r="BE542" s="57"/>
      <c r="BF542" s="57"/>
      <c r="BG542" s="57"/>
      <c r="BH542" s="57"/>
      <c r="BI542" s="57"/>
      <c r="BJ542" s="57"/>
      <c r="BK542" s="57"/>
      <c r="BL542" s="57"/>
      <c r="BM542" s="57"/>
      <c r="BN542" s="57"/>
      <c r="BO542" s="57"/>
      <c r="BP542" s="57"/>
      <c r="BQ542" s="57"/>
      <c r="BR542" s="57"/>
      <c r="BS542" s="57"/>
      <c r="BT542" s="57"/>
      <c r="BU542" s="57"/>
      <c r="BV542" s="57"/>
      <c r="BW542" s="57"/>
      <c r="BX542" s="57"/>
      <c r="BY542" s="57"/>
      <c r="BZ542" s="57"/>
      <c r="CA542" s="57"/>
      <c r="CB542" s="57"/>
      <c r="CC542" s="57"/>
      <c r="CD542" s="57"/>
      <c r="CE542" s="57"/>
      <c r="CF542" s="57"/>
      <c r="CG542" s="57"/>
      <c r="CH542" s="57"/>
      <c r="CI542" s="57"/>
      <c r="CJ542" s="57"/>
      <c r="CK542" s="57"/>
      <c r="CL542" s="57"/>
      <c r="CM542" s="57"/>
      <c r="CN542" s="57"/>
      <c r="CO542" s="57"/>
      <c r="CP542" s="57"/>
    </row>
    <row r="543" spans="4:94" x14ac:dyDescent="0.4"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8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  <c r="AD543" s="57"/>
      <c r="AE543" s="57"/>
      <c r="AF543" s="57"/>
      <c r="AG543" s="57"/>
      <c r="AH543" s="57"/>
      <c r="AI543" s="57"/>
      <c r="AJ543" s="57"/>
      <c r="AK543" s="57"/>
      <c r="AL543" s="57"/>
      <c r="AM543" s="57"/>
      <c r="AN543" s="57"/>
      <c r="AO543" s="57"/>
      <c r="AP543" s="57"/>
      <c r="AQ543" s="57"/>
      <c r="AR543" s="57"/>
      <c r="AS543" s="57"/>
      <c r="AT543" s="57"/>
      <c r="AU543" s="57"/>
      <c r="AV543" s="57"/>
      <c r="AW543" s="57"/>
      <c r="AX543" s="57"/>
      <c r="AY543" s="57"/>
      <c r="AZ543" s="57"/>
      <c r="BA543" s="57"/>
      <c r="BB543" s="57"/>
      <c r="BC543" s="57"/>
      <c r="BD543" s="57"/>
      <c r="BE543" s="57"/>
      <c r="BF543" s="57"/>
      <c r="BG543" s="57"/>
      <c r="BH543" s="57"/>
      <c r="BI543" s="57"/>
      <c r="BJ543" s="57"/>
      <c r="BK543" s="57"/>
      <c r="BL543" s="57"/>
      <c r="BM543" s="57"/>
      <c r="BN543" s="57"/>
      <c r="BO543" s="57"/>
      <c r="BP543" s="57"/>
      <c r="BQ543" s="57"/>
      <c r="BR543" s="57"/>
      <c r="BS543" s="57"/>
      <c r="BT543" s="57"/>
      <c r="BU543" s="57"/>
      <c r="BV543" s="57"/>
      <c r="BW543" s="57"/>
      <c r="BX543" s="57"/>
      <c r="BY543" s="57"/>
      <c r="BZ543" s="57"/>
      <c r="CA543" s="57"/>
      <c r="CB543" s="57"/>
      <c r="CC543" s="57"/>
      <c r="CD543" s="57"/>
      <c r="CE543" s="57"/>
      <c r="CF543" s="57"/>
      <c r="CG543" s="57"/>
      <c r="CH543" s="57"/>
      <c r="CI543" s="57"/>
      <c r="CJ543" s="57"/>
      <c r="CK543" s="57"/>
      <c r="CL543" s="57"/>
      <c r="CM543" s="57"/>
      <c r="CN543" s="57"/>
      <c r="CO543" s="57"/>
      <c r="CP543" s="57"/>
    </row>
    <row r="544" spans="4:94" x14ac:dyDescent="0.4"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8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  <c r="AD544" s="57"/>
      <c r="AE544" s="57"/>
      <c r="AF544" s="57"/>
      <c r="AG544" s="57"/>
      <c r="AH544" s="57"/>
      <c r="AI544" s="57"/>
      <c r="AJ544" s="57"/>
      <c r="AK544" s="57"/>
      <c r="AL544" s="57"/>
      <c r="AM544" s="57"/>
      <c r="AN544" s="57"/>
      <c r="AO544" s="57"/>
      <c r="AP544" s="57"/>
      <c r="AQ544" s="57"/>
      <c r="AR544" s="57"/>
      <c r="AS544" s="57"/>
      <c r="AT544" s="57"/>
      <c r="AU544" s="57"/>
      <c r="AV544" s="57"/>
      <c r="AW544" s="57"/>
      <c r="AX544" s="57"/>
      <c r="AY544" s="57"/>
      <c r="AZ544" s="57"/>
      <c r="BA544" s="57"/>
      <c r="BB544" s="57"/>
      <c r="BC544" s="57"/>
      <c r="BD544" s="57"/>
      <c r="BE544" s="57"/>
      <c r="BF544" s="57"/>
      <c r="BG544" s="57"/>
      <c r="BH544" s="57"/>
      <c r="BI544" s="57"/>
      <c r="BJ544" s="57"/>
      <c r="BK544" s="57"/>
      <c r="BL544" s="57"/>
      <c r="BM544" s="57"/>
      <c r="BN544" s="57"/>
      <c r="BO544" s="57"/>
      <c r="BP544" s="57"/>
      <c r="BQ544" s="57"/>
      <c r="BR544" s="57"/>
      <c r="BS544" s="57"/>
      <c r="BT544" s="57"/>
      <c r="BU544" s="57"/>
      <c r="BV544" s="57"/>
      <c r="BW544" s="57"/>
      <c r="BX544" s="57"/>
      <c r="BY544" s="57"/>
      <c r="BZ544" s="57"/>
      <c r="CA544" s="57"/>
      <c r="CB544" s="57"/>
      <c r="CC544" s="57"/>
      <c r="CD544" s="57"/>
      <c r="CE544" s="57"/>
      <c r="CF544" s="57"/>
      <c r="CG544" s="57"/>
      <c r="CH544" s="57"/>
      <c r="CI544" s="57"/>
      <c r="CJ544" s="57"/>
      <c r="CK544" s="57"/>
      <c r="CL544" s="57"/>
      <c r="CM544" s="57"/>
      <c r="CN544" s="57"/>
      <c r="CO544" s="57"/>
      <c r="CP544" s="57"/>
    </row>
    <row r="545" spans="4:94" x14ac:dyDescent="0.4"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8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  <c r="AD545" s="57"/>
      <c r="AE545" s="57"/>
      <c r="AF545" s="57"/>
      <c r="AG545" s="57"/>
      <c r="AH545" s="57"/>
      <c r="AI545" s="57"/>
      <c r="AJ545" s="57"/>
      <c r="AK545" s="57"/>
      <c r="AL545" s="57"/>
      <c r="AM545" s="57"/>
      <c r="AN545" s="57"/>
      <c r="AO545" s="57"/>
      <c r="AP545" s="57"/>
      <c r="AQ545" s="57"/>
      <c r="AR545" s="57"/>
      <c r="AS545" s="57"/>
      <c r="AT545" s="57"/>
      <c r="AU545" s="57"/>
      <c r="AV545" s="57"/>
      <c r="AW545" s="57"/>
      <c r="AX545" s="57"/>
      <c r="AY545" s="57"/>
      <c r="AZ545" s="57"/>
      <c r="BA545" s="57"/>
      <c r="BB545" s="57"/>
      <c r="BC545" s="57"/>
      <c r="BD545" s="57"/>
      <c r="BE545" s="57"/>
      <c r="BF545" s="57"/>
      <c r="BG545" s="57"/>
      <c r="BH545" s="57"/>
      <c r="BI545" s="57"/>
      <c r="BJ545" s="57"/>
      <c r="BK545" s="57"/>
      <c r="BL545" s="57"/>
      <c r="BM545" s="57"/>
      <c r="BN545" s="57"/>
      <c r="BO545" s="57"/>
      <c r="BP545" s="57"/>
      <c r="BQ545" s="57"/>
      <c r="BR545" s="57"/>
      <c r="BS545" s="57"/>
      <c r="BT545" s="57"/>
      <c r="BU545" s="57"/>
      <c r="BV545" s="57"/>
      <c r="BW545" s="57"/>
      <c r="BX545" s="57"/>
      <c r="BY545" s="57"/>
      <c r="BZ545" s="57"/>
      <c r="CA545" s="57"/>
      <c r="CB545" s="57"/>
      <c r="CC545" s="57"/>
      <c r="CD545" s="57"/>
      <c r="CE545" s="57"/>
      <c r="CF545" s="57"/>
      <c r="CG545" s="57"/>
      <c r="CH545" s="57"/>
      <c r="CI545" s="57"/>
      <c r="CJ545" s="57"/>
      <c r="CK545" s="57"/>
      <c r="CL545" s="57"/>
      <c r="CM545" s="57"/>
      <c r="CN545" s="57"/>
      <c r="CO545" s="57"/>
      <c r="CP545" s="57"/>
    </row>
    <row r="546" spans="4:94" x14ac:dyDescent="0.4"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8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  <c r="AD546" s="57"/>
      <c r="AE546" s="57"/>
      <c r="AF546" s="57"/>
      <c r="AG546" s="57"/>
      <c r="AH546" s="57"/>
      <c r="AI546" s="57"/>
      <c r="AJ546" s="57"/>
      <c r="AK546" s="57"/>
      <c r="AL546" s="57"/>
      <c r="AM546" s="57"/>
      <c r="AN546" s="57"/>
      <c r="AO546" s="57"/>
      <c r="AP546" s="57"/>
      <c r="AQ546" s="57"/>
      <c r="AR546" s="57"/>
      <c r="AS546" s="57"/>
      <c r="AT546" s="57"/>
      <c r="AU546" s="57"/>
      <c r="AV546" s="57"/>
      <c r="AW546" s="57"/>
      <c r="AX546" s="57"/>
      <c r="AY546" s="57"/>
      <c r="AZ546" s="57"/>
      <c r="BA546" s="57"/>
      <c r="BB546" s="57"/>
      <c r="BC546" s="57"/>
      <c r="BD546" s="57"/>
      <c r="BE546" s="57"/>
      <c r="BF546" s="57"/>
      <c r="BG546" s="57"/>
      <c r="BH546" s="57"/>
      <c r="BI546" s="57"/>
      <c r="BJ546" s="57"/>
      <c r="BK546" s="57"/>
      <c r="BL546" s="57"/>
      <c r="BM546" s="57"/>
      <c r="BN546" s="57"/>
      <c r="BO546" s="57"/>
      <c r="BP546" s="57"/>
      <c r="BQ546" s="57"/>
      <c r="BR546" s="57"/>
      <c r="BS546" s="57"/>
      <c r="BT546" s="57"/>
      <c r="BU546" s="57"/>
      <c r="BV546" s="57"/>
      <c r="BW546" s="57"/>
      <c r="BX546" s="57"/>
      <c r="BY546" s="57"/>
      <c r="BZ546" s="57"/>
      <c r="CA546" s="57"/>
      <c r="CB546" s="57"/>
      <c r="CC546" s="57"/>
      <c r="CD546" s="57"/>
      <c r="CE546" s="57"/>
      <c r="CF546" s="57"/>
      <c r="CG546" s="57"/>
      <c r="CH546" s="57"/>
      <c r="CI546" s="57"/>
      <c r="CJ546" s="57"/>
      <c r="CK546" s="57"/>
      <c r="CL546" s="57"/>
      <c r="CM546" s="57"/>
      <c r="CN546" s="57"/>
      <c r="CO546" s="57"/>
      <c r="CP546" s="57"/>
    </row>
    <row r="547" spans="4:94" x14ac:dyDescent="0.4"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8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  <c r="AU547" s="57"/>
      <c r="AV547" s="57"/>
      <c r="AW547" s="57"/>
      <c r="AX547" s="57"/>
      <c r="AY547" s="57"/>
      <c r="AZ547" s="57"/>
      <c r="BA547" s="57"/>
      <c r="BB547" s="57"/>
      <c r="BC547" s="57"/>
      <c r="BD547" s="57"/>
      <c r="BE547" s="57"/>
      <c r="BF547" s="57"/>
      <c r="BG547" s="57"/>
      <c r="BH547" s="57"/>
      <c r="BI547" s="57"/>
      <c r="BJ547" s="57"/>
      <c r="BK547" s="57"/>
      <c r="BL547" s="57"/>
      <c r="BM547" s="57"/>
      <c r="BN547" s="57"/>
      <c r="BO547" s="57"/>
      <c r="BP547" s="57"/>
      <c r="BQ547" s="57"/>
      <c r="BR547" s="57"/>
      <c r="BS547" s="57"/>
      <c r="BT547" s="57"/>
      <c r="BU547" s="57"/>
      <c r="BV547" s="57"/>
      <c r="BW547" s="57"/>
      <c r="BX547" s="57"/>
      <c r="BY547" s="57"/>
      <c r="BZ547" s="57"/>
      <c r="CA547" s="57"/>
      <c r="CB547" s="57"/>
      <c r="CC547" s="57"/>
      <c r="CD547" s="57"/>
      <c r="CE547" s="57"/>
      <c r="CF547" s="57"/>
      <c r="CG547" s="57"/>
      <c r="CH547" s="57"/>
      <c r="CI547" s="57"/>
      <c r="CJ547" s="57"/>
      <c r="CK547" s="57"/>
      <c r="CL547" s="57"/>
      <c r="CM547" s="57"/>
      <c r="CN547" s="57"/>
      <c r="CO547" s="57"/>
      <c r="CP547" s="57"/>
    </row>
    <row r="548" spans="4:94" x14ac:dyDescent="0.4"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8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  <c r="AU548" s="57"/>
      <c r="AV548" s="57"/>
      <c r="AW548" s="57"/>
      <c r="AX548" s="57"/>
      <c r="AY548" s="57"/>
      <c r="AZ548" s="57"/>
      <c r="BA548" s="57"/>
      <c r="BB548" s="57"/>
      <c r="BC548" s="57"/>
      <c r="BD548" s="57"/>
      <c r="BE548" s="57"/>
      <c r="BF548" s="57"/>
      <c r="BG548" s="57"/>
      <c r="BH548" s="57"/>
      <c r="BI548" s="57"/>
      <c r="BJ548" s="57"/>
      <c r="BK548" s="57"/>
      <c r="BL548" s="57"/>
      <c r="BM548" s="57"/>
      <c r="BN548" s="57"/>
      <c r="BO548" s="57"/>
      <c r="BP548" s="57"/>
      <c r="BQ548" s="57"/>
      <c r="BR548" s="57"/>
      <c r="BS548" s="57"/>
      <c r="BT548" s="57"/>
      <c r="BU548" s="57"/>
      <c r="BV548" s="57"/>
      <c r="BW548" s="57"/>
      <c r="BX548" s="57"/>
      <c r="BY548" s="57"/>
      <c r="BZ548" s="57"/>
      <c r="CA548" s="57"/>
      <c r="CB548" s="57"/>
      <c r="CC548" s="57"/>
      <c r="CD548" s="57"/>
      <c r="CE548" s="57"/>
      <c r="CF548" s="57"/>
      <c r="CG548" s="57"/>
      <c r="CH548" s="57"/>
      <c r="CI548" s="57"/>
      <c r="CJ548" s="57"/>
      <c r="CK548" s="57"/>
      <c r="CL548" s="57"/>
      <c r="CM548" s="57"/>
      <c r="CN548" s="57"/>
      <c r="CO548" s="57"/>
      <c r="CP548" s="57"/>
    </row>
    <row r="549" spans="4:94" x14ac:dyDescent="0.4"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8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  <c r="AU549" s="57"/>
      <c r="AV549" s="57"/>
      <c r="AW549" s="57"/>
      <c r="AX549" s="57"/>
      <c r="AY549" s="57"/>
      <c r="AZ549" s="57"/>
      <c r="BA549" s="57"/>
      <c r="BB549" s="57"/>
      <c r="BC549" s="57"/>
      <c r="BD549" s="57"/>
      <c r="BE549" s="57"/>
      <c r="BF549" s="57"/>
      <c r="BG549" s="57"/>
      <c r="BH549" s="57"/>
      <c r="BI549" s="57"/>
      <c r="BJ549" s="57"/>
      <c r="BK549" s="57"/>
      <c r="BL549" s="57"/>
      <c r="BM549" s="57"/>
      <c r="BN549" s="57"/>
      <c r="BO549" s="57"/>
      <c r="BP549" s="57"/>
      <c r="BQ549" s="57"/>
      <c r="BR549" s="57"/>
      <c r="BS549" s="57"/>
      <c r="BT549" s="57"/>
      <c r="BU549" s="57"/>
      <c r="BV549" s="57"/>
      <c r="BW549" s="57"/>
      <c r="BX549" s="57"/>
      <c r="BY549" s="57"/>
      <c r="BZ549" s="57"/>
      <c r="CA549" s="57"/>
      <c r="CB549" s="57"/>
      <c r="CC549" s="57"/>
      <c r="CD549" s="57"/>
      <c r="CE549" s="57"/>
      <c r="CF549" s="57"/>
      <c r="CG549" s="57"/>
      <c r="CH549" s="57"/>
      <c r="CI549" s="57"/>
      <c r="CJ549" s="57"/>
      <c r="CK549" s="57"/>
      <c r="CL549" s="57"/>
      <c r="CM549" s="57"/>
      <c r="CN549" s="57"/>
      <c r="CO549" s="57"/>
      <c r="CP549" s="57"/>
    </row>
    <row r="550" spans="4:94" x14ac:dyDescent="0.4"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8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  <c r="AD550" s="57"/>
      <c r="AE550" s="57"/>
      <c r="AF550" s="57"/>
      <c r="AG550" s="57"/>
      <c r="AH550" s="57"/>
      <c r="AI550" s="57"/>
      <c r="AJ550" s="57"/>
      <c r="AK550" s="57"/>
      <c r="AL550" s="57"/>
      <c r="AM550" s="57"/>
      <c r="AN550" s="57"/>
      <c r="AO550" s="57"/>
      <c r="AP550" s="57"/>
      <c r="AQ550" s="57"/>
      <c r="AR550" s="57"/>
      <c r="AS550" s="57"/>
      <c r="AT550" s="57"/>
      <c r="AU550" s="57"/>
      <c r="AV550" s="57"/>
      <c r="AW550" s="57"/>
      <c r="AX550" s="57"/>
      <c r="AY550" s="57"/>
      <c r="AZ550" s="57"/>
      <c r="BA550" s="57"/>
      <c r="BB550" s="57"/>
      <c r="BC550" s="57"/>
      <c r="BD550" s="57"/>
      <c r="BE550" s="57"/>
      <c r="BF550" s="57"/>
      <c r="BG550" s="57"/>
      <c r="BH550" s="57"/>
      <c r="BI550" s="57"/>
      <c r="BJ550" s="57"/>
      <c r="BK550" s="57"/>
      <c r="BL550" s="57"/>
      <c r="BM550" s="57"/>
      <c r="BN550" s="57"/>
      <c r="BO550" s="57"/>
      <c r="BP550" s="57"/>
      <c r="BQ550" s="57"/>
      <c r="BR550" s="57"/>
      <c r="BS550" s="57"/>
      <c r="BT550" s="57"/>
      <c r="BU550" s="57"/>
      <c r="BV550" s="57"/>
      <c r="BW550" s="57"/>
      <c r="BX550" s="57"/>
      <c r="BY550" s="57"/>
      <c r="BZ550" s="57"/>
      <c r="CA550" s="57"/>
      <c r="CB550" s="57"/>
      <c r="CC550" s="57"/>
      <c r="CD550" s="57"/>
      <c r="CE550" s="57"/>
      <c r="CF550" s="57"/>
      <c r="CG550" s="57"/>
      <c r="CH550" s="57"/>
      <c r="CI550" s="57"/>
      <c r="CJ550" s="57"/>
      <c r="CK550" s="57"/>
      <c r="CL550" s="57"/>
      <c r="CM550" s="57"/>
      <c r="CN550" s="57"/>
      <c r="CO550" s="57"/>
      <c r="CP550" s="57"/>
    </row>
    <row r="551" spans="4:94" x14ac:dyDescent="0.4"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8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  <c r="AD551" s="57"/>
      <c r="AE551" s="57"/>
      <c r="AF551" s="57"/>
      <c r="AG551" s="57"/>
      <c r="AH551" s="57"/>
      <c r="AI551" s="57"/>
      <c r="AJ551" s="57"/>
      <c r="AK551" s="57"/>
      <c r="AL551" s="57"/>
      <c r="AM551" s="57"/>
      <c r="AN551" s="57"/>
      <c r="AO551" s="57"/>
      <c r="AP551" s="57"/>
      <c r="AQ551" s="57"/>
      <c r="AR551" s="57"/>
      <c r="AS551" s="57"/>
      <c r="AT551" s="57"/>
      <c r="AU551" s="57"/>
      <c r="AV551" s="57"/>
      <c r="AW551" s="57"/>
      <c r="AX551" s="57"/>
      <c r="AY551" s="57"/>
      <c r="AZ551" s="57"/>
      <c r="BA551" s="57"/>
      <c r="BB551" s="57"/>
      <c r="BC551" s="57"/>
      <c r="BD551" s="57"/>
      <c r="BE551" s="57"/>
      <c r="BF551" s="57"/>
      <c r="BG551" s="57"/>
      <c r="BH551" s="57"/>
      <c r="BI551" s="57"/>
      <c r="BJ551" s="57"/>
      <c r="BK551" s="57"/>
      <c r="BL551" s="57"/>
      <c r="BM551" s="57"/>
      <c r="BN551" s="57"/>
      <c r="BO551" s="57"/>
      <c r="BP551" s="57"/>
      <c r="BQ551" s="57"/>
      <c r="BR551" s="57"/>
      <c r="BS551" s="57"/>
      <c r="BT551" s="57"/>
      <c r="BU551" s="57"/>
      <c r="BV551" s="57"/>
      <c r="BW551" s="57"/>
      <c r="BX551" s="57"/>
      <c r="BY551" s="57"/>
      <c r="BZ551" s="57"/>
      <c r="CA551" s="57"/>
      <c r="CB551" s="57"/>
      <c r="CC551" s="57"/>
      <c r="CD551" s="57"/>
      <c r="CE551" s="57"/>
      <c r="CF551" s="57"/>
      <c r="CG551" s="57"/>
      <c r="CH551" s="57"/>
      <c r="CI551" s="57"/>
      <c r="CJ551" s="57"/>
      <c r="CK551" s="57"/>
      <c r="CL551" s="57"/>
      <c r="CM551" s="57"/>
      <c r="CN551" s="57"/>
      <c r="CO551" s="57"/>
      <c r="CP551" s="57"/>
    </row>
    <row r="552" spans="4:94" x14ac:dyDescent="0.4"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8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  <c r="AD552" s="57"/>
      <c r="AE552" s="57"/>
      <c r="AF552" s="57"/>
      <c r="AG552" s="57"/>
      <c r="AH552" s="57"/>
      <c r="AI552" s="57"/>
      <c r="AJ552" s="57"/>
      <c r="AK552" s="57"/>
      <c r="AL552" s="57"/>
      <c r="AM552" s="57"/>
      <c r="AN552" s="57"/>
      <c r="AO552" s="57"/>
      <c r="AP552" s="57"/>
      <c r="AQ552" s="57"/>
      <c r="AR552" s="57"/>
      <c r="AS552" s="57"/>
      <c r="AT552" s="57"/>
      <c r="AU552" s="57"/>
      <c r="AV552" s="57"/>
      <c r="AW552" s="57"/>
      <c r="AX552" s="57"/>
      <c r="AY552" s="57"/>
      <c r="AZ552" s="57"/>
      <c r="BA552" s="57"/>
      <c r="BB552" s="57"/>
      <c r="BC552" s="57"/>
      <c r="BD552" s="57"/>
      <c r="BE552" s="57"/>
      <c r="BF552" s="57"/>
      <c r="BG552" s="57"/>
      <c r="BH552" s="57"/>
      <c r="BI552" s="57"/>
      <c r="BJ552" s="57"/>
      <c r="BK552" s="57"/>
      <c r="BL552" s="57"/>
      <c r="BM552" s="57"/>
      <c r="BN552" s="57"/>
      <c r="BO552" s="57"/>
      <c r="BP552" s="57"/>
      <c r="BQ552" s="57"/>
      <c r="BR552" s="57"/>
      <c r="BS552" s="57"/>
      <c r="BT552" s="57"/>
      <c r="BU552" s="57"/>
      <c r="BV552" s="57"/>
      <c r="BW552" s="57"/>
      <c r="BX552" s="57"/>
      <c r="BY552" s="57"/>
      <c r="BZ552" s="57"/>
      <c r="CA552" s="57"/>
      <c r="CB552" s="57"/>
      <c r="CC552" s="57"/>
      <c r="CD552" s="57"/>
      <c r="CE552" s="57"/>
      <c r="CF552" s="57"/>
      <c r="CG552" s="57"/>
      <c r="CH552" s="57"/>
      <c r="CI552" s="57"/>
      <c r="CJ552" s="57"/>
      <c r="CK552" s="57"/>
      <c r="CL552" s="57"/>
      <c r="CM552" s="57"/>
      <c r="CN552" s="57"/>
      <c r="CO552" s="57"/>
      <c r="CP552" s="57"/>
    </row>
    <row r="553" spans="4:94" x14ac:dyDescent="0.4"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8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  <c r="AD553" s="57"/>
      <c r="AE553" s="57"/>
      <c r="AF553" s="57"/>
      <c r="AG553" s="57"/>
      <c r="AH553" s="57"/>
      <c r="AI553" s="57"/>
      <c r="AJ553" s="57"/>
      <c r="AK553" s="57"/>
      <c r="AL553" s="57"/>
      <c r="AM553" s="57"/>
      <c r="AN553" s="57"/>
      <c r="AO553" s="57"/>
      <c r="AP553" s="57"/>
      <c r="AQ553" s="57"/>
      <c r="AR553" s="57"/>
      <c r="AS553" s="57"/>
      <c r="AT553" s="57"/>
      <c r="AU553" s="57"/>
      <c r="AV553" s="57"/>
      <c r="AW553" s="57"/>
      <c r="AX553" s="57"/>
      <c r="AY553" s="57"/>
      <c r="AZ553" s="57"/>
      <c r="BA553" s="57"/>
      <c r="BB553" s="57"/>
      <c r="BC553" s="57"/>
      <c r="BD553" s="57"/>
      <c r="BE553" s="57"/>
      <c r="BF553" s="57"/>
      <c r="BG553" s="57"/>
      <c r="BH553" s="57"/>
      <c r="BI553" s="57"/>
      <c r="BJ553" s="57"/>
      <c r="BK553" s="57"/>
      <c r="BL553" s="57"/>
      <c r="BM553" s="57"/>
      <c r="BN553" s="57"/>
      <c r="BO553" s="57"/>
      <c r="BP553" s="57"/>
      <c r="BQ553" s="57"/>
      <c r="BR553" s="57"/>
      <c r="BS553" s="57"/>
      <c r="BT553" s="57"/>
      <c r="BU553" s="57"/>
      <c r="BV553" s="57"/>
      <c r="BW553" s="57"/>
      <c r="BX553" s="57"/>
      <c r="BY553" s="57"/>
      <c r="BZ553" s="57"/>
      <c r="CA553" s="57"/>
      <c r="CB553" s="57"/>
      <c r="CC553" s="57"/>
      <c r="CD553" s="57"/>
      <c r="CE553" s="57"/>
      <c r="CF553" s="57"/>
      <c r="CG553" s="57"/>
      <c r="CH553" s="57"/>
      <c r="CI553" s="57"/>
      <c r="CJ553" s="57"/>
      <c r="CK553" s="57"/>
      <c r="CL553" s="57"/>
      <c r="CM553" s="57"/>
      <c r="CN553" s="57"/>
      <c r="CO553" s="57"/>
      <c r="CP553" s="57"/>
    </row>
    <row r="554" spans="4:94" x14ac:dyDescent="0.4"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8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  <c r="AD554" s="57"/>
      <c r="AE554" s="57"/>
      <c r="AF554" s="57"/>
      <c r="AG554" s="57"/>
      <c r="AH554" s="57"/>
      <c r="AI554" s="57"/>
      <c r="AJ554" s="57"/>
      <c r="AK554" s="57"/>
      <c r="AL554" s="57"/>
      <c r="AM554" s="57"/>
      <c r="AN554" s="57"/>
      <c r="AO554" s="57"/>
      <c r="AP554" s="57"/>
      <c r="AQ554" s="57"/>
      <c r="AR554" s="57"/>
      <c r="AS554" s="57"/>
      <c r="AT554" s="57"/>
      <c r="AU554" s="57"/>
      <c r="AV554" s="57"/>
      <c r="AW554" s="57"/>
      <c r="AX554" s="57"/>
      <c r="AY554" s="57"/>
      <c r="AZ554" s="57"/>
      <c r="BA554" s="57"/>
      <c r="BB554" s="57"/>
      <c r="BC554" s="57"/>
      <c r="BD554" s="57"/>
      <c r="BE554" s="57"/>
      <c r="BF554" s="57"/>
      <c r="BG554" s="57"/>
      <c r="BH554" s="57"/>
      <c r="BI554" s="57"/>
      <c r="BJ554" s="57"/>
      <c r="BK554" s="57"/>
      <c r="BL554" s="57"/>
      <c r="BM554" s="57"/>
      <c r="BN554" s="57"/>
      <c r="BO554" s="57"/>
      <c r="BP554" s="57"/>
      <c r="BQ554" s="57"/>
      <c r="BR554" s="57"/>
      <c r="BS554" s="57"/>
      <c r="BT554" s="57"/>
      <c r="BU554" s="57"/>
      <c r="BV554" s="57"/>
      <c r="BW554" s="57"/>
      <c r="BX554" s="57"/>
      <c r="BY554" s="57"/>
      <c r="BZ554" s="57"/>
      <c r="CA554" s="57"/>
      <c r="CB554" s="57"/>
      <c r="CC554" s="57"/>
      <c r="CD554" s="57"/>
      <c r="CE554" s="57"/>
      <c r="CF554" s="57"/>
      <c r="CG554" s="57"/>
      <c r="CH554" s="57"/>
      <c r="CI554" s="57"/>
      <c r="CJ554" s="57"/>
      <c r="CK554" s="57"/>
      <c r="CL554" s="57"/>
      <c r="CM554" s="57"/>
      <c r="CN554" s="57"/>
      <c r="CO554" s="57"/>
      <c r="CP554" s="57"/>
    </row>
    <row r="555" spans="4:94" x14ac:dyDescent="0.4"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8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  <c r="AD555" s="57"/>
      <c r="AE555" s="57"/>
      <c r="AF555" s="57"/>
      <c r="AG555" s="57"/>
      <c r="AH555" s="57"/>
      <c r="AI555" s="57"/>
      <c r="AJ555" s="57"/>
      <c r="AK555" s="57"/>
      <c r="AL555" s="57"/>
      <c r="AM555" s="57"/>
      <c r="AN555" s="57"/>
      <c r="AO555" s="57"/>
      <c r="AP555" s="57"/>
      <c r="AQ555" s="57"/>
      <c r="AR555" s="57"/>
      <c r="AS555" s="57"/>
      <c r="AT555" s="57"/>
      <c r="AU555" s="57"/>
      <c r="AV555" s="57"/>
      <c r="AW555" s="57"/>
      <c r="AX555" s="57"/>
      <c r="AY555" s="57"/>
      <c r="AZ555" s="57"/>
      <c r="BA555" s="57"/>
      <c r="BB555" s="57"/>
      <c r="BC555" s="57"/>
      <c r="BD555" s="57"/>
      <c r="BE555" s="57"/>
      <c r="BF555" s="57"/>
      <c r="BG555" s="57"/>
      <c r="BH555" s="57"/>
      <c r="BI555" s="57"/>
      <c r="BJ555" s="57"/>
      <c r="BK555" s="57"/>
      <c r="BL555" s="57"/>
      <c r="BM555" s="57"/>
      <c r="BN555" s="57"/>
      <c r="BO555" s="57"/>
      <c r="BP555" s="57"/>
      <c r="BQ555" s="57"/>
      <c r="BR555" s="57"/>
      <c r="BS555" s="57"/>
      <c r="BT555" s="57"/>
      <c r="BU555" s="57"/>
      <c r="BV555" s="57"/>
      <c r="BW555" s="57"/>
      <c r="BX555" s="57"/>
      <c r="BY555" s="57"/>
      <c r="BZ555" s="57"/>
      <c r="CA555" s="57"/>
      <c r="CB555" s="57"/>
      <c r="CC555" s="57"/>
      <c r="CD555" s="57"/>
      <c r="CE555" s="57"/>
      <c r="CF555" s="57"/>
      <c r="CG555" s="57"/>
      <c r="CH555" s="57"/>
      <c r="CI555" s="57"/>
      <c r="CJ555" s="57"/>
      <c r="CK555" s="57"/>
      <c r="CL555" s="57"/>
      <c r="CM555" s="57"/>
      <c r="CN555" s="57"/>
      <c r="CO555" s="57"/>
      <c r="CP555" s="57"/>
    </row>
    <row r="556" spans="4:94" x14ac:dyDescent="0.4"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8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  <c r="AD556" s="57"/>
      <c r="AE556" s="57"/>
      <c r="AF556" s="57"/>
      <c r="AG556" s="57"/>
      <c r="AH556" s="57"/>
      <c r="AI556" s="57"/>
      <c r="AJ556" s="57"/>
      <c r="AK556" s="57"/>
      <c r="AL556" s="57"/>
      <c r="AM556" s="57"/>
      <c r="AN556" s="57"/>
      <c r="AO556" s="57"/>
      <c r="AP556" s="57"/>
      <c r="AQ556" s="57"/>
      <c r="AR556" s="57"/>
      <c r="AS556" s="57"/>
      <c r="AT556" s="57"/>
      <c r="AU556" s="57"/>
      <c r="AV556" s="57"/>
      <c r="AW556" s="57"/>
      <c r="AX556" s="57"/>
      <c r="AY556" s="57"/>
      <c r="AZ556" s="57"/>
      <c r="BA556" s="57"/>
      <c r="BB556" s="57"/>
      <c r="BC556" s="57"/>
      <c r="BD556" s="57"/>
      <c r="BE556" s="57"/>
      <c r="BF556" s="57"/>
      <c r="BG556" s="57"/>
      <c r="BH556" s="57"/>
      <c r="BI556" s="57"/>
      <c r="BJ556" s="57"/>
      <c r="BK556" s="57"/>
      <c r="BL556" s="57"/>
      <c r="BM556" s="57"/>
      <c r="BN556" s="57"/>
      <c r="BO556" s="57"/>
      <c r="BP556" s="57"/>
      <c r="BQ556" s="57"/>
      <c r="BR556" s="57"/>
      <c r="BS556" s="57"/>
      <c r="BT556" s="57"/>
      <c r="BU556" s="57"/>
      <c r="BV556" s="57"/>
      <c r="BW556" s="57"/>
      <c r="BX556" s="57"/>
      <c r="BY556" s="57"/>
      <c r="BZ556" s="57"/>
      <c r="CA556" s="57"/>
      <c r="CB556" s="57"/>
      <c r="CC556" s="57"/>
      <c r="CD556" s="57"/>
      <c r="CE556" s="57"/>
      <c r="CF556" s="57"/>
      <c r="CG556" s="57"/>
      <c r="CH556" s="57"/>
      <c r="CI556" s="57"/>
      <c r="CJ556" s="57"/>
      <c r="CK556" s="57"/>
      <c r="CL556" s="57"/>
      <c r="CM556" s="57"/>
      <c r="CN556" s="57"/>
      <c r="CO556" s="57"/>
      <c r="CP556" s="57"/>
    </row>
    <row r="557" spans="4:94" x14ac:dyDescent="0.4"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8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  <c r="AU557" s="57"/>
      <c r="AV557" s="57"/>
      <c r="AW557" s="57"/>
      <c r="AX557" s="57"/>
      <c r="AY557" s="57"/>
      <c r="AZ557" s="57"/>
      <c r="BA557" s="57"/>
      <c r="BB557" s="57"/>
      <c r="BC557" s="57"/>
      <c r="BD557" s="57"/>
      <c r="BE557" s="57"/>
      <c r="BF557" s="57"/>
      <c r="BG557" s="57"/>
      <c r="BH557" s="57"/>
      <c r="BI557" s="57"/>
      <c r="BJ557" s="57"/>
      <c r="BK557" s="57"/>
      <c r="BL557" s="57"/>
      <c r="BM557" s="57"/>
      <c r="BN557" s="57"/>
      <c r="BO557" s="57"/>
      <c r="BP557" s="57"/>
      <c r="BQ557" s="57"/>
      <c r="BR557" s="57"/>
      <c r="BS557" s="57"/>
      <c r="BT557" s="57"/>
      <c r="BU557" s="57"/>
      <c r="BV557" s="57"/>
      <c r="BW557" s="57"/>
      <c r="BX557" s="57"/>
      <c r="BY557" s="57"/>
      <c r="BZ557" s="57"/>
      <c r="CA557" s="57"/>
      <c r="CB557" s="57"/>
      <c r="CC557" s="57"/>
      <c r="CD557" s="57"/>
      <c r="CE557" s="57"/>
      <c r="CF557" s="57"/>
      <c r="CG557" s="57"/>
      <c r="CH557" s="57"/>
      <c r="CI557" s="57"/>
      <c r="CJ557" s="57"/>
      <c r="CK557" s="57"/>
      <c r="CL557" s="57"/>
      <c r="CM557" s="57"/>
      <c r="CN557" s="57"/>
      <c r="CO557" s="57"/>
      <c r="CP557" s="57"/>
    </row>
    <row r="558" spans="4:94" x14ac:dyDescent="0.4"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8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  <c r="AU558" s="57"/>
      <c r="AV558" s="57"/>
      <c r="AW558" s="57"/>
      <c r="AX558" s="57"/>
      <c r="AY558" s="57"/>
      <c r="AZ558" s="57"/>
      <c r="BA558" s="57"/>
      <c r="BB558" s="57"/>
      <c r="BC558" s="57"/>
      <c r="BD558" s="57"/>
      <c r="BE558" s="57"/>
      <c r="BF558" s="57"/>
      <c r="BG558" s="57"/>
      <c r="BH558" s="57"/>
      <c r="BI558" s="57"/>
      <c r="BJ558" s="57"/>
      <c r="BK558" s="57"/>
      <c r="BL558" s="57"/>
      <c r="BM558" s="57"/>
      <c r="BN558" s="57"/>
      <c r="BO558" s="57"/>
      <c r="BP558" s="57"/>
      <c r="BQ558" s="57"/>
      <c r="BR558" s="57"/>
      <c r="BS558" s="57"/>
      <c r="BT558" s="57"/>
      <c r="BU558" s="57"/>
      <c r="BV558" s="57"/>
      <c r="BW558" s="57"/>
      <c r="BX558" s="57"/>
      <c r="BY558" s="57"/>
      <c r="BZ558" s="57"/>
      <c r="CA558" s="57"/>
      <c r="CB558" s="57"/>
      <c r="CC558" s="57"/>
      <c r="CD558" s="57"/>
      <c r="CE558" s="57"/>
      <c r="CF558" s="57"/>
      <c r="CG558" s="57"/>
      <c r="CH558" s="57"/>
      <c r="CI558" s="57"/>
      <c r="CJ558" s="57"/>
      <c r="CK558" s="57"/>
      <c r="CL558" s="57"/>
      <c r="CM558" s="57"/>
      <c r="CN558" s="57"/>
      <c r="CO558" s="57"/>
      <c r="CP558" s="57"/>
    </row>
    <row r="559" spans="4:94" x14ac:dyDescent="0.4"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8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  <c r="AU559" s="57"/>
      <c r="AV559" s="57"/>
      <c r="AW559" s="57"/>
      <c r="AX559" s="57"/>
      <c r="AY559" s="57"/>
      <c r="AZ559" s="57"/>
      <c r="BA559" s="57"/>
      <c r="BB559" s="57"/>
      <c r="BC559" s="57"/>
      <c r="BD559" s="57"/>
      <c r="BE559" s="57"/>
      <c r="BF559" s="57"/>
      <c r="BG559" s="57"/>
      <c r="BH559" s="57"/>
      <c r="BI559" s="57"/>
      <c r="BJ559" s="57"/>
      <c r="BK559" s="57"/>
      <c r="BL559" s="57"/>
      <c r="BM559" s="57"/>
      <c r="BN559" s="57"/>
      <c r="BO559" s="57"/>
      <c r="BP559" s="57"/>
      <c r="BQ559" s="57"/>
      <c r="BR559" s="57"/>
      <c r="BS559" s="57"/>
      <c r="BT559" s="57"/>
      <c r="BU559" s="57"/>
      <c r="BV559" s="57"/>
      <c r="BW559" s="57"/>
      <c r="BX559" s="57"/>
      <c r="BY559" s="57"/>
      <c r="BZ559" s="57"/>
      <c r="CA559" s="57"/>
      <c r="CB559" s="57"/>
      <c r="CC559" s="57"/>
      <c r="CD559" s="57"/>
      <c r="CE559" s="57"/>
      <c r="CF559" s="57"/>
      <c r="CG559" s="57"/>
      <c r="CH559" s="57"/>
      <c r="CI559" s="57"/>
      <c r="CJ559" s="57"/>
      <c r="CK559" s="57"/>
      <c r="CL559" s="57"/>
      <c r="CM559" s="57"/>
      <c r="CN559" s="57"/>
      <c r="CO559" s="57"/>
      <c r="CP559" s="57"/>
    </row>
    <row r="560" spans="4:94" x14ac:dyDescent="0.4"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8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  <c r="AD560" s="57"/>
      <c r="AE560" s="57"/>
      <c r="AF560" s="57"/>
      <c r="AG560" s="57"/>
      <c r="AH560" s="57"/>
      <c r="AI560" s="57"/>
      <c r="AJ560" s="57"/>
      <c r="AK560" s="57"/>
      <c r="AL560" s="57"/>
      <c r="AM560" s="57"/>
      <c r="AN560" s="57"/>
      <c r="AO560" s="57"/>
      <c r="AP560" s="57"/>
      <c r="AQ560" s="57"/>
      <c r="AR560" s="57"/>
      <c r="AS560" s="57"/>
      <c r="AT560" s="57"/>
      <c r="AU560" s="57"/>
      <c r="AV560" s="57"/>
      <c r="AW560" s="57"/>
      <c r="AX560" s="57"/>
      <c r="AY560" s="57"/>
      <c r="AZ560" s="57"/>
      <c r="BA560" s="57"/>
      <c r="BB560" s="57"/>
      <c r="BC560" s="57"/>
      <c r="BD560" s="57"/>
      <c r="BE560" s="57"/>
      <c r="BF560" s="57"/>
      <c r="BG560" s="57"/>
      <c r="BH560" s="57"/>
      <c r="BI560" s="57"/>
      <c r="BJ560" s="57"/>
      <c r="BK560" s="57"/>
      <c r="BL560" s="57"/>
      <c r="BM560" s="57"/>
      <c r="BN560" s="57"/>
      <c r="BO560" s="57"/>
      <c r="BP560" s="57"/>
      <c r="BQ560" s="57"/>
      <c r="BR560" s="57"/>
      <c r="BS560" s="57"/>
      <c r="BT560" s="57"/>
      <c r="BU560" s="57"/>
      <c r="BV560" s="57"/>
      <c r="BW560" s="57"/>
      <c r="BX560" s="57"/>
      <c r="BY560" s="57"/>
      <c r="BZ560" s="57"/>
      <c r="CA560" s="57"/>
      <c r="CB560" s="57"/>
      <c r="CC560" s="57"/>
      <c r="CD560" s="57"/>
      <c r="CE560" s="57"/>
      <c r="CF560" s="57"/>
      <c r="CG560" s="57"/>
      <c r="CH560" s="57"/>
      <c r="CI560" s="57"/>
      <c r="CJ560" s="57"/>
      <c r="CK560" s="57"/>
      <c r="CL560" s="57"/>
      <c r="CM560" s="57"/>
      <c r="CN560" s="57"/>
      <c r="CO560" s="57"/>
      <c r="CP560" s="57"/>
    </row>
    <row r="561" spans="4:94" x14ac:dyDescent="0.4"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8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  <c r="AD561" s="57"/>
      <c r="AE561" s="57"/>
      <c r="AF561" s="57"/>
      <c r="AG561" s="57"/>
      <c r="AH561" s="57"/>
      <c r="AI561" s="57"/>
      <c r="AJ561" s="57"/>
      <c r="AK561" s="57"/>
      <c r="AL561" s="57"/>
      <c r="AM561" s="57"/>
      <c r="AN561" s="57"/>
      <c r="AO561" s="57"/>
      <c r="AP561" s="57"/>
      <c r="AQ561" s="57"/>
      <c r="AR561" s="57"/>
      <c r="AS561" s="57"/>
      <c r="AT561" s="57"/>
      <c r="AU561" s="57"/>
      <c r="AV561" s="57"/>
      <c r="AW561" s="57"/>
      <c r="AX561" s="57"/>
      <c r="AY561" s="57"/>
      <c r="AZ561" s="57"/>
      <c r="BA561" s="57"/>
      <c r="BB561" s="57"/>
      <c r="BC561" s="57"/>
      <c r="BD561" s="57"/>
      <c r="BE561" s="57"/>
      <c r="BF561" s="57"/>
      <c r="BG561" s="57"/>
      <c r="BH561" s="57"/>
      <c r="BI561" s="57"/>
      <c r="BJ561" s="57"/>
      <c r="BK561" s="57"/>
      <c r="BL561" s="57"/>
      <c r="BM561" s="57"/>
      <c r="BN561" s="57"/>
      <c r="BO561" s="57"/>
      <c r="BP561" s="57"/>
      <c r="BQ561" s="57"/>
      <c r="BR561" s="57"/>
      <c r="BS561" s="57"/>
      <c r="BT561" s="57"/>
      <c r="BU561" s="57"/>
      <c r="BV561" s="57"/>
      <c r="BW561" s="57"/>
      <c r="BX561" s="57"/>
      <c r="BY561" s="57"/>
      <c r="BZ561" s="57"/>
      <c r="CA561" s="57"/>
      <c r="CB561" s="57"/>
      <c r="CC561" s="57"/>
      <c r="CD561" s="57"/>
      <c r="CE561" s="57"/>
      <c r="CF561" s="57"/>
      <c r="CG561" s="57"/>
      <c r="CH561" s="57"/>
      <c r="CI561" s="57"/>
      <c r="CJ561" s="57"/>
      <c r="CK561" s="57"/>
      <c r="CL561" s="57"/>
      <c r="CM561" s="57"/>
      <c r="CN561" s="57"/>
      <c r="CO561" s="57"/>
      <c r="CP561" s="57"/>
    </row>
    <row r="562" spans="4:94" x14ac:dyDescent="0.4"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8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  <c r="AD562" s="57"/>
      <c r="AE562" s="57"/>
      <c r="AF562" s="57"/>
      <c r="AG562" s="57"/>
      <c r="AH562" s="57"/>
      <c r="AI562" s="57"/>
      <c r="AJ562" s="57"/>
      <c r="AK562" s="57"/>
      <c r="AL562" s="57"/>
      <c r="AM562" s="57"/>
      <c r="AN562" s="57"/>
      <c r="AO562" s="57"/>
      <c r="AP562" s="57"/>
      <c r="AQ562" s="57"/>
      <c r="AR562" s="57"/>
      <c r="AS562" s="57"/>
      <c r="AT562" s="57"/>
      <c r="AU562" s="57"/>
      <c r="AV562" s="57"/>
      <c r="AW562" s="57"/>
      <c r="AX562" s="57"/>
      <c r="AY562" s="57"/>
      <c r="AZ562" s="57"/>
      <c r="BA562" s="57"/>
      <c r="BB562" s="57"/>
      <c r="BC562" s="57"/>
      <c r="BD562" s="57"/>
      <c r="BE562" s="57"/>
      <c r="BF562" s="57"/>
      <c r="BG562" s="57"/>
      <c r="BH562" s="57"/>
      <c r="BI562" s="57"/>
      <c r="BJ562" s="57"/>
      <c r="BK562" s="57"/>
      <c r="BL562" s="57"/>
      <c r="BM562" s="57"/>
      <c r="BN562" s="57"/>
      <c r="BO562" s="57"/>
      <c r="BP562" s="57"/>
      <c r="BQ562" s="57"/>
      <c r="BR562" s="57"/>
      <c r="BS562" s="57"/>
      <c r="BT562" s="57"/>
      <c r="BU562" s="57"/>
      <c r="BV562" s="57"/>
      <c r="BW562" s="57"/>
      <c r="BX562" s="57"/>
      <c r="BY562" s="57"/>
      <c r="BZ562" s="57"/>
      <c r="CA562" s="57"/>
      <c r="CB562" s="57"/>
      <c r="CC562" s="57"/>
      <c r="CD562" s="57"/>
      <c r="CE562" s="57"/>
      <c r="CF562" s="57"/>
      <c r="CG562" s="57"/>
      <c r="CH562" s="57"/>
      <c r="CI562" s="57"/>
      <c r="CJ562" s="57"/>
      <c r="CK562" s="57"/>
      <c r="CL562" s="57"/>
      <c r="CM562" s="57"/>
      <c r="CN562" s="57"/>
      <c r="CO562" s="57"/>
      <c r="CP562" s="57"/>
    </row>
    <row r="563" spans="4:94" x14ac:dyDescent="0.4"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8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  <c r="AD563" s="57"/>
      <c r="AE563" s="57"/>
      <c r="AF563" s="57"/>
      <c r="AG563" s="57"/>
      <c r="AH563" s="57"/>
      <c r="AI563" s="57"/>
      <c r="AJ563" s="57"/>
      <c r="AK563" s="57"/>
      <c r="AL563" s="57"/>
      <c r="AM563" s="57"/>
      <c r="AN563" s="57"/>
      <c r="AO563" s="57"/>
      <c r="AP563" s="57"/>
      <c r="AQ563" s="57"/>
      <c r="AR563" s="57"/>
      <c r="AS563" s="57"/>
      <c r="AT563" s="57"/>
      <c r="AU563" s="57"/>
      <c r="AV563" s="57"/>
      <c r="AW563" s="57"/>
      <c r="AX563" s="57"/>
      <c r="AY563" s="57"/>
      <c r="AZ563" s="57"/>
      <c r="BA563" s="57"/>
      <c r="BB563" s="57"/>
      <c r="BC563" s="57"/>
      <c r="BD563" s="57"/>
      <c r="BE563" s="57"/>
      <c r="BF563" s="57"/>
      <c r="BG563" s="57"/>
      <c r="BH563" s="57"/>
      <c r="BI563" s="57"/>
      <c r="BJ563" s="57"/>
      <c r="BK563" s="57"/>
      <c r="BL563" s="57"/>
      <c r="BM563" s="57"/>
      <c r="BN563" s="57"/>
      <c r="BO563" s="57"/>
      <c r="BP563" s="57"/>
      <c r="BQ563" s="57"/>
      <c r="BR563" s="57"/>
      <c r="BS563" s="57"/>
      <c r="BT563" s="57"/>
      <c r="BU563" s="57"/>
      <c r="BV563" s="57"/>
      <c r="BW563" s="57"/>
      <c r="BX563" s="57"/>
      <c r="BY563" s="57"/>
      <c r="BZ563" s="57"/>
      <c r="CA563" s="57"/>
      <c r="CB563" s="57"/>
      <c r="CC563" s="57"/>
      <c r="CD563" s="57"/>
      <c r="CE563" s="57"/>
      <c r="CF563" s="57"/>
      <c r="CG563" s="57"/>
      <c r="CH563" s="57"/>
      <c r="CI563" s="57"/>
      <c r="CJ563" s="57"/>
      <c r="CK563" s="57"/>
      <c r="CL563" s="57"/>
      <c r="CM563" s="57"/>
      <c r="CN563" s="57"/>
      <c r="CO563" s="57"/>
      <c r="CP563" s="57"/>
    </row>
    <row r="564" spans="4:94" x14ac:dyDescent="0.4"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8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  <c r="AU564" s="57"/>
      <c r="AV564" s="57"/>
      <c r="AW564" s="57"/>
      <c r="AX564" s="57"/>
      <c r="AY564" s="57"/>
      <c r="AZ564" s="57"/>
      <c r="BA564" s="57"/>
      <c r="BB564" s="57"/>
      <c r="BC564" s="57"/>
      <c r="BD564" s="57"/>
      <c r="BE564" s="57"/>
      <c r="BF564" s="57"/>
      <c r="BG564" s="57"/>
      <c r="BH564" s="57"/>
      <c r="BI564" s="57"/>
      <c r="BJ564" s="57"/>
      <c r="BK564" s="57"/>
      <c r="BL564" s="57"/>
      <c r="BM564" s="57"/>
      <c r="BN564" s="57"/>
      <c r="BO564" s="57"/>
      <c r="BP564" s="57"/>
      <c r="BQ564" s="57"/>
      <c r="BR564" s="57"/>
      <c r="BS564" s="57"/>
      <c r="BT564" s="57"/>
      <c r="BU564" s="57"/>
      <c r="BV564" s="57"/>
      <c r="BW564" s="57"/>
      <c r="BX564" s="57"/>
      <c r="BY564" s="57"/>
      <c r="BZ564" s="57"/>
      <c r="CA564" s="57"/>
      <c r="CB564" s="57"/>
      <c r="CC564" s="57"/>
      <c r="CD564" s="57"/>
      <c r="CE564" s="57"/>
      <c r="CF564" s="57"/>
      <c r="CG564" s="57"/>
      <c r="CH564" s="57"/>
      <c r="CI564" s="57"/>
      <c r="CJ564" s="57"/>
      <c r="CK564" s="57"/>
      <c r="CL564" s="57"/>
      <c r="CM564" s="57"/>
      <c r="CN564" s="57"/>
      <c r="CO564" s="57"/>
      <c r="CP564" s="57"/>
    </row>
    <row r="565" spans="4:94" x14ac:dyDescent="0.4"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8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  <c r="AU565" s="57"/>
      <c r="AV565" s="57"/>
      <c r="AW565" s="57"/>
      <c r="AX565" s="57"/>
      <c r="AY565" s="57"/>
      <c r="AZ565" s="57"/>
      <c r="BA565" s="57"/>
      <c r="BB565" s="57"/>
      <c r="BC565" s="57"/>
      <c r="BD565" s="57"/>
      <c r="BE565" s="57"/>
      <c r="BF565" s="57"/>
      <c r="BG565" s="57"/>
      <c r="BH565" s="57"/>
      <c r="BI565" s="57"/>
      <c r="BJ565" s="57"/>
      <c r="BK565" s="57"/>
      <c r="BL565" s="57"/>
      <c r="BM565" s="57"/>
      <c r="BN565" s="57"/>
      <c r="BO565" s="57"/>
      <c r="BP565" s="57"/>
      <c r="BQ565" s="57"/>
      <c r="BR565" s="57"/>
      <c r="BS565" s="57"/>
      <c r="BT565" s="57"/>
      <c r="BU565" s="57"/>
      <c r="BV565" s="57"/>
      <c r="BW565" s="57"/>
      <c r="BX565" s="57"/>
      <c r="BY565" s="57"/>
      <c r="BZ565" s="57"/>
      <c r="CA565" s="57"/>
      <c r="CB565" s="57"/>
      <c r="CC565" s="57"/>
      <c r="CD565" s="57"/>
      <c r="CE565" s="57"/>
      <c r="CF565" s="57"/>
      <c r="CG565" s="57"/>
      <c r="CH565" s="57"/>
      <c r="CI565" s="57"/>
      <c r="CJ565" s="57"/>
      <c r="CK565" s="57"/>
      <c r="CL565" s="57"/>
      <c r="CM565" s="57"/>
      <c r="CN565" s="57"/>
      <c r="CO565" s="57"/>
      <c r="CP565" s="57"/>
    </row>
    <row r="566" spans="4:94" x14ac:dyDescent="0.4"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8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  <c r="AU566" s="57"/>
      <c r="AV566" s="57"/>
      <c r="AW566" s="57"/>
      <c r="AX566" s="57"/>
      <c r="AY566" s="57"/>
      <c r="AZ566" s="57"/>
      <c r="BA566" s="57"/>
      <c r="BB566" s="57"/>
      <c r="BC566" s="57"/>
      <c r="BD566" s="57"/>
      <c r="BE566" s="57"/>
      <c r="BF566" s="57"/>
      <c r="BG566" s="57"/>
      <c r="BH566" s="57"/>
      <c r="BI566" s="57"/>
      <c r="BJ566" s="57"/>
      <c r="BK566" s="57"/>
      <c r="BL566" s="57"/>
      <c r="BM566" s="57"/>
      <c r="BN566" s="57"/>
      <c r="BO566" s="57"/>
      <c r="BP566" s="57"/>
      <c r="BQ566" s="57"/>
      <c r="BR566" s="57"/>
      <c r="BS566" s="57"/>
      <c r="BT566" s="57"/>
      <c r="BU566" s="57"/>
      <c r="BV566" s="57"/>
      <c r="BW566" s="57"/>
      <c r="BX566" s="57"/>
      <c r="BY566" s="57"/>
      <c r="BZ566" s="57"/>
      <c r="CA566" s="57"/>
      <c r="CB566" s="57"/>
      <c r="CC566" s="57"/>
      <c r="CD566" s="57"/>
      <c r="CE566" s="57"/>
      <c r="CF566" s="57"/>
      <c r="CG566" s="57"/>
      <c r="CH566" s="57"/>
      <c r="CI566" s="57"/>
      <c r="CJ566" s="57"/>
      <c r="CK566" s="57"/>
      <c r="CL566" s="57"/>
      <c r="CM566" s="57"/>
      <c r="CN566" s="57"/>
      <c r="CO566" s="57"/>
      <c r="CP566" s="57"/>
    </row>
    <row r="567" spans="4:94" x14ac:dyDescent="0.4"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8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  <c r="AD567" s="57"/>
      <c r="AE567" s="57"/>
      <c r="AF567" s="57"/>
      <c r="AG567" s="57"/>
      <c r="AH567" s="57"/>
      <c r="AI567" s="57"/>
      <c r="AJ567" s="57"/>
      <c r="AK567" s="57"/>
      <c r="AL567" s="57"/>
      <c r="AM567" s="57"/>
      <c r="AN567" s="57"/>
      <c r="AO567" s="57"/>
      <c r="AP567" s="57"/>
      <c r="AQ567" s="57"/>
      <c r="AR567" s="57"/>
      <c r="AS567" s="57"/>
      <c r="AT567" s="57"/>
      <c r="AU567" s="57"/>
      <c r="AV567" s="57"/>
      <c r="AW567" s="57"/>
      <c r="AX567" s="57"/>
      <c r="AY567" s="57"/>
      <c r="AZ567" s="57"/>
      <c r="BA567" s="57"/>
      <c r="BB567" s="57"/>
      <c r="BC567" s="57"/>
      <c r="BD567" s="57"/>
      <c r="BE567" s="57"/>
      <c r="BF567" s="57"/>
      <c r="BG567" s="57"/>
      <c r="BH567" s="57"/>
      <c r="BI567" s="57"/>
      <c r="BJ567" s="57"/>
      <c r="BK567" s="57"/>
      <c r="BL567" s="57"/>
      <c r="BM567" s="57"/>
      <c r="BN567" s="57"/>
      <c r="BO567" s="57"/>
      <c r="BP567" s="57"/>
      <c r="BQ567" s="57"/>
      <c r="BR567" s="57"/>
      <c r="BS567" s="57"/>
      <c r="BT567" s="57"/>
      <c r="BU567" s="57"/>
      <c r="BV567" s="57"/>
      <c r="BW567" s="57"/>
      <c r="BX567" s="57"/>
      <c r="BY567" s="57"/>
      <c r="BZ567" s="57"/>
      <c r="CA567" s="57"/>
      <c r="CB567" s="57"/>
      <c r="CC567" s="57"/>
      <c r="CD567" s="57"/>
      <c r="CE567" s="57"/>
      <c r="CF567" s="57"/>
      <c r="CG567" s="57"/>
      <c r="CH567" s="57"/>
      <c r="CI567" s="57"/>
      <c r="CJ567" s="57"/>
      <c r="CK567" s="57"/>
      <c r="CL567" s="57"/>
      <c r="CM567" s="57"/>
      <c r="CN567" s="57"/>
      <c r="CO567" s="57"/>
      <c r="CP567" s="57"/>
    </row>
    <row r="568" spans="4:94" x14ac:dyDescent="0.4"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8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  <c r="AD568" s="57"/>
      <c r="AE568" s="57"/>
      <c r="AF568" s="57"/>
      <c r="AG568" s="57"/>
      <c r="AH568" s="57"/>
      <c r="AI568" s="57"/>
      <c r="AJ568" s="57"/>
      <c r="AK568" s="57"/>
      <c r="AL568" s="57"/>
      <c r="AM568" s="57"/>
      <c r="AN568" s="57"/>
      <c r="AO568" s="57"/>
      <c r="AP568" s="57"/>
      <c r="AQ568" s="57"/>
      <c r="AR568" s="57"/>
      <c r="AS568" s="57"/>
      <c r="AT568" s="57"/>
      <c r="AU568" s="57"/>
      <c r="AV568" s="57"/>
      <c r="AW568" s="57"/>
      <c r="AX568" s="57"/>
      <c r="AY568" s="57"/>
      <c r="AZ568" s="57"/>
      <c r="BA568" s="57"/>
      <c r="BB568" s="57"/>
      <c r="BC568" s="57"/>
      <c r="BD568" s="57"/>
      <c r="BE568" s="57"/>
      <c r="BF568" s="57"/>
      <c r="BG568" s="57"/>
      <c r="BH568" s="57"/>
      <c r="BI568" s="57"/>
      <c r="BJ568" s="57"/>
      <c r="BK568" s="57"/>
      <c r="BL568" s="57"/>
      <c r="BM568" s="57"/>
      <c r="BN568" s="57"/>
      <c r="BO568" s="57"/>
      <c r="BP568" s="57"/>
      <c r="BQ568" s="57"/>
      <c r="BR568" s="57"/>
      <c r="BS568" s="57"/>
      <c r="BT568" s="57"/>
      <c r="BU568" s="57"/>
      <c r="BV568" s="57"/>
      <c r="BW568" s="57"/>
      <c r="BX568" s="57"/>
      <c r="BY568" s="57"/>
      <c r="BZ568" s="57"/>
      <c r="CA568" s="57"/>
      <c r="CB568" s="57"/>
      <c r="CC568" s="57"/>
      <c r="CD568" s="57"/>
      <c r="CE568" s="57"/>
      <c r="CF568" s="57"/>
      <c r="CG568" s="57"/>
      <c r="CH568" s="57"/>
      <c r="CI568" s="57"/>
      <c r="CJ568" s="57"/>
      <c r="CK568" s="57"/>
      <c r="CL568" s="57"/>
      <c r="CM568" s="57"/>
      <c r="CN568" s="57"/>
      <c r="CO568" s="57"/>
      <c r="CP568" s="57"/>
    </row>
    <row r="569" spans="4:94" x14ac:dyDescent="0.4"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8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  <c r="AD569" s="57"/>
      <c r="AE569" s="57"/>
      <c r="AF569" s="57"/>
      <c r="AG569" s="57"/>
      <c r="AH569" s="57"/>
      <c r="AI569" s="57"/>
      <c r="AJ569" s="57"/>
      <c r="AK569" s="57"/>
      <c r="AL569" s="57"/>
      <c r="AM569" s="57"/>
      <c r="AN569" s="57"/>
      <c r="AO569" s="57"/>
      <c r="AP569" s="57"/>
      <c r="AQ569" s="57"/>
      <c r="AR569" s="57"/>
      <c r="AS569" s="57"/>
      <c r="AT569" s="57"/>
      <c r="AU569" s="57"/>
      <c r="AV569" s="57"/>
      <c r="AW569" s="57"/>
      <c r="AX569" s="57"/>
      <c r="AY569" s="57"/>
      <c r="AZ569" s="57"/>
      <c r="BA569" s="57"/>
      <c r="BB569" s="57"/>
      <c r="BC569" s="57"/>
      <c r="BD569" s="57"/>
      <c r="BE569" s="57"/>
      <c r="BF569" s="57"/>
      <c r="BG569" s="57"/>
      <c r="BH569" s="57"/>
      <c r="BI569" s="57"/>
      <c r="BJ569" s="57"/>
      <c r="BK569" s="57"/>
      <c r="BL569" s="57"/>
      <c r="BM569" s="57"/>
      <c r="BN569" s="57"/>
      <c r="BO569" s="57"/>
      <c r="BP569" s="57"/>
      <c r="BQ569" s="57"/>
      <c r="BR569" s="57"/>
      <c r="BS569" s="57"/>
      <c r="BT569" s="57"/>
      <c r="BU569" s="57"/>
      <c r="BV569" s="57"/>
      <c r="BW569" s="57"/>
      <c r="BX569" s="57"/>
      <c r="BY569" s="57"/>
      <c r="BZ569" s="57"/>
      <c r="CA569" s="57"/>
      <c r="CB569" s="57"/>
      <c r="CC569" s="57"/>
      <c r="CD569" s="57"/>
      <c r="CE569" s="57"/>
      <c r="CF569" s="57"/>
      <c r="CG569" s="57"/>
      <c r="CH569" s="57"/>
      <c r="CI569" s="57"/>
      <c r="CJ569" s="57"/>
      <c r="CK569" s="57"/>
      <c r="CL569" s="57"/>
      <c r="CM569" s="57"/>
      <c r="CN569" s="57"/>
      <c r="CO569" s="57"/>
      <c r="CP569" s="57"/>
    </row>
    <row r="570" spans="4:94" x14ac:dyDescent="0.4"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8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  <c r="AD570" s="57"/>
      <c r="AE570" s="57"/>
      <c r="AF570" s="57"/>
      <c r="AG570" s="57"/>
      <c r="AH570" s="57"/>
      <c r="AI570" s="57"/>
      <c r="AJ570" s="57"/>
      <c r="AK570" s="57"/>
      <c r="AL570" s="57"/>
      <c r="AM570" s="57"/>
      <c r="AN570" s="57"/>
      <c r="AO570" s="57"/>
      <c r="AP570" s="57"/>
      <c r="AQ570" s="57"/>
      <c r="AR570" s="57"/>
      <c r="AS570" s="57"/>
      <c r="AT570" s="57"/>
      <c r="AU570" s="57"/>
      <c r="AV570" s="57"/>
      <c r="AW570" s="57"/>
      <c r="AX570" s="57"/>
      <c r="AY570" s="57"/>
      <c r="AZ570" s="57"/>
      <c r="BA570" s="57"/>
      <c r="BB570" s="57"/>
      <c r="BC570" s="57"/>
      <c r="BD570" s="57"/>
      <c r="BE570" s="57"/>
      <c r="BF570" s="57"/>
      <c r="BG570" s="57"/>
      <c r="BH570" s="57"/>
      <c r="BI570" s="57"/>
      <c r="BJ570" s="57"/>
      <c r="BK570" s="57"/>
      <c r="BL570" s="57"/>
      <c r="BM570" s="57"/>
      <c r="BN570" s="57"/>
      <c r="BO570" s="57"/>
      <c r="BP570" s="57"/>
      <c r="BQ570" s="57"/>
      <c r="BR570" s="57"/>
      <c r="BS570" s="57"/>
      <c r="BT570" s="57"/>
      <c r="BU570" s="57"/>
      <c r="BV570" s="57"/>
      <c r="BW570" s="57"/>
      <c r="BX570" s="57"/>
      <c r="BY570" s="57"/>
      <c r="BZ570" s="57"/>
      <c r="CA570" s="57"/>
      <c r="CB570" s="57"/>
      <c r="CC570" s="57"/>
      <c r="CD570" s="57"/>
      <c r="CE570" s="57"/>
      <c r="CF570" s="57"/>
      <c r="CG570" s="57"/>
      <c r="CH570" s="57"/>
      <c r="CI570" s="57"/>
      <c r="CJ570" s="57"/>
      <c r="CK570" s="57"/>
      <c r="CL570" s="57"/>
      <c r="CM570" s="57"/>
      <c r="CN570" s="57"/>
      <c r="CO570" s="57"/>
      <c r="CP570" s="57"/>
    </row>
    <row r="571" spans="4:94" x14ac:dyDescent="0.4"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8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  <c r="AD571" s="57"/>
      <c r="AE571" s="57"/>
      <c r="AF571" s="57"/>
      <c r="AG571" s="57"/>
      <c r="AH571" s="57"/>
      <c r="AI571" s="57"/>
      <c r="AJ571" s="57"/>
      <c r="AK571" s="57"/>
      <c r="AL571" s="57"/>
      <c r="AM571" s="57"/>
      <c r="AN571" s="57"/>
      <c r="AO571" s="57"/>
      <c r="AP571" s="57"/>
      <c r="AQ571" s="57"/>
      <c r="AR571" s="57"/>
      <c r="AS571" s="57"/>
      <c r="AT571" s="57"/>
      <c r="AU571" s="57"/>
      <c r="AV571" s="57"/>
      <c r="AW571" s="57"/>
      <c r="AX571" s="57"/>
      <c r="AY571" s="57"/>
      <c r="AZ571" s="57"/>
      <c r="BA571" s="57"/>
      <c r="BB571" s="57"/>
      <c r="BC571" s="57"/>
      <c r="BD571" s="57"/>
      <c r="BE571" s="57"/>
      <c r="BF571" s="57"/>
      <c r="BG571" s="57"/>
      <c r="BH571" s="57"/>
      <c r="BI571" s="57"/>
      <c r="BJ571" s="57"/>
      <c r="BK571" s="57"/>
      <c r="BL571" s="57"/>
      <c r="BM571" s="57"/>
      <c r="BN571" s="57"/>
      <c r="BO571" s="57"/>
      <c r="BP571" s="57"/>
      <c r="BQ571" s="57"/>
      <c r="BR571" s="57"/>
      <c r="BS571" s="57"/>
      <c r="BT571" s="57"/>
      <c r="BU571" s="57"/>
      <c r="BV571" s="57"/>
      <c r="BW571" s="57"/>
      <c r="BX571" s="57"/>
      <c r="BY571" s="57"/>
      <c r="BZ571" s="57"/>
      <c r="CA571" s="57"/>
      <c r="CB571" s="57"/>
      <c r="CC571" s="57"/>
      <c r="CD571" s="57"/>
      <c r="CE571" s="57"/>
      <c r="CF571" s="57"/>
      <c r="CG571" s="57"/>
      <c r="CH571" s="57"/>
      <c r="CI571" s="57"/>
      <c r="CJ571" s="57"/>
      <c r="CK571" s="57"/>
      <c r="CL571" s="57"/>
      <c r="CM571" s="57"/>
      <c r="CN571" s="57"/>
      <c r="CO571" s="57"/>
      <c r="CP571" s="57"/>
    </row>
    <row r="572" spans="4:94" x14ac:dyDescent="0.4"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8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  <c r="AD572" s="57"/>
      <c r="AE572" s="57"/>
      <c r="AF572" s="57"/>
      <c r="AG572" s="57"/>
      <c r="AH572" s="57"/>
      <c r="AI572" s="57"/>
      <c r="AJ572" s="57"/>
      <c r="AK572" s="57"/>
      <c r="AL572" s="57"/>
      <c r="AM572" s="57"/>
      <c r="AN572" s="57"/>
      <c r="AO572" s="57"/>
      <c r="AP572" s="57"/>
      <c r="AQ572" s="57"/>
      <c r="AR572" s="57"/>
      <c r="AS572" s="57"/>
      <c r="AT572" s="57"/>
      <c r="AU572" s="57"/>
      <c r="AV572" s="57"/>
      <c r="AW572" s="57"/>
      <c r="AX572" s="57"/>
      <c r="AY572" s="57"/>
      <c r="AZ572" s="57"/>
      <c r="BA572" s="57"/>
      <c r="BB572" s="57"/>
      <c r="BC572" s="57"/>
      <c r="BD572" s="57"/>
      <c r="BE572" s="57"/>
      <c r="BF572" s="57"/>
      <c r="BG572" s="57"/>
      <c r="BH572" s="57"/>
      <c r="BI572" s="57"/>
      <c r="BJ572" s="57"/>
      <c r="BK572" s="57"/>
      <c r="BL572" s="57"/>
      <c r="BM572" s="57"/>
      <c r="BN572" s="57"/>
      <c r="BO572" s="57"/>
      <c r="BP572" s="57"/>
      <c r="BQ572" s="57"/>
      <c r="BR572" s="57"/>
      <c r="BS572" s="57"/>
      <c r="BT572" s="57"/>
      <c r="BU572" s="57"/>
      <c r="BV572" s="57"/>
      <c r="BW572" s="57"/>
      <c r="BX572" s="57"/>
      <c r="BY572" s="57"/>
      <c r="BZ572" s="57"/>
      <c r="CA572" s="57"/>
      <c r="CB572" s="57"/>
      <c r="CC572" s="57"/>
      <c r="CD572" s="57"/>
      <c r="CE572" s="57"/>
      <c r="CF572" s="57"/>
      <c r="CG572" s="57"/>
      <c r="CH572" s="57"/>
      <c r="CI572" s="57"/>
      <c r="CJ572" s="57"/>
      <c r="CK572" s="57"/>
      <c r="CL572" s="57"/>
      <c r="CM572" s="57"/>
      <c r="CN572" s="57"/>
      <c r="CO572" s="57"/>
      <c r="CP572" s="57"/>
    </row>
    <row r="573" spans="4:94" x14ac:dyDescent="0.4"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8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  <c r="AD573" s="57"/>
      <c r="AE573" s="57"/>
      <c r="AF573" s="57"/>
      <c r="AG573" s="57"/>
      <c r="AH573" s="57"/>
      <c r="AI573" s="57"/>
      <c r="AJ573" s="57"/>
      <c r="AK573" s="57"/>
      <c r="AL573" s="57"/>
      <c r="AM573" s="57"/>
      <c r="AN573" s="57"/>
      <c r="AO573" s="57"/>
      <c r="AP573" s="57"/>
      <c r="AQ573" s="57"/>
      <c r="AR573" s="57"/>
      <c r="AS573" s="57"/>
      <c r="AT573" s="57"/>
      <c r="AU573" s="57"/>
      <c r="AV573" s="57"/>
      <c r="AW573" s="57"/>
      <c r="AX573" s="57"/>
      <c r="AY573" s="57"/>
      <c r="AZ573" s="57"/>
      <c r="BA573" s="57"/>
      <c r="BB573" s="57"/>
      <c r="BC573" s="57"/>
      <c r="BD573" s="57"/>
      <c r="BE573" s="57"/>
      <c r="BF573" s="57"/>
      <c r="BG573" s="57"/>
      <c r="BH573" s="57"/>
      <c r="BI573" s="57"/>
      <c r="BJ573" s="57"/>
      <c r="BK573" s="57"/>
      <c r="BL573" s="57"/>
      <c r="BM573" s="57"/>
      <c r="BN573" s="57"/>
      <c r="BO573" s="57"/>
      <c r="BP573" s="57"/>
      <c r="BQ573" s="57"/>
      <c r="BR573" s="57"/>
      <c r="BS573" s="57"/>
      <c r="BT573" s="57"/>
      <c r="BU573" s="57"/>
      <c r="BV573" s="57"/>
      <c r="BW573" s="57"/>
      <c r="BX573" s="57"/>
      <c r="BY573" s="57"/>
      <c r="BZ573" s="57"/>
      <c r="CA573" s="57"/>
      <c r="CB573" s="57"/>
      <c r="CC573" s="57"/>
      <c r="CD573" s="57"/>
      <c r="CE573" s="57"/>
      <c r="CF573" s="57"/>
      <c r="CG573" s="57"/>
      <c r="CH573" s="57"/>
      <c r="CI573" s="57"/>
      <c r="CJ573" s="57"/>
      <c r="CK573" s="57"/>
      <c r="CL573" s="57"/>
      <c r="CM573" s="57"/>
      <c r="CN573" s="57"/>
      <c r="CO573" s="57"/>
      <c r="CP573" s="57"/>
    </row>
    <row r="574" spans="4:94" x14ac:dyDescent="0.4"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8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  <c r="AD574" s="57"/>
      <c r="AE574" s="57"/>
      <c r="AF574" s="57"/>
      <c r="AG574" s="57"/>
      <c r="AH574" s="57"/>
      <c r="AI574" s="57"/>
      <c r="AJ574" s="57"/>
      <c r="AK574" s="57"/>
      <c r="AL574" s="57"/>
      <c r="AM574" s="57"/>
      <c r="AN574" s="57"/>
      <c r="AO574" s="57"/>
      <c r="AP574" s="57"/>
      <c r="AQ574" s="57"/>
      <c r="AR574" s="57"/>
      <c r="AS574" s="57"/>
      <c r="AT574" s="57"/>
      <c r="AU574" s="57"/>
      <c r="AV574" s="57"/>
      <c r="AW574" s="57"/>
      <c r="AX574" s="57"/>
      <c r="AY574" s="57"/>
      <c r="AZ574" s="57"/>
      <c r="BA574" s="57"/>
      <c r="BB574" s="57"/>
      <c r="BC574" s="57"/>
      <c r="BD574" s="57"/>
      <c r="BE574" s="57"/>
      <c r="BF574" s="57"/>
      <c r="BG574" s="57"/>
      <c r="BH574" s="57"/>
      <c r="BI574" s="57"/>
      <c r="BJ574" s="57"/>
      <c r="BK574" s="57"/>
      <c r="BL574" s="57"/>
      <c r="BM574" s="57"/>
      <c r="BN574" s="57"/>
      <c r="BO574" s="57"/>
      <c r="BP574" s="57"/>
      <c r="BQ574" s="57"/>
      <c r="BR574" s="57"/>
      <c r="BS574" s="57"/>
      <c r="BT574" s="57"/>
      <c r="BU574" s="57"/>
      <c r="BV574" s="57"/>
      <c r="BW574" s="57"/>
      <c r="BX574" s="57"/>
      <c r="BY574" s="57"/>
      <c r="BZ574" s="57"/>
      <c r="CA574" s="57"/>
      <c r="CB574" s="57"/>
      <c r="CC574" s="57"/>
      <c r="CD574" s="57"/>
      <c r="CE574" s="57"/>
      <c r="CF574" s="57"/>
      <c r="CG574" s="57"/>
      <c r="CH574" s="57"/>
      <c r="CI574" s="57"/>
      <c r="CJ574" s="57"/>
      <c r="CK574" s="57"/>
      <c r="CL574" s="57"/>
      <c r="CM574" s="57"/>
      <c r="CN574" s="57"/>
      <c r="CO574" s="57"/>
      <c r="CP574" s="57"/>
    </row>
    <row r="575" spans="4:94" x14ac:dyDescent="0.4"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8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  <c r="AD575" s="57"/>
      <c r="AE575" s="57"/>
      <c r="AF575" s="57"/>
      <c r="AG575" s="57"/>
      <c r="AH575" s="57"/>
      <c r="AI575" s="57"/>
      <c r="AJ575" s="57"/>
      <c r="AK575" s="57"/>
      <c r="AL575" s="57"/>
      <c r="AM575" s="57"/>
      <c r="AN575" s="57"/>
      <c r="AO575" s="57"/>
      <c r="AP575" s="57"/>
      <c r="AQ575" s="57"/>
      <c r="AR575" s="57"/>
      <c r="AS575" s="57"/>
      <c r="AT575" s="57"/>
      <c r="AU575" s="57"/>
      <c r="AV575" s="57"/>
      <c r="AW575" s="57"/>
      <c r="AX575" s="57"/>
      <c r="AY575" s="57"/>
      <c r="AZ575" s="57"/>
      <c r="BA575" s="57"/>
      <c r="BB575" s="57"/>
      <c r="BC575" s="57"/>
      <c r="BD575" s="57"/>
      <c r="BE575" s="57"/>
      <c r="BF575" s="57"/>
      <c r="BG575" s="57"/>
      <c r="BH575" s="57"/>
      <c r="BI575" s="57"/>
      <c r="BJ575" s="57"/>
      <c r="BK575" s="57"/>
      <c r="BL575" s="57"/>
      <c r="BM575" s="57"/>
      <c r="BN575" s="57"/>
      <c r="BO575" s="57"/>
      <c r="BP575" s="57"/>
      <c r="BQ575" s="57"/>
      <c r="BR575" s="57"/>
      <c r="BS575" s="57"/>
      <c r="BT575" s="57"/>
      <c r="BU575" s="57"/>
      <c r="BV575" s="57"/>
      <c r="BW575" s="57"/>
      <c r="BX575" s="57"/>
      <c r="BY575" s="57"/>
      <c r="BZ575" s="57"/>
      <c r="CA575" s="57"/>
      <c r="CB575" s="57"/>
      <c r="CC575" s="57"/>
      <c r="CD575" s="57"/>
      <c r="CE575" s="57"/>
      <c r="CF575" s="57"/>
      <c r="CG575" s="57"/>
      <c r="CH575" s="57"/>
      <c r="CI575" s="57"/>
      <c r="CJ575" s="57"/>
      <c r="CK575" s="57"/>
      <c r="CL575" s="57"/>
      <c r="CM575" s="57"/>
      <c r="CN575" s="57"/>
      <c r="CO575" s="57"/>
      <c r="CP575" s="57"/>
    </row>
    <row r="576" spans="4:94" x14ac:dyDescent="0.4"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8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  <c r="AD576" s="57"/>
      <c r="AE576" s="57"/>
      <c r="AF576" s="57"/>
      <c r="AG576" s="57"/>
      <c r="AH576" s="57"/>
      <c r="AI576" s="57"/>
      <c r="AJ576" s="57"/>
      <c r="AK576" s="57"/>
      <c r="AL576" s="57"/>
      <c r="AM576" s="57"/>
      <c r="AN576" s="57"/>
      <c r="AO576" s="57"/>
      <c r="AP576" s="57"/>
      <c r="AQ576" s="57"/>
      <c r="AR576" s="57"/>
      <c r="AS576" s="57"/>
      <c r="AT576" s="57"/>
      <c r="AU576" s="57"/>
      <c r="AV576" s="57"/>
      <c r="AW576" s="57"/>
      <c r="AX576" s="57"/>
      <c r="AY576" s="57"/>
      <c r="AZ576" s="57"/>
      <c r="BA576" s="57"/>
      <c r="BB576" s="57"/>
      <c r="BC576" s="57"/>
      <c r="BD576" s="57"/>
      <c r="BE576" s="57"/>
      <c r="BF576" s="57"/>
      <c r="BG576" s="57"/>
      <c r="BH576" s="57"/>
      <c r="BI576" s="57"/>
      <c r="BJ576" s="57"/>
      <c r="BK576" s="57"/>
      <c r="BL576" s="57"/>
      <c r="BM576" s="57"/>
      <c r="BN576" s="57"/>
      <c r="BO576" s="57"/>
      <c r="BP576" s="57"/>
      <c r="BQ576" s="57"/>
      <c r="BR576" s="57"/>
      <c r="BS576" s="57"/>
      <c r="BT576" s="57"/>
      <c r="BU576" s="57"/>
      <c r="BV576" s="57"/>
      <c r="BW576" s="57"/>
      <c r="BX576" s="57"/>
      <c r="BY576" s="57"/>
      <c r="BZ576" s="57"/>
      <c r="CA576" s="57"/>
      <c r="CB576" s="57"/>
      <c r="CC576" s="57"/>
      <c r="CD576" s="57"/>
      <c r="CE576" s="57"/>
      <c r="CF576" s="57"/>
      <c r="CG576" s="57"/>
      <c r="CH576" s="57"/>
      <c r="CI576" s="57"/>
      <c r="CJ576" s="57"/>
      <c r="CK576" s="57"/>
      <c r="CL576" s="57"/>
      <c r="CM576" s="57"/>
      <c r="CN576" s="57"/>
      <c r="CO576" s="57"/>
      <c r="CP576" s="57"/>
    </row>
    <row r="577" spans="4:94" x14ac:dyDescent="0.4"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8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  <c r="AD577" s="57"/>
      <c r="AE577" s="57"/>
      <c r="AF577" s="57"/>
      <c r="AG577" s="57"/>
      <c r="AH577" s="57"/>
      <c r="AI577" s="57"/>
      <c r="AJ577" s="57"/>
      <c r="AK577" s="57"/>
      <c r="AL577" s="57"/>
      <c r="AM577" s="57"/>
      <c r="AN577" s="57"/>
      <c r="AO577" s="57"/>
      <c r="AP577" s="57"/>
      <c r="AQ577" s="57"/>
      <c r="AR577" s="57"/>
      <c r="AS577" s="57"/>
      <c r="AT577" s="57"/>
      <c r="AU577" s="57"/>
      <c r="AV577" s="57"/>
      <c r="AW577" s="57"/>
      <c r="AX577" s="57"/>
      <c r="AY577" s="57"/>
      <c r="AZ577" s="57"/>
      <c r="BA577" s="57"/>
      <c r="BB577" s="57"/>
      <c r="BC577" s="57"/>
      <c r="BD577" s="57"/>
      <c r="BE577" s="57"/>
      <c r="BF577" s="57"/>
      <c r="BG577" s="57"/>
      <c r="BH577" s="57"/>
      <c r="BI577" s="57"/>
      <c r="BJ577" s="57"/>
      <c r="BK577" s="57"/>
      <c r="BL577" s="57"/>
      <c r="BM577" s="57"/>
      <c r="BN577" s="57"/>
      <c r="BO577" s="57"/>
      <c r="BP577" s="57"/>
      <c r="BQ577" s="57"/>
      <c r="BR577" s="57"/>
      <c r="BS577" s="57"/>
      <c r="BT577" s="57"/>
      <c r="BU577" s="57"/>
      <c r="BV577" s="57"/>
      <c r="BW577" s="57"/>
      <c r="BX577" s="57"/>
      <c r="BY577" s="57"/>
      <c r="BZ577" s="57"/>
      <c r="CA577" s="57"/>
      <c r="CB577" s="57"/>
      <c r="CC577" s="57"/>
      <c r="CD577" s="57"/>
      <c r="CE577" s="57"/>
      <c r="CF577" s="57"/>
      <c r="CG577" s="57"/>
      <c r="CH577" s="57"/>
      <c r="CI577" s="57"/>
      <c r="CJ577" s="57"/>
      <c r="CK577" s="57"/>
      <c r="CL577" s="57"/>
      <c r="CM577" s="57"/>
      <c r="CN577" s="57"/>
      <c r="CO577" s="57"/>
      <c r="CP577" s="57"/>
    </row>
    <row r="578" spans="4:94" x14ac:dyDescent="0.4"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8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  <c r="AD578" s="57"/>
      <c r="AE578" s="57"/>
      <c r="AF578" s="57"/>
      <c r="AG578" s="57"/>
      <c r="AH578" s="57"/>
      <c r="AI578" s="57"/>
      <c r="AJ578" s="57"/>
      <c r="AK578" s="57"/>
      <c r="AL578" s="57"/>
      <c r="AM578" s="57"/>
      <c r="AN578" s="57"/>
      <c r="AO578" s="57"/>
      <c r="AP578" s="57"/>
      <c r="AQ578" s="57"/>
      <c r="AR578" s="57"/>
      <c r="AS578" s="57"/>
      <c r="AT578" s="57"/>
      <c r="AU578" s="57"/>
      <c r="AV578" s="57"/>
      <c r="AW578" s="57"/>
      <c r="AX578" s="57"/>
      <c r="AY578" s="57"/>
      <c r="AZ578" s="57"/>
      <c r="BA578" s="57"/>
      <c r="BB578" s="57"/>
      <c r="BC578" s="57"/>
      <c r="BD578" s="57"/>
      <c r="BE578" s="57"/>
      <c r="BF578" s="57"/>
      <c r="BG578" s="57"/>
      <c r="BH578" s="57"/>
      <c r="BI578" s="57"/>
      <c r="BJ578" s="57"/>
      <c r="BK578" s="57"/>
      <c r="BL578" s="57"/>
      <c r="BM578" s="57"/>
      <c r="BN578" s="57"/>
      <c r="BO578" s="57"/>
      <c r="BP578" s="57"/>
      <c r="BQ578" s="57"/>
      <c r="BR578" s="57"/>
      <c r="BS578" s="57"/>
      <c r="BT578" s="57"/>
      <c r="BU578" s="57"/>
      <c r="BV578" s="57"/>
      <c r="BW578" s="57"/>
      <c r="BX578" s="57"/>
      <c r="BY578" s="57"/>
      <c r="BZ578" s="57"/>
      <c r="CA578" s="57"/>
      <c r="CB578" s="57"/>
      <c r="CC578" s="57"/>
      <c r="CD578" s="57"/>
      <c r="CE578" s="57"/>
      <c r="CF578" s="57"/>
      <c r="CG578" s="57"/>
      <c r="CH578" s="57"/>
      <c r="CI578" s="57"/>
      <c r="CJ578" s="57"/>
      <c r="CK578" s="57"/>
      <c r="CL578" s="57"/>
      <c r="CM578" s="57"/>
      <c r="CN578" s="57"/>
      <c r="CO578" s="57"/>
      <c r="CP578" s="57"/>
    </row>
    <row r="579" spans="4:94" x14ac:dyDescent="0.4"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8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  <c r="AD579" s="57"/>
      <c r="AE579" s="57"/>
      <c r="AF579" s="57"/>
      <c r="AG579" s="57"/>
      <c r="AH579" s="57"/>
      <c r="AI579" s="57"/>
      <c r="AJ579" s="57"/>
      <c r="AK579" s="57"/>
      <c r="AL579" s="57"/>
      <c r="AM579" s="57"/>
      <c r="AN579" s="57"/>
      <c r="AO579" s="57"/>
      <c r="AP579" s="57"/>
      <c r="AQ579" s="57"/>
      <c r="AR579" s="57"/>
      <c r="AS579" s="57"/>
      <c r="AT579" s="57"/>
      <c r="AU579" s="57"/>
      <c r="AV579" s="57"/>
      <c r="AW579" s="57"/>
      <c r="AX579" s="57"/>
      <c r="AY579" s="57"/>
      <c r="AZ579" s="57"/>
      <c r="BA579" s="57"/>
      <c r="BB579" s="57"/>
      <c r="BC579" s="57"/>
      <c r="BD579" s="57"/>
      <c r="BE579" s="57"/>
      <c r="BF579" s="57"/>
      <c r="BG579" s="57"/>
      <c r="BH579" s="57"/>
      <c r="BI579" s="57"/>
      <c r="BJ579" s="57"/>
      <c r="BK579" s="57"/>
      <c r="BL579" s="57"/>
      <c r="BM579" s="57"/>
      <c r="BN579" s="57"/>
      <c r="BO579" s="57"/>
      <c r="BP579" s="57"/>
      <c r="BQ579" s="57"/>
      <c r="BR579" s="57"/>
      <c r="BS579" s="57"/>
      <c r="BT579" s="57"/>
      <c r="BU579" s="57"/>
      <c r="BV579" s="57"/>
      <c r="BW579" s="57"/>
      <c r="BX579" s="57"/>
      <c r="BY579" s="57"/>
      <c r="BZ579" s="57"/>
      <c r="CA579" s="57"/>
      <c r="CB579" s="57"/>
      <c r="CC579" s="57"/>
      <c r="CD579" s="57"/>
      <c r="CE579" s="57"/>
      <c r="CF579" s="57"/>
      <c r="CG579" s="57"/>
      <c r="CH579" s="57"/>
      <c r="CI579" s="57"/>
      <c r="CJ579" s="57"/>
      <c r="CK579" s="57"/>
      <c r="CL579" s="57"/>
      <c r="CM579" s="57"/>
      <c r="CN579" s="57"/>
      <c r="CO579" s="57"/>
      <c r="CP579" s="57"/>
    </row>
    <row r="580" spans="4:94" x14ac:dyDescent="0.4"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8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  <c r="AD580" s="57"/>
      <c r="AE580" s="57"/>
      <c r="AF580" s="57"/>
      <c r="AG580" s="57"/>
      <c r="AH580" s="57"/>
      <c r="AI580" s="57"/>
      <c r="AJ580" s="57"/>
      <c r="AK580" s="57"/>
      <c r="AL580" s="57"/>
      <c r="AM580" s="57"/>
      <c r="AN580" s="57"/>
      <c r="AO580" s="57"/>
      <c r="AP580" s="57"/>
      <c r="AQ580" s="57"/>
      <c r="AR580" s="57"/>
      <c r="AS580" s="57"/>
      <c r="AT580" s="57"/>
      <c r="AU580" s="57"/>
      <c r="AV580" s="57"/>
      <c r="AW580" s="57"/>
      <c r="AX580" s="57"/>
      <c r="AY580" s="57"/>
      <c r="AZ580" s="57"/>
      <c r="BA580" s="57"/>
      <c r="BB580" s="57"/>
      <c r="BC580" s="57"/>
      <c r="BD580" s="57"/>
      <c r="BE580" s="57"/>
      <c r="BF580" s="57"/>
      <c r="BG580" s="57"/>
      <c r="BH580" s="57"/>
      <c r="BI580" s="57"/>
      <c r="BJ580" s="57"/>
      <c r="BK580" s="57"/>
      <c r="BL580" s="57"/>
      <c r="BM580" s="57"/>
      <c r="BN580" s="57"/>
      <c r="BO580" s="57"/>
      <c r="BP580" s="57"/>
      <c r="BQ580" s="57"/>
      <c r="BR580" s="57"/>
      <c r="BS580" s="57"/>
      <c r="BT580" s="57"/>
      <c r="BU580" s="57"/>
      <c r="BV580" s="57"/>
      <c r="BW580" s="57"/>
      <c r="BX580" s="57"/>
      <c r="BY580" s="57"/>
      <c r="BZ580" s="57"/>
      <c r="CA580" s="57"/>
      <c r="CB580" s="57"/>
      <c r="CC580" s="57"/>
      <c r="CD580" s="57"/>
      <c r="CE580" s="57"/>
      <c r="CF580" s="57"/>
      <c r="CG580" s="57"/>
      <c r="CH580" s="57"/>
      <c r="CI580" s="57"/>
      <c r="CJ580" s="57"/>
      <c r="CK580" s="57"/>
      <c r="CL580" s="57"/>
      <c r="CM580" s="57"/>
      <c r="CN580" s="57"/>
      <c r="CO580" s="57"/>
      <c r="CP580" s="57"/>
    </row>
    <row r="581" spans="4:94" x14ac:dyDescent="0.4"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8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  <c r="AD581" s="57"/>
      <c r="AE581" s="57"/>
      <c r="AF581" s="57"/>
      <c r="AG581" s="57"/>
      <c r="AH581" s="57"/>
      <c r="AI581" s="57"/>
      <c r="AJ581" s="57"/>
      <c r="AK581" s="57"/>
      <c r="AL581" s="57"/>
      <c r="AM581" s="57"/>
      <c r="AN581" s="57"/>
      <c r="AO581" s="57"/>
      <c r="AP581" s="57"/>
      <c r="AQ581" s="57"/>
      <c r="AR581" s="57"/>
      <c r="AS581" s="57"/>
      <c r="AT581" s="57"/>
      <c r="AU581" s="57"/>
      <c r="AV581" s="57"/>
      <c r="AW581" s="57"/>
      <c r="AX581" s="57"/>
      <c r="AY581" s="57"/>
      <c r="AZ581" s="57"/>
      <c r="BA581" s="57"/>
      <c r="BB581" s="57"/>
      <c r="BC581" s="57"/>
      <c r="BD581" s="57"/>
      <c r="BE581" s="57"/>
      <c r="BF581" s="57"/>
      <c r="BG581" s="57"/>
      <c r="BH581" s="57"/>
      <c r="BI581" s="57"/>
      <c r="BJ581" s="57"/>
      <c r="BK581" s="57"/>
      <c r="BL581" s="57"/>
      <c r="BM581" s="57"/>
      <c r="BN581" s="57"/>
      <c r="BO581" s="57"/>
      <c r="BP581" s="57"/>
      <c r="BQ581" s="57"/>
      <c r="BR581" s="57"/>
      <c r="BS581" s="57"/>
      <c r="BT581" s="57"/>
      <c r="BU581" s="57"/>
      <c r="BV581" s="57"/>
      <c r="BW581" s="57"/>
      <c r="BX581" s="57"/>
      <c r="BY581" s="57"/>
      <c r="BZ581" s="57"/>
      <c r="CA581" s="57"/>
      <c r="CB581" s="57"/>
      <c r="CC581" s="57"/>
      <c r="CD581" s="57"/>
      <c r="CE581" s="57"/>
      <c r="CF581" s="57"/>
      <c r="CG581" s="57"/>
      <c r="CH581" s="57"/>
      <c r="CI581" s="57"/>
      <c r="CJ581" s="57"/>
      <c r="CK581" s="57"/>
      <c r="CL581" s="57"/>
      <c r="CM581" s="57"/>
      <c r="CN581" s="57"/>
      <c r="CO581" s="57"/>
      <c r="CP581" s="57"/>
    </row>
    <row r="582" spans="4:94" x14ac:dyDescent="0.4"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8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  <c r="AD582" s="57"/>
      <c r="AE582" s="57"/>
      <c r="AF582" s="57"/>
      <c r="AG582" s="57"/>
      <c r="AH582" s="57"/>
      <c r="AI582" s="57"/>
      <c r="AJ582" s="57"/>
      <c r="AK582" s="57"/>
      <c r="AL582" s="57"/>
      <c r="AM582" s="57"/>
      <c r="AN582" s="57"/>
      <c r="AO582" s="57"/>
      <c r="AP582" s="57"/>
      <c r="AQ582" s="57"/>
      <c r="AR582" s="57"/>
      <c r="AS582" s="57"/>
      <c r="AT582" s="57"/>
      <c r="AU582" s="57"/>
      <c r="AV582" s="57"/>
      <c r="AW582" s="57"/>
      <c r="AX582" s="57"/>
      <c r="AY582" s="57"/>
      <c r="AZ582" s="57"/>
      <c r="BA582" s="57"/>
      <c r="BB582" s="57"/>
      <c r="BC582" s="57"/>
      <c r="BD582" s="57"/>
      <c r="BE582" s="57"/>
      <c r="BF582" s="57"/>
      <c r="BG582" s="57"/>
      <c r="BH582" s="57"/>
      <c r="BI582" s="57"/>
      <c r="BJ582" s="57"/>
      <c r="BK582" s="57"/>
      <c r="BL582" s="57"/>
      <c r="BM582" s="57"/>
      <c r="BN582" s="57"/>
      <c r="BO582" s="57"/>
      <c r="BP582" s="57"/>
      <c r="BQ582" s="57"/>
      <c r="BR582" s="57"/>
      <c r="BS582" s="57"/>
      <c r="BT582" s="57"/>
      <c r="BU582" s="57"/>
      <c r="BV582" s="57"/>
      <c r="BW582" s="57"/>
      <c r="BX582" s="57"/>
      <c r="BY582" s="57"/>
      <c r="BZ582" s="57"/>
      <c r="CA582" s="57"/>
      <c r="CB582" s="57"/>
      <c r="CC582" s="57"/>
      <c r="CD582" s="57"/>
      <c r="CE582" s="57"/>
      <c r="CF582" s="57"/>
      <c r="CG582" s="57"/>
      <c r="CH582" s="57"/>
      <c r="CI582" s="57"/>
      <c r="CJ582" s="57"/>
      <c r="CK582" s="57"/>
      <c r="CL582" s="57"/>
      <c r="CM582" s="57"/>
      <c r="CN582" s="57"/>
      <c r="CO582" s="57"/>
      <c r="CP582" s="57"/>
    </row>
    <row r="583" spans="4:94" x14ac:dyDescent="0.4"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8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  <c r="AD583" s="57"/>
      <c r="AE583" s="57"/>
      <c r="AF583" s="57"/>
      <c r="AG583" s="57"/>
      <c r="AH583" s="57"/>
      <c r="AI583" s="57"/>
      <c r="AJ583" s="57"/>
      <c r="AK583" s="57"/>
      <c r="AL583" s="57"/>
      <c r="AM583" s="57"/>
      <c r="AN583" s="57"/>
      <c r="AO583" s="57"/>
      <c r="AP583" s="57"/>
      <c r="AQ583" s="57"/>
      <c r="AR583" s="57"/>
      <c r="AS583" s="57"/>
      <c r="AT583" s="57"/>
      <c r="AU583" s="57"/>
      <c r="AV583" s="57"/>
      <c r="AW583" s="57"/>
      <c r="AX583" s="57"/>
      <c r="AY583" s="57"/>
      <c r="AZ583" s="57"/>
      <c r="BA583" s="57"/>
      <c r="BB583" s="57"/>
      <c r="BC583" s="57"/>
      <c r="BD583" s="57"/>
      <c r="BE583" s="57"/>
      <c r="BF583" s="57"/>
      <c r="BG583" s="57"/>
      <c r="BH583" s="57"/>
      <c r="BI583" s="57"/>
      <c r="BJ583" s="57"/>
      <c r="BK583" s="57"/>
      <c r="BL583" s="57"/>
      <c r="BM583" s="57"/>
      <c r="BN583" s="57"/>
      <c r="BO583" s="57"/>
      <c r="BP583" s="57"/>
      <c r="BQ583" s="57"/>
      <c r="BR583" s="57"/>
      <c r="BS583" s="57"/>
      <c r="BT583" s="57"/>
      <c r="BU583" s="57"/>
      <c r="BV583" s="57"/>
      <c r="BW583" s="57"/>
      <c r="BX583" s="57"/>
      <c r="BY583" s="57"/>
      <c r="BZ583" s="57"/>
      <c r="CA583" s="57"/>
      <c r="CB583" s="57"/>
      <c r="CC583" s="57"/>
      <c r="CD583" s="57"/>
      <c r="CE583" s="57"/>
      <c r="CF583" s="57"/>
      <c r="CG583" s="57"/>
      <c r="CH583" s="57"/>
      <c r="CI583" s="57"/>
      <c r="CJ583" s="57"/>
      <c r="CK583" s="57"/>
      <c r="CL583" s="57"/>
      <c r="CM583" s="57"/>
      <c r="CN583" s="57"/>
      <c r="CO583" s="57"/>
      <c r="CP583" s="57"/>
    </row>
    <row r="584" spans="4:94" x14ac:dyDescent="0.4"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8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  <c r="AD584" s="57"/>
      <c r="AE584" s="57"/>
      <c r="AF584" s="57"/>
      <c r="AG584" s="57"/>
      <c r="AH584" s="57"/>
      <c r="AI584" s="57"/>
      <c r="AJ584" s="57"/>
      <c r="AK584" s="57"/>
      <c r="AL584" s="57"/>
      <c r="AM584" s="57"/>
      <c r="AN584" s="57"/>
      <c r="AO584" s="57"/>
      <c r="AP584" s="57"/>
      <c r="AQ584" s="57"/>
      <c r="AR584" s="57"/>
      <c r="AS584" s="57"/>
      <c r="AT584" s="57"/>
      <c r="AU584" s="57"/>
      <c r="AV584" s="57"/>
      <c r="AW584" s="57"/>
      <c r="AX584" s="57"/>
      <c r="AY584" s="57"/>
      <c r="AZ584" s="57"/>
      <c r="BA584" s="57"/>
      <c r="BB584" s="57"/>
      <c r="BC584" s="57"/>
      <c r="BD584" s="57"/>
      <c r="BE584" s="57"/>
      <c r="BF584" s="57"/>
      <c r="BG584" s="57"/>
      <c r="BH584" s="57"/>
      <c r="BI584" s="57"/>
      <c r="BJ584" s="57"/>
      <c r="BK584" s="57"/>
      <c r="BL584" s="57"/>
      <c r="BM584" s="57"/>
      <c r="BN584" s="57"/>
      <c r="BO584" s="57"/>
      <c r="BP584" s="57"/>
      <c r="BQ584" s="57"/>
      <c r="BR584" s="57"/>
      <c r="BS584" s="57"/>
      <c r="BT584" s="57"/>
      <c r="BU584" s="57"/>
      <c r="BV584" s="57"/>
      <c r="BW584" s="57"/>
      <c r="BX584" s="57"/>
      <c r="BY584" s="57"/>
      <c r="BZ584" s="57"/>
      <c r="CA584" s="57"/>
      <c r="CB584" s="57"/>
      <c r="CC584" s="57"/>
      <c r="CD584" s="57"/>
      <c r="CE584" s="57"/>
      <c r="CF584" s="57"/>
      <c r="CG584" s="57"/>
      <c r="CH584" s="57"/>
      <c r="CI584" s="57"/>
      <c r="CJ584" s="57"/>
      <c r="CK584" s="57"/>
      <c r="CL584" s="57"/>
      <c r="CM584" s="57"/>
      <c r="CN584" s="57"/>
      <c r="CO584" s="57"/>
      <c r="CP584" s="57"/>
    </row>
    <row r="585" spans="4:94" x14ac:dyDescent="0.4"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8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  <c r="AD585" s="57"/>
      <c r="AE585" s="57"/>
      <c r="AF585" s="57"/>
      <c r="AG585" s="57"/>
      <c r="AH585" s="57"/>
      <c r="AI585" s="57"/>
      <c r="AJ585" s="57"/>
      <c r="AK585" s="57"/>
      <c r="AL585" s="57"/>
      <c r="AM585" s="57"/>
      <c r="AN585" s="57"/>
      <c r="AO585" s="57"/>
      <c r="AP585" s="57"/>
      <c r="AQ585" s="57"/>
      <c r="AR585" s="57"/>
      <c r="AS585" s="57"/>
      <c r="AT585" s="57"/>
      <c r="AU585" s="57"/>
      <c r="AV585" s="57"/>
      <c r="AW585" s="57"/>
      <c r="AX585" s="57"/>
      <c r="AY585" s="57"/>
      <c r="AZ585" s="57"/>
      <c r="BA585" s="57"/>
      <c r="BB585" s="57"/>
      <c r="BC585" s="57"/>
      <c r="BD585" s="57"/>
      <c r="BE585" s="57"/>
      <c r="BF585" s="57"/>
      <c r="BG585" s="57"/>
      <c r="BH585" s="57"/>
      <c r="BI585" s="57"/>
      <c r="BJ585" s="57"/>
      <c r="BK585" s="57"/>
      <c r="BL585" s="57"/>
      <c r="BM585" s="57"/>
      <c r="BN585" s="57"/>
      <c r="BO585" s="57"/>
      <c r="BP585" s="57"/>
      <c r="BQ585" s="57"/>
      <c r="BR585" s="57"/>
      <c r="BS585" s="57"/>
      <c r="BT585" s="57"/>
      <c r="BU585" s="57"/>
      <c r="BV585" s="57"/>
      <c r="BW585" s="57"/>
      <c r="BX585" s="57"/>
      <c r="BY585" s="57"/>
      <c r="BZ585" s="57"/>
      <c r="CA585" s="57"/>
      <c r="CB585" s="57"/>
      <c r="CC585" s="57"/>
      <c r="CD585" s="57"/>
      <c r="CE585" s="57"/>
      <c r="CF585" s="57"/>
      <c r="CG585" s="57"/>
      <c r="CH585" s="57"/>
      <c r="CI585" s="57"/>
      <c r="CJ585" s="57"/>
      <c r="CK585" s="57"/>
      <c r="CL585" s="57"/>
      <c r="CM585" s="57"/>
      <c r="CN585" s="57"/>
      <c r="CO585" s="57"/>
      <c r="CP585" s="57"/>
    </row>
    <row r="586" spans="4:94" x14ac:dyDescent="0.4"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8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  <c r="AD586" s="57"/>
      <c r="AE586" s="57"/>
      <c r="AF586" s="57"/>
      <c r="AG586" s="57"/>
      <c r="AH586" s="57"/>
      <c r="AI586" s="57"/>
      <c r="AJ586" s="57"/>
      <c r="AK586" s="57"/>
      <c r="AL586" s="57"/>
      <c r="AM586" s="57"/>
      <c r="AN586" s="57"/>
      <c r="AO586" s="57"/>
      <c r="AP586" s="57"/>
      <c r="AQ586" s="57"/>
      <c r="AR586" s="57"/>
      <c r="AS586" s="57"/>
      <c r="AT586" s="57"/>
      <c r="AU586" s="57"/>
      <c r="AV586" s="57"/>
      <c r="AW586" s="57"/>
      <c r="AX586" s="57"/>
      <c r="AY586" s="57"/>
      <c r="AZ586" s="57"/>
      <c r="BA586" s="57"/>
      <c r="BB586" s="57"/>
      <c r="BC586" s="57"/>
      <c r="BD586" s="57"/>
      <c r="BE586" s="57"/>
      <c r="BF586" s="57"/>
      <c r="BG586" s="57"/>
      <c r="BH586" s="57"/>
      <c r="BI586" s="57"/>
      <c r="BJ586" s="57"/>
      <c r="BK586" s="57"/>
      <c r="BL586" s="57"/>
      <c r="BM586" s="57"/>
      <c r="BN586" s="57"/>
      <c r="BO586" s="57"/>
      <c r="BP586" s="57"/>
      <c r="BQ586" s="57"/>
      <c r="BR586" s="57"/>
      <c r="BS586" s="57"/>
      <c r="BT586" s="57"/>
      <c r="BU586" s="57"/>
      <c r="BV586" s="57"/>
      <c r="BW586" s="57"/>
      <c r="BX586" s="57"/>
      <c r="BY586" s="57"/>
      <c r="BZ586" s="57"/>
      <c r="CA586" s="57"/>
      <c r="CB586" s="57"/>
      <c r="CC586" s="57"/>
      <c r="CD586" s="57"/>
      <c r="CE586" s="57"/>
      <c r="CF586" s="57"/>
      <c r="CG586" s="57"/>
      <c r="CH586" s="57"/>
      <c r="CI586" s="57"/>
      <c r="CJ586" s="57"/>
      <c r="CK586" s="57"/>
      <c r="CL586" s="57"/>
      <c r="CM586" s="57"/>
      <c r="CN586" s="57"/>
      <c r="CO586" s="57"/>
      <c r="CP586" s="57"/>
    </row>
    <row r="587" spans="4:94" x14ac:dyDescent="0.4"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8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  <c r="AD587" s="57"/>
      <c r="AE587" s="57"/>
      <c r="AF587" s="57"/>
      <c r="AG587" s="57"/>
      <c r="AH587" s="57"/>
      <c r="AI587" s="57"/>
      <c r="AJ587" s="57"/>
      <c r="AK587" s="57"/>
      <c r="AL587" s="57"/>
      <c r="AM587" s="57"/>
      <c r="AN587" s="57"/>
      <c r="AO587" s="57"/>
      <c r="AP587" s="57"/>
      <c r="AQ587" s="57"/>
      <c r="AR587" s="57"/>
      <c r="AS587" s="57"/>
      <c r="AT587" s="57"/>
      <c r="AU587" s="57"/>
      <c r="AV587" s="57"/>
      <c r="AW587" s="57"/>
      <c r="AX587" s="57"/>
      <c r="AY587" s="57"/>
      <c r="AZ587" s="57"/>
      <c r="BA587" s="57"/>
      <c r="BB587" s="57"/>
      <c r="BC587" s="57"/>
      <c r="BD587" s="57"/>
      <c r="BE587" s="57"/>
      <c r="BF587" s="57"/>
      <c r="BG587" s="57"/>
      <c r="BH587" s="57"/>
      <c r="BI587" s="57"/>
      <c r="BJ587" s="57"/>
      <c r="BK587" s="57"/>
      <c r="BL587" s="57"/>
      <c r="BM587" s="57"/>
      <c r="BN587" s="57"/>
      <c r="BO587" s="57"/>
      <c r="BP587" s="57"/>
      <c r="BQ587" s="57"/>
      <c r="BR587" s="57"/>
      <c r="BS587" s="57"/>
      <c r="BT587" s="57"/>
      <c r="BU587" s="57"/>
      <c r="BV587" s="57"/>
      <c r="BW587" s="57"/>
      <c r="BX587" s="57"/>
      <c r="BY587" s="57"/>
      <c r="BZ587" s="57"/>
      <c r="CA587" s="57"/>
      <c r="CB587" s="57"/>
      <c r="CC587" s="57"/>
      <c r="CD587" s="57"/>
      <c r="CE587" s="57"/>
      <c r="CF587" s="57"/>
      <c r="CG587" s="57"/>
      <c r="CH587" s="57"/>
      <c r="CI587" s="57"/>
      <c r="CJ587" s="57"/>
      <c r="CK587" s="57"/>
      <c r="CL587" s="57"/>
      <c r="CM587" s="57"/>
      <c r="CN587" s="57"/>
      <c r="CO587" s="57"/>
      <c r="CP587" s="57"/>
    </row>
    <row r="588" spans="4:94" x14ac:dyDescent="0.4"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8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  <c r="AD588" s="57"/>
      <c r="AE588" s="57"/>
      <c r="AF588" s="57"/>
      <c r="AG588" s="57"/>
      <c r="AH588" s="57"/>
      <c r="AI588" s="57"/>
      <c r="AJ588" s="57"/>
      <c r="AK588" s="57"/>
      <c r="AL588" s="57"/>
      <c r="AM588" s="57"/>
      <c r="AN588" s="57"/>
      <c r="AO588" s="57"/>
      <c r="AP588" s="57"/>
      <c r="AQ588" s="57"/>
      <c r="AR588" s="57"/>
      <c r="AS588" s="57"/>
      <c r="AT588" s="57"/>
      <c r="AU588" s="57"/>
      <c r="AV588" s="57"/>
      <c r="AW588" s="57"/>
      <c r="AX588" s="57"/>
      <c r="AY588" s="57"/>
      <c r="AZ588" s="57"/>
      <c r="BA588" s="57"/>
      <c r="BB588" s="57"/>
      <c r="BC588" s="57"/>
      <c r="BD588" s="57"/>
      <c r="BE588" s="57"/>
      <c r="BF588" s="57"/>
      <c r="BG588" s="57"/>
      <c r="BH588" s="57"/>
      <c r="BI588" s="57"/>
      <c r="BJ588" s="57"/>
      <c r="BK588" s="57"/>
      <c r="BL588" s="57"/>
      <c r="BM588" s="57"/>
      <c r="BN588" s="57"/>
      <c r="BO588" s="57"/>
      <c r="BP588" s="57"/>
      <c r="BQ588" s="57"/>
      <c r="BR588" s="57"/>
      <c r="BS588" s="57"/>
      <c r="BT588" s="57"/>
      <c r="BU588" s="57"/>
      <c r="BV588" s="57"/>
      <c r="BW588" s="57"/>
      <c r="BX588" s="57"/>
      <c r="BY588" s="57"/>
      <c r="BZ588" s="57"/>
      <c r="CA588" s="57"/>
      <c r="CB588" s="57"/>
      <c r="CC588" s="57"/>
      <c r="CD588" s="57"/>
      <c r="CE588" s="57"/>
      <c r="CF588" s="57"/>
      <c r="CG588" s="57"/>
      <c r="CH588" s="57"/>
      <c r="CI588" s="57"/>
      <c r="CJ588" s="57"/>
      <c r="CK588" s="57"/>
      <c r="CL588" s="57"/>
      <c r="CM588" s="57"/>
      <c r="CN588" s="57"/>
      <c r="CO588" s="57"/>
      <c r="CP588" s="57"/>
    </row>
    <row r="589" spans="4:94" x14ac:dyDescent="0.4"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8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  <c r="AD589" s="57"/>
      <c r="AE589" s="57"/>
      <c r="AF589" s="57"/>
      <c r="AG589" s="57"/>
      <c r="AH589" s="57"/>
      <c r="AI589" s="57"/>
      <c r="AJ589" s="57"/>
      <c r="AK589" s="57"/>
      <c r="AL589" s="57"/>
      <c r="AM589" s="57"/>
      <c r="AN589" s="57"/>
      <c r="AO589" s="57"/>
      <c r="AP589" s="57"/>
      <c r="AQ589" s="57"/>
      <c r="AR589" s="57"/>
      <c r="AS589" s="57"/>
      <c r="AT589" s="57"/>
      <c r="AU589" s="57"/>
      <c r="AV589" s="57"/>
      <c r="AW589" s="57"/>
      <c r="AX589" s="57"/>
      <c r="AY589" s="57"/>
      <c r="AZ589" s="57"/>
      <c r="BA589" s="57"/>
      <c r="BB589" s="57"/>
      <c r="BC589" s="57"/>
      <c r="BD589" s="57"/>
      <c r="BE589" s="57"/>
      <c r="BF589" s="57"/>
      <c r="BG589" s="57"/>
      <c r="BH589" s="57"/>
      <c r="BI589" s="57"/>
      <c r="BJ589" s="57"/>
      <c r="BK589" s="57"/>
      <c r="BL589" s="57"/>
      <c r="BM589" s="57"/>
      <c r="BN589" s="57"/>
      <c r="BO589" s="57"/>
      <c r="BP589" s="57"/>
      <c r="BQ589" s="57"/>
      <c r="BR589" s="57"/>
      <c r="BS589" s="57"/>
      <c r="BT589" s="57"/>
      <c r="BU589" s="57"/>
      <c r="BV589" s="57"/>
      <c r="BW589" s="57"/>
      <c r="BX589" s="57"/>
      <c r="BY589" s="57"/>
      <c r="BZ589" s="57"/>
      <c r="CA589" s="57"/>
      <c r="CB589" s="57"/>
      <c r="CC589" s="57"/>
      <c r="CD589" s="57"/>
      <c r="CE589" s="57"/>
      <c r="CF589" s="57"/>
      <c r="CG589" s="57"/>
      <c r="CH589" s="57"/>
      <c r="CI589" s="57"/>
      <c r="CJ589" s="57"/>
      <c r="CK589" s="57"/>
      <c r="CL589" s="57"/>
      <c r="CM589" s="57"/>
      <c r="CN589" s="57"/>
      <c r="CO589" s="57"/>
      <c r="CP589" s="57"/>
    </row>
    <row r="590" spans="4:94" x14ac:dyDescent="0.4"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8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  <c r="AD590" s="57"/>
      <c r="AE590" s="57"/>
      <c r="AF590" s="57"/>
      <c r="AG590" s="57"/>
      <c r="AH590" s="57"/>
      <c r="AI590" s="57"/>
      <c r="AJ590" s="57"/>
      <c r="AK590" s="57"/>
      <c r="AL590" s="57"/>
      <c r="AM590" s="57"/>
      <c r="AN590" s="57"/>
      <c r="AO590" s="57"/>
      <c r="AP590" s="57"/>
      <c r="AQ590" s="57"/>
      <c r="AR590" s="57"/>
      <c r="AS590" s="57"/>
      <c r="AT590" s="57"/>
      <c r="AU590" s="57"/>
      <c r="AV590" s="57"/>
      <c r="AW590" s="57"/>
      <c r="AX590" s="57"/>
      <c r="AY590" s="57"/>
      <c r="AZ590" s="57"/>
      <c r="BA590" s="57"/>
      <c r="BB590" s="57"/>
      <c r="BC590" s="57"/>
      <c r="BD590" s="57"/>
      <c r="BE590" s="57"/>
      <c r="BF590" s="57"/>
      <c r="BG590" s="57"/>
      <c r="BH590" s="57"/>
      <c r="BI590" s="57"/>
      <c r="BJ590" s="57"/>
      <c r="BK590" s="57"/>
      <c r="BL590" s="57"/>
      <c r="BM590" s="57"/>
      <c r="BN590" s="57"/>
      <c r="BO590" s="57"/>
      <c r="BP590" s="57"/>
      <c r="BQ590" s="57"/>
      <c r="BR590" s="57"/>
      <c r="BS590" s="57"/>
      <c r="BT590" s="57"/>
      <c r="BU590" s="57"/>
      <c r="BV590" s="57"/>
      <c r="BW590" s="57"/>
      <c r="BX590" s="57"/>
      <c r="BY590" s="57"/>
      <c r="BZ590" s="57"/>
      <c r="CA590" s="57"/>
      <c r="CB590" s="57"/>
      <c r="CC590" s="57"/>
      <c r="CD590" s="57"/>
      <c r="CE590" s="57"/>
      <c r="CF590" s="57"/>
      <c r="CG590" s="57"/>
      <c r="CH590" s="57"/>
      <c r="CI590" s="57"/>
      <c r="CJ590" s="57"/>
      <c r="CK590" s="57"/>
      <c r="CL590" s="57"/>
      <c r="CM590" s="57"/>
      <c r="CN590" s="57"/>
      <c r="CO590" s="57"/>
      <c r="CP590" s="57"/>
    </row>
    <row r="591" spans="4:94" x14ac:dyDescent="0.4"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8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  <c r="AD591" s="57"/>
      <c r="AE591" s="57"/>
      <c r="AF591" s="57"/>
      <c r="AG591" s="57"/>
      <c r="AH591" s="57"/>
      <c r="AI591" s="57"/>
      <c r="AJ591" s="57"/>
      <c r="AK591" s="57"/>
      <c r="AL591" s="57"/>
      <c r="AM591" s="57"/>
      <c r="AN591" s="57"/>
      <c r="AO591" s="57"/>
      <c r="AP591" s="57"/>
      <c r="AQ591" s="57"/>
      <c r="AR591" s="57"/>
      <c r="AS591" s="57"/>
      <c r="AT591" s="57"/>
      <c r="AU591" s="57"/>
      <c r="AV591" s="57"/>
      <c r="AW591" s="57"/>
      <c r="AX591" s="57"/>
      <c r="AY591" s="57"/>
      <c r="AZ591" s="57"/>
      <c r="BA591" s="57"/>
      <c r="BB591" s="57"/>
      <c r="BC591" s="57"/>
      <c r="BD591" s="57"/>
      <c r="BE591" s="57"/>
      <c r="BF591" s="57"/>
      <c r="BG591" s="57"/>
      <c r="BH591" s="57"/>
      <c r="BI591" s="57"/>
      <c r="BJ591" s="57"/>
      <c r="BK591" s="57"/>
      <c r="BL591" s="57"/>
      <c r="BM591" s="57"/>
      <c r="BN591" s="57"/>
      <c r="BO591" s="57"/>
      <c r="BP591" s="57"/>
      <c r="BQ591" s="57"/>
      <c r="BR591" s="57"/>
      <c r="BS591" s="57"/>
      <c r="BT591" s="57"/>
      <c r="BU591" s="57"/>
      <c r="BV591" s="57"/>
      <c r="BW591" s="57"/>
      <c r="BX591" s="57"/>
      <c r="BY591" s="57"/>
      <c r="BZ591" s="57"/>
      <c r="CA591" s="57"/>
      <c r="CB591" s="57"/>
      <c r="CC591" s="57"/>
      <c r="CD591" s="57"/>
      <c r="CE591" s="57"/>
      <c r="CF591" s="57"/>
      <c r="CG591" s="57"/>
      <c r="CH591" s="57"/>
      <c r="CI591" s="57"/>
      <c r="CJ591" s="57"/>
      <c r="CK591" s="57"/>
      <c r="CL591" s="57"/>
      <c r="CM591" s="57"/>
      <c r="CN591" s="57"/>
      <c r="CO591" s="57"/>
      <c r="CP591" s="57"/>
    </row>
    <row r="592" spans="4:94" x14ac:dyDescent="0.4"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8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  <c r="AD592" s="57"/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  <c r="AU592" s="57"/>
      <c r="AV592" s="57"/>
      <c r="AW592" s="57"/>
      <c r="AX592" s="57"/>
      <c r="AY592" s="57"/>
      <c r="AZ592" s="57"/>
      <c r="BA592" s="57"/>
      <c r="BB592" s="57"/>
      <c r="BC592" s="57"/>
      <c r="BD592" s="57"/>
      <c r="BE592" s="57"/>
      <c r="BF592" s="57"/>
      <c r="BG592" s="57"/>
      <c r="BH592" s="57"/>
      <c r="BI592" s="57"/>
      <c r="BJ592" s="57"/>
      <c r="BK592" s="57"/>
      <c r="BL592" s="57"/>
      <c r="BM592" s="57"/>
      <c r="BN592" s="57"/>
      <c r="BO592" s="57"/>
      <c r="BP592" s="57"/>
      <c r="BQ592" s="57"/>
      <c r="BR592" s="57"/>
      <c r="BS592" s="57"/>
      <c r="BT592" s="57"/>
      <c r="BU592" s="57"/>
      <c r="BV592" s="57"/>
      <c r="BW592" s="57"/>
      <c r="BX592" s="57"/>
      <c r="BY592" s="57"/>
      <c r="BZ592" s="57"/>
      <c r="CA592" s="57"/>
      <c r="CB592" s="57"/>
      <c r="CC592" s="57"/>
      <c r="CD592" s="57"/>
      <c r="CE592" s="57"/>
      <c r="CF592" s="57"/>
      <c r="CG592" s="57"/>
      <c r="CH592" s="57"/>
      <c r="CI592" s="57"/>
      <c r="CJ592" s="57"/>
      <c r="CK592" s="57"/>
      <c r="CL592" s="57"/>
      <c r="CM592" s="57"/>
      <c r="CN592" s="57"/>
      <c r="CO592" s="57"/>
      <c r="CP592" s="57"/>
    </row>
    <row r="593" spans="4:94" x14ac:dyDescent="0.4"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8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  <c r="AD593" s="57"/>
      <c r="AE593" s="57"/>
      <c r="AF593" s="57"/>
      <c r="AG593" s="57"/>
      <c r="AH593" s="57"/>
      <c r="AI593" s="57"/>
      <c r="AJ593" s="57"/>
      <c r="AK593" s="57"/>
      <c r="AL593" s="57"/>
      <c r="AM593" s="57"/>
      <c r="AN593" s="57"/>
      <c r="AO593" s="57"/>
      <c r="AP593" s="57"/>
      <c r="AQ593" s="57"/>
      <c r="AR593" s="57"/>
      <c r="AS593" s="57"/>
      <c r="AT593" s="57"/>
      <c r="AU593" s="57"/>
      <c r="AV593" s="57"/>
      <c r="AW593" s="57"/>
      <c r="AX593" s="57"/>
      <c r="AY593" s="57"/>
      <c r="AZ593" s="57"/>
      <c r="BA593" s="57"/>
      <c r="BB593" s="57"/>
      <c r="BC593" s="57"/>
      <c r="BD593" s="57"/>
      <c r="BE593" s="57"/>
      <c r="BF593" s="57"/>
      <c r="BG593" s="57"/>
      <c r="BH593" s="57"/>
      <c r="BI593" s="57"/>
      <c r="BJ593" s="57"/>
      <c r="BK593" s="57"/>
      <c r="BL593" s="57"/>
      <c r="BM593" s="57"/>
      <c r="BN593" s="57"/>
      <c r="BO593" s="57"/>
      <c r="BP593" s="57"/>
      <c r="BQ593" s="57"/>
      <c r="BR593" s="57"/>
      <c r="BS593" s="57"/>
      <c r="BT593" s="57"/>
      <c r="BU593" s="57"/>
      <c r="BV593" s="57"/>
      <c r="BW593" s="57"/>
      <c r="BX593" s="57"/>
      <c r="BY593" s="57"/>
      <c r="BZ593" s="57"/>
      <c r="CA593" s="57"/>
      <c r="CB593" s="57"/>
      <c r="CC593" s="57"/>
      <c r="CD593" s="57"/>
      <c r="CE593" s="57"/>
      <c r="CF593" s="57"/>
      <c r="CG593" s="57"/>
      <c r="CH593" s="57"/>
      <c r="CI593" s="57"/>
      <c r="CJ593" s="57"/>
      <c r="CK593" s="57"/>
      <c r="CL593" s="57"/>
      <c r="CM593" s="57"/>
      <c r="CN593" s="57"/>
      <c r="CO593" s="57"/>
      <c r="CP593" s="57"/>
    </row>
    <row r="594" spans="4:94" x14ac:dyDescent="0.4"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8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  <c r="AD594" s="57"/>
      <c r="AE594" s="57"/>
      <c r="AF594" s="57"/>
      <c r="AG594" s="57"/>
      <c r="AH594" s="57"/>
      <c r="AI594" s="57"/>
      <c r="AJ594" s="57"/>
      <c r="AK594" s="57"/>
      <c r="AL594" s="57"/>
      <c r="AM594" s="57"/>
      <c r="AN594" s="57"/>
      <c r="AO594" s="57"/>
      <c r="AP594" s="57"/>
      <c r="AQ594" s="57"/>
      <c r="AR594" s="57"/>
      <c r="AS594" s="57"/>
      <c r="AT594" s="57"/>
      <c r="AU594" s="57"/>
      <c r="AV594" s="57"/>
      <c r="AW594" s="57"/>
      <c r="AX594" s="57"/>
      <c r="AY594" s="57"/>
      <c r="AZ594" s="57"/>
      <c r="BA594" s="57"/>
      <c r="BB594" s="57"/>
      <c r="BC594" s="57"/>
      <c r="BD594" s="57"/>
      <c r="BE594" s="57"/>
      <c r="BF594" s="57"/>
      <c r="BG594" s="57"/>
      <c r="BH594" s="57"/>
      <c r="BI594" s="57"/>
      <c r="BJ594" s="57"/>
      <c r="BK594" s="57"/>
      <c r="BL594" s="57"/>
      <c r="BM594" s="57"/>
      <c r="BN594" s="57"/>
      <c r="BO594" s="57"/>
      <c r="BP594" s="57"/>
      <c r="BQ594" s="57"/>
      <c r="BR594" s="57"/>
      <c r="BS594" s="57"/>
      <c r="BT594" s="57"/>
      <c r="BU594" s="57"/>
      <c r="BV594" s="57"/>
      <c r="BW594" s="57"/>
      <c r="BX594" s="57"/>
      <c r="BY594" s="57"/>
      <c r="BZ594" s="57"/>
      <c r="CA594" s="57"/>
      <c r="CB594" s="57"/>
      <c r="CC594" s="57"/>
      <c r="CD594" s="57"/>
      <c r="CE594" s="57"/>
      <c r="CF594" s="57"/>
      <c r="CG594" s="57"/>
      <c r="CH594" s="57"/>
      <c r="CI594" s="57"/>
      <c r="CJ594" s="57"/>
      <c r="CK594" s="57"/>
      <c r="CL594" s="57"/>
      <c r="CM594" s="57"/>
      <c r="CN594" s="57"/>
      <c r="CO594" s="57"/>
      <c r="CP594" s="57"/>
    </row>
    <row r="595" spans="4:94" x14ac:dyDescent="0.4"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8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  <c r="AD595" s="57"/>
      <c r="AE595" s="57"/>
      <c r="AF595" s="57"/>
      <c r="AG595" s="57"/>
      <c r="AH595" s="57"/>
      <c r="AI595" s="57"/>
      <c r="AJ595" s="57"/>
      <c r="AK595" s="57"/>
      <c r="AL595" s="57"/>
      <c r="AM595" s="57"/>
      <c r="AN595" s="57"/>
      <c r="AO595" s="57"/>
      <c r="AP595" s="57"/>
      <c r="AQ595" s="57"/>
      <c r="AR595" s="57"/>
      <c r="AS595" s="57"/>
      <c r="AT595" s="57"/>
      <c r="AU595" s="57"/>
      <c r="AV595" s="57"/>
      <c r="AW595" s="57"/>
      <c r="AX595" s="57"/>
      <c r="AY595" s="57"/>
      <c r="AZ595" s="57"/>
      <c r="BA595" s="57"/>
      <c r="BB595" s="57"/>
      <c r="BC595" s="57"/>
      <c r="BD595" s="57"/>
      <c r="BE595" s="57"/>
      <c r="BF595" s="57"/>
      <c r="BG595" s="57"/>
      <c r="BH595" s="57"/>
      <c r="BI595" s="57"/>
      <c r="BJ595" s="57"/>
      <c r="BK595" s="57"/>
      <c r="BL595" s="57"/>
      <c r="BM595" s="57"/>
      <c r="BN595" s="57"/>
      <c r="BO595" s="57"/>
      <c r="BP595" s="57"/>
      <c r="BQ595" s="57"/>
      <c r="BR595" s="57"/>
      <c r="BS595" s="57"/>
      <c r="BT595" s="57"/>
      <c r="BU595" s="57"/>
      <c r="BV595" s="57"/>
      <c r="BW595" s="57"/>
      <c r="BX595" s="57"/>
      <c r="BY595" s="57"/>
      <c r="BZ595" s="57"/>
      <c r="CA595" s="57"/>
      <c r="CB595" s="57"/>
      <c r="CC595" s="57"/>
      <c r="CD595" s="57"/>
      <c r="CE595" s="57"/>
      <c r="CF595" s="57"/>
      <c r="CG595" s="57"/>
      <c r="CH595" s="57"/>
      <c r="CI595" s="57"/>
      <c r="CJ595" s="57"/>
      <c r="CK595" s="57"/>
      <c r="CL595" s="57"/>
      <c r="CM595" s="57"/>
      <c r="CN595" s="57"/>
      <c r="CO595" s="57"/>
      <c r="CP595" s="57"/>
    </row>
    <row r="596" spans="4:94" x14ac:dyDescent="0.4"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8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  <c r="AD596" s="57"/>
      <c r="AE596" s="57"/>
      <c r="AF596" s="57"/>
      <c r="AG596" s="57"/>
      <c r="AH596" s="57"/>
      <c r="AI596" s="57"/>
      <c r="AJ596" s="57"/>
      <c r="AK596" s="57"/>
      <c r="AL596" s="57"/>
      <c r="AM596" s="57"/>
      <c r="AN596" s="57"/>
      <c r="AO596" s="57"/>
      <c r="AP596" s="57"/>
      <c r="AQ596" s="57"/>
      <c r="AR596" s="57"/>
      <c r="AS596" s="57"/>
      <c r="AT596" s="57"/>
      <c r="AU596" s="57"/>
      <c r="AV596" s="57"/>
      <c r="AW596" s="57"/>
      <c r="AX596" s="57"/>
      <c r="AY596" s="57"/>
      <c r="AZ596" s="57"/>
      <c r="BA596" s="57"/>
      <c r="BB596" s="57"/>
      <c r="BC596" s="57"/>
      <c r="BD596" s="57"/>
      <c r="BE596" s="57"/>
      <c r="BF596" s="57"/>
      <c r="BG596" s="57"/>
      <c r="BH596" s="57"/>
      <c r="BI596" s="57"/>
      <c r="BJ596" s="57"/>
      <c r="BK596" s="57"/>
      <c r="BL596" s="57"/>
      <c r="BM596" s="57"/>
      <c r="BN596" s="57"/>
      <c r="BO596" s="57"/>
      <c r="BP596" s="57"/>
      <c r="BQ596" s="57"/>
      <c r="BR596" s="57"/>
      <c r="BS596" s="57"/>
      <c r="BT596" s="57"/>
      <c r="BU596" s="57"/>
      <c r="BV596" s="57"/>
      <c r="BW596" s="57"/>
      <c r="BX596" s="57"/>
      <c r="BY596" s="57"/>
      <c r="BZ596" s="57"/>
      <c r="CA596" s="57"/>
      <c r="CB596" s="57"/>
      <c r="CC596" s="57"/>
      <c r="CD596" s="57"/>
      <c r="CE596" s="57"/>
      <c r="CF596" s="57"/>
      <c r="CG596" s="57"/>
      <c r="CH596" s="57"/>
      <c r="CI596" s="57"/>
      <c r="CJ596" s="57"/>
      <c r="CK596" s="57"/>
      <c r="CL596" s="57"/>
      <c r="CM596" s="57"/>
      <c r="CN596" s="57"/>
      <c r="CO596" s="57"/>
      <c r="CP596" s="57"/>
    </row>
    <row r="597" spans="4:94" x14ac:dyDescent="0.4"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8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  <c r="AD597" s="57"/>
      <c r="AE597" s="57"/>
      <c r="AF597" s="57"/>
      <c r="AG597" s="57"/>
      <c r="AH597" s="57"/>
      <c r="AI597" s="57"/>
      <c r="AJ597" s="57"/>
      <c r="AK597" s="57"/>
      <c r="AL597" s="57"/>
      <c r="AM597" s="57"/>
      <c r="AN597" s="57"/>
      <c r="AO597" s="57"/>
      <c r="AP597" s="57"/>
      <c r="AQ597" s="57"/>
      <c r="AR597" s="57"/>
      <c r="AS597" s="57"/>
      <c r="AT597" s="57"/>
      <c r="AU597" s="57"/>
      <c r="AV597" s="57"/>
      <c r="AW597" s="57"/>
      <c r="AX597" s="57"/>
      <c r="AY597" s="57"/>
      <c r="AZ597" s="57"/>
      <c r="BA597" s="57"/>
      <c r="BB597" s="57"/>
      <c r="BC597" s="57"/>
      <c r="BD597" s="57"/>
      <c r="BE597" s="57"/>
      <c r="BF597" s="57"/>
      <c r="BG597" s="57"/>
      <c r="BH597" s="57"/>
      <c r="BI597" s="57"/>
      <c r="BJ597" s="57"/>
      <c r="BK597" s="57"/>
      <c r="BL597" s="57"/>
      <c r="BM597" s="57"/>
      <c r="BN597" s="57"/>
      <c r="BO597" s="57"/>
      <c r="BP597" s="57"/>
      <c r="BQ597" s="57"/>
      <c r="BR597" s="57"/>
      <c r="BS597" s="57"/>
      <c r="BT597" s="57"/>
      <c r="BU597" s="57"/>
      <c r="BV597" s="57"/>
      <c r="BW597" s="57"/>
      <c r="BX597" s="57"/>
      <c r="BY597" s="57"/>
      <c r="BZ597" s="57"/>
      <c r="CA597" s="57"/>
      <c r="CB597" s="57"/>
      <c r="CC597" s="57"/>
      <c r="CD597" s="57"/>
      <c r="CE597" s="57"/>
      <c r="CF597" s="57"/>
      <c r="CG597" s="57"/>
      <c r="CH597" s="57"/>
      <c r="CI597" s="57"/>
      <c r="CJ597" s="57"/>
      <c r="CK597" s="57"/>
      <c r="CL597" s="57"/>
      <c r="CM597" s="57"/>
      <c r="CN597" s="57"/>
      <c r="CO597" s="57"/>
      <c r="CP597" s="57"/>
    </row>
    <row r="598" spans="4:94" x14ac:dyDescent="0.4"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8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  <c r="AD598" s="57"/>
      <c r="AE598" s="57"/>
      <c r="AF598" s="57"/>
      <c r="AG598" s="57"/>
      <c r="AH598" s="57"/>
      <c r="AI598" s="57"/>
      <c r="AJ598" s="57"/>
      <c r="AK598" s="57"/>
      <c r="AL598" s="57"/>
      <c r="AM598" s="57"/>
      <c r="AN598" s="57"/>
      <c r="AO598" s="57"/>
      <c r="AP598" s="57"/>
      <c r="AQ598" s="57"/>
      <c r="AR598" s="57"/>
      <c r="AS598" s="57"/>
      <c r="AT598" s="57"/>
      <c r="AU598" s="57"/>
      <c r="AV598" s="57"/>
      <c r="AW598" s="57"/>
      <c r="AX598" s="57"/>
      <c r="AY598" s="57"/>
      <c r="AZ598" s="57"/>
      <c r="BA598" s="57"/>
      <c r="BB598" s="57"/>
      <c r="BC598" s="57"/>
      <c r="BD598" s="57"/>
      <c r="BE598" s="57"/>
      <c r="BF598" s="57"/>
      <c r="BG598" s="57"/>
      <c r="BH598" s="57"/>
      <c r="BI598" s="57"/>
      <c r="BJ598" s="57"/>
      <c r="BK598" s="57"/>
      <c r="BL598" s="57"/>
      <c r="BM598" s="57"/>
      <c r="BN598" s="57"/>
      <c r="BO598" s="57"/>
      <c r="BP598" s="57"/>
      <c r="BQ598" s="57"/>
      <c r="BR598" s="57"/>
      <c r="BS598" s="57"/>
      <c r="BT598" s="57"/>
      <c r="BU598" s="57"/>
      <c r="BV598" s="57"/>
      <c r="BW598" s="57"/>
      <c r="BX598" s="57"/>
      <c r="BY598" s="57"/>
      <c r="BZ598" s="57"/>
      <c r="CA598" s="57"/>
      <c r="CB598" s="57"/>
      <c r="CC598" s="57"/>
      <c r="CD598" s="57"/>
      <c r="CE598" s="57"/>
      <c r="CF598" s="57"/>
      <c r="CG598" s="57"/>
      <c r="CH598" s="57"/>
      <c r="CI598" s="57"/>
      <c r="CJ598" s="57"/>
      <c r="CK598" s="57"/>
      <c r="CL598" s="57"/>
      <c r="CM598" s="57"/>
      <c r="CN598" s="57"/>
      <c r="CO598" s="57"/>
      <c r="CP598" s="57"/>
    </row>
    <row r="599" spans="4:94" x14ac:dyDescent="0.4"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8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  <c r="AD599" s="57"/>
      <c r="AE599" s="57"/>
      <c r="AF599" s="57"/>
      <c r="AG599" s="57"/>
      <c r="AH599" s="57"/>
      <c r="AI599" s="57"/>
      <c r="AJ599" s="57"/>
      <c r="AK599" s="57"/>
      <c r="AL599" s="57"/>
      <c r="AM599" s="57"/>
      <c r="AN599" s="57"/>
      <c r="AO599" s="57"/>
      <c r="AP599" s="57"/>
      <c r="AQ599" s="57"/>
      <c r="AR599" s="57"/>
      <c r="AS599" s="57"/>
      <c r="AT599" s="57"/>
      <c r="AU599" s="57"/>
      <c r="AV599" s="57"/>
      <c r="AW599" s="57"/>
      <c r="AX599" s="57"/>
      <c r="AY599" s="57"/>
      <c r="AZ599" s="57"/>
      <c r="BA599" s="57"/>
      <c r="BB599" s="57"/>
      <c r="BC599" s="57"/>
      <c r="BD599" s="57"/>
      <c r="BE599" s="57"/>
      <c r="BF599" s="57"/>
      <c r="BG599" s="57"/>
      <c r="BH599" s="57"/>
      <c r="BI599" s="57"/>
      <c r="BJ599" s="57"/>
      <c r="BK599" s="57"/>
      <c r="BL599" s="57"/>
      <c r="BM599" s="57"/>
      <c r="BN599" s="57"/>
      <c r="BO599" s="57"/>
      <c r="BP599" s="57"/>
      <c r="BQ599" s="57"/>
      <c r="BR599" s="57"/>
      <c r="BS599" s="57"/>
      <c r="BT599" s="57"/>
      <c r="BU599" s="57"/>
      <c r="BV599" s="57"/>
      <c r="BW599" s="57"/>
      <c r="BX599" s="57"/>
      <c r="BY599" s="57"/>
      <c r="BZ599" s="57"/>
      <c r="CA599" s="57"/>
      <c r="CB599" s="57"/>
      <c r="CC599" s="57"/>
      <c r="CD599" s="57"/>
      <c r="CE599" s="57"/>
      <c r="CF599" s="57"/>
      <c r="CG599" s="57"/>
      <c r="CH599" s="57"/>
      <c r="CI599" s="57"/>
      <c r="CJ599" s="57"/>
      <c r="CK599" s="57"/>
      <c r="CL599" s="57"/>
      <c r="CM599" s="57"/>
      <c r="CN599" s="57"/>
      <c r="CO599" s="57"/>
      <c r="CP599" s="57"/>
    </row>
    <row r="600" spans="4:94" x14ac:dyDescent="0.4"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8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  <c r="AD600" s="57"/>
      <c r="AE600" s="57"/>
      <c r="AF600" s="57"/>
      <c r="AG600" s="57"/>
      <c r="AH600" s="57"/>
      <c r="AI600" s="57"/>
      <c r="AJ600" s="57"/>
      <c r="AK600" s="57"/>
      <c r="AL600" s="57"/>
      <c r="AM600" s="57"/>
      <c r="AN600" s="57"/>
      <c r="AO600" s="57"/>
      <c r="AP600" s="57"/>
      <c r="AQ600" s="57"/>
      <c r="AR600" s="57"/>
      <c r="AS600" s="57"/>
      <c r="AT600" s="57"/>
      <c r="AU600" s="57"/>
      <c r="AV600" s="57"/>
      <c r="AW600" s="57"/>
      <c r="AX600" s="57"/>
      <c r="AY600" s="57"/>
      <c r="AZ600" s="57"/>
      <c r="BA600" s="57"/>
      <c r="BB600" s="57"/>
      <c r="BC600" s="57"/>
      <c r="BD600" s="57"/>
      <c r="BE600" s="57"/>
      <c r="BF600" s="57"/>
      <c r="BG600" s="57"/>
      <c r="BH600" s="57"/>
      <c r="BI600" s="57"/>
      <c r="BJ600" s="57"/>
      <c r="BK600" s="57"/>
      <c r="BL600" s="57"/>
      <c r="BM600" s="57"/>
      <c r="BN600" s="57"/>
      <c r="BO600" s="57"/>
      <c r="BP600" s="57"/>
      <c r="BQ600" s="57"/>
      <c r="BR600" s="57"/>
      <c r="BS600" s="57"/>
      <c r="BT600" s="57"/>
      <c r="BU600" s="57"/>
      <c r="BV600" s="57"/>
      <c r="BW600" s="57"/>
      <c r="BX600" s="57"/>
      <c r="BY600" s="57"/>
      <c r="BZ600" s="57"/>
      <c r="CA600" s="57"/>
      <c r="CB600" s="57"/>
      <c r="CC600" s="57"/>
      <c r="CD600" s="57"/>
      <c r="CE600" s="57"/>
      <c r="CF600" s="57"/>
      <c r="CG600" s="57"/>
      <c r="CH600" s="57"/>
      <c r="CI600" s="57"/>
      <c r="CJ600" s="57"/>
      <c r="CK600" s="57"/>
      <c r="CL600" s="57"/>
      <c r="CM600" s="57"/>
      <c r="CN600" s="57"/>
      <c r="CO600" s="57"/>
      <c r="CP600" s="57"/>
    </row>
    <row r="601" spans="4:94" x14ac:dyDescent="0.4"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8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  <c r="AD601" s="57"/>
      <c r="AE601" s="57"/>
      <c r="AF601" s="57"/>
      <c r="AG601" s="57"/>
      <c r="AH601" s="57"/>
      <c r="AI601" s="57"/>
      <c r="AJ601" s="57"/>
      <c r="AK601" s="57"/>
      <c r="AL601" s="57"/>
      <c r="AM601" s="57"/>
      <c r="AN601" s="57"/>
      <c r="AO601" s="57"/>
      <c r="AP601" s="57"/>
      <c r="AQ601" s="57"/>
      <c r="AR601" s="57"/>
      <c r="AS601" s="57"/>
      <c r="AT601" s="57"/>
      <c r="AU601" s="57"/>
      <c r="AV601" s="57"/>
      <c r="AW601" s="57"/>
      <c r="AX601" s="57"/>
      <c r="AY601" s="57"/>
      <c r="AZ601" s="57"/>
      <c r="BA601" s="57"/>
      <c r="BB601" s="57"/>
      <c r="BC601" s="57"/>
      <c r="BD601" s="57"/>
      <c r="BE601" s="57"/>
      <c r="BF601" s="57"/>
      <c r="BG601" s="57"/>
      <c r="BH601" s="57"/>
      <c r="BI601" s="57"/>
      <c r="BJ601" s="57"/>
      <c r="BK601" s="57"/>
      <c r="BL601" s="57"/>
      <c r="BM601" s="57"/>
      <c r="BN601" s="57"/>
      <c r="BO601" s="57"/>
      <c r="BP601" s="57"/>
      <c r="BQ601" s="57"/>
      <c r="BR601" s="57"/>
      <c r="BS601" s="57"/>
      <c r="BT601" s="57"/>
      <c r="BU601" s="57"/>
      <c r="BV601" s="57"/>
      <c r="BW601" s="57"/>
      <c r="BX601" s="57"/>
      <c r="BY601" s="57"/>
      <c r="BZ601" s="57"/>
      <c r="CA601" s="57"/>
      <c r="CB601" s="57"/>
      <c r="CC601" s="57"/>
      <c r="CD601" s="57"/>
      <c r="CE601" s="57"/>
      <c r="CF601" s="57"/>
      <c r="CG601" s="57"/>
      <c r="CH601" s="57"/>
      <c r="CI601" s="57"/>
      <c r="CJ601" s="57"/>
      <c r="CK601" s="57"/>
      <c r="CL601" s="57"/>
      <c r="CM601" s="57"/>
      <c r="CN601" s="57"/>
      <c r="CO601" s="57"/>
      <c r="CP601" s="57"/>
    </row>
    <row r="602" spans="4:94" x14ac:dyDescent="0.4"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8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  <c r="AD602" s="57"/>
      <c r="AE602" s="57"/>
      <c r="AF602" s="57"/>
      <c r="AG602" s="57"/>
      <c r="AH602" s="57"/>
      <c r="AI602" s="57"/>
      <c r="AJ602" s="57"/>
      <c r="AK602" s="57"/>
      <c r="AL602" s="57"/>
      <c r="AM602" s="57"/>
      <c r="AN602" s="57"/>
      <c r="AO602" s="57"/>
      <c r="AP602" s="57"/>
      <c r="AQ602" s="57"/>
      <c r="AR602" s="57"/>
      <c r="AS602" s="57"/>
      <c r="AT602" s="57"/>
      <c r="AU602" s="57"/>
      <c r="AV602" s="57"/>
      <c r="AW602" s="57"/>
      <c r="AX602" s="57"/>
      <c r="AY602" s="57"/>
      <c r="AZ602" s="57"/>
      <c r="BA602" s="57"/>
      <c r="BB602" s="57"/>
      <c r="BC602" s="57"/>
      <c r="BD602" s="57"/>
      <c r="BE602" s="57"/>
      <c r="BF602" s="57"/>
      <c r="BG602" s="57"/>
      <c r="BH602" s="57"/>
      <c r="BI602" s="57"/>
      <c r="BJ602" s="57"/>
      <c r="BK602" s="57"/>
      <c r="BL602" s="57"/>
      <c r="BM602" s="57"/>
      <c r="BN602" s="57"/>
      <c r="BO602" s="57"/>
      <c r="BP602" s="57"/>
      <c r="BQ602" s="57"/>
      <c r="BR602" s="57"/>
      <c r="BS602" s="57"/>
      <c r="BT602" s="57"/>
      <c r="BU602" s="57"/>
      <c r="BV602" s="57"/>
      <c r="BW602" s="57"/>
      <c r="BX602" s="57"/>
      <c r="BY602" s="57"/>
      <c r="BZ602" s="57"/>
      <c r="CA602" s="57"/>
      <c r="CB602" s="57"/>
      <c r="CC602" s="57"/>
      <c r="CD602" s="57"/>
      <c r="CE602" s="57"/>
      <c r="CF602" s="57"/>
      <c r="CG602" s="57"/>
      <c r="CH602" s="57"/>
      <c r="CI602" s="57"/>
      <c r="CJ602" s="57"/>
      <c r="CK602" s="57"/>
      <c r="CL602" s="57"/>
      <c r="CM602" s="57"/>
      <c r="CN602" s="57"/>
      <c r="CO602" s="57"/>
      <c r="CP602" s="57"/>
    </row>
    <row r="603" spans="4:94" x14ac:dyDescent="0.4"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8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  <c r="AD603" s="57"/>
      <c r="AE603" s="57"/>
      <c r="AF603" s="57"/>
      <c r="AG603" s="57"/>
      <c r="AH603" s="57"/>
      <c r="AI603" s="57"/>
      <c r="AJ603" s="57"/>
      <c r="AK603" s="57"/>
      <c r="AL603" s="57"/>
      <c r="AM603" s="57"/>
      <c r="AN603" s="57"/>
      <c r="AO603" s="57"/>
      <c r="AP603" s="57"/>
      <c r="AQ603" s="57"/>
      <c r="AR603" s="57"/>
      <c r="AS603" s="57"/>
      <c r="AT603" s="57"/>
      <c r="AU603" s="57"/>
      <c r="AV603" s="57"/>
      <c r="AW603" s="57"/>
      <c r="AX603" s="57"/>
      <c r="AY603" s="57"/>
      <c r="AZ603" s="57"/>
      <c r="BA603" s="57"/>
      <c r="BB603" s="57"/>
      <c r="BC603" s="57"/>
      <c r="BD603" s="57"/>
      <c r="BE603" s="57"/>
      <c r="BF603" s="57"/>
      <c r="BG603" s="57"/>
      <c r="BH603" s="57"/>
      <c r="BI603" s="57"/>
      <c r="BJ603" s="57"/>
      <c r="BK603" s="57"/>
      <c r="BL603" s="57"/>
      <c r="BM603" s="57"/>
      <c r="BN603" s="57"/>
      <c r="BO603" s="57"/>
      <c r="BP603" s="57"/>
      <c r="BQ603" s="57"/>
      <c r="BR603" s="57"/>
      <c r="BS603" s="57"/>
      <c r="BT603" s="57"/>
      <c r="BU603" s="57"/>
      <c r="BV603" s="57"/>
      <c r="BW603" s="57"/>
      <c r="BX603" s="57"/>
      <c r="BY603" s="57"/>
      <c r="BZ603" s="57"/>
      <c r="CA603" s="57"/>
      <c r="CB603" s="57"/>
      <c r="CC603" s="57"/>
      <c r="CD603" s="57"/>
      <c r="CE603" s="57"/>
      <c r="CF603" s="57"/>
      <c r="CG603" s="57"/>
      <c r="CH603" s="57"/>
      <c r="CI603" s="57"/>
      <c r="CJ603" s="57"/>
      <c r="CK603" s="57"/>
      <c r="CL603" s="57"/>
      <c r="CM603" s="57"/>
      <c r="CN603" s="57"/>
      <c r="CO603" s="57"/>
      <c r="CP603" s="57"/>
    </row>
    <row r="604" spans="4:94" x14ac:dyDescent="0.4"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8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  <c r="AD604" s="57"/>
      <c r="AE604" s="57"/>
      <c r="AF604" s="57"/>
      <c r="AG604" s="57"/>
      <c r="AH604" s="57"/>
      <c r="AI604" s="57"/>
      <c r="AJ604" s="57"/>
      <c r="AK604" s="57"/>
      <c r="AL604" s="57"/>
      <c r="AM604" s="57"/>
      <c r="AN604" s="57"/>
      <c r="AO604" s="57"/>
      <c r="AP604" s="57"/>
      <c r="AQ604" s="57"/>
      <c r="AR604" s="57"/>
      <c r="AS604" s="57"/>
      <c r="AT604" s="57"/>
      <c r="AU604" s="57"/>
      <c r="AV604" s="57"/>
      <c r="AW604" s="57"/>
      <c r="AX604" s="57"/>
      <c r="AY604" s="57"/>
      <c r="AZ604" s="57"/>
      <c r="BA604" s="57"/>
      <c r="BB604" s="57"/>
      <c r="BC604" s="57"/>
      <c r="BD604" s="57"/>
      <c r="BE604" s="57"/>
      <c r="BF604" s="57"/>
      <c r="BG604" s="57"/>
      <c r="BH604" s="57"/>
      <c r="BI604" s="57"/>
      <c r="BJ604" s="57"/>
      <c r="BK604" s="57"/>
      <c r="BL604" s="57"/>
      <c r="BM604" s="57"/>
      <c r="BN604" s="57"/>
      <c r="BO604" s="57"/>
      <c r="BP604" s="57"/>
      <c r="BQ604" s="57"/>
      <c r="BR604" s="57"/>
      <c r="BS604" s="57"/>
      <c r="BT604" s="57"/>
      <c r="BU604" s="57"/>
      <c r="BV604" s="57"/>
      <c r="BW604" s="57"/>
      <c r="BX604" s="57"/>
      <c r="BY604" s="57"/>
      <c r="BZ604" s="57"/>
      <c r="CA604" s="57"/>
      <c r="CB604" s="57"/>
      <c r="CC604" s="57"/>
      <c r="CD604" s="57"/>
      <c r="CE604" s="57"/>
      <c r="CF604" s="57"/>
      <c r="CG604" s="57"/>
      <c r="CH604" s="57"/>
      <c r="CI604" s="57"/>
      <c r="CJ604" s="57"/>
      <c r="CK604" s="57"/>
      <c r="CL604" s="57"/>
      <c r="CM604" s="57"/>
      <c r="CN604" s="57"/>
      <c r="CO604" s="57"/>
      <c r="CP604" s="57"/>
    </row>
    <row r="605" spans="4:94" x14ac:dyDescent="0.4"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8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  <c r="AD605" s="57"/>
      <c r="AE605" s="57"/>
      <c r="AF605" s="57"/>
      <c r="AG605" s="57"/>
      <c r="AH605" s="57"/>
      <c r="AI605" s="57"/>
      <c r="AJ605" s="57"/>
      <c r="AK605" s="57"/>
      <c r="AL605" s="57"/>
      <c r="AM605" s="57"/>
      <c r="AN605" s="57"/>
      <c r="AO605" s="57"/>
      <c r="AP605" s="57"/>
      <c r="AQ605" s="57"/>
      <c r="AR605" s="57"/>
      <c r="AS605" s="57"/>
      <c r="AT605" s="57"/>
      <c r="AU605" s="57"/>
      <c r="AV605" s="57"/>
      <c r="AW605" s="57"/>
      <c r="AX605" s="57"/>
      <c r="AY605" s="57"/>
      <c r="AZ605" s="57"/>
      <c r="BA605" s="57"/>
      <c r="BB605" s="57"/>
      <c r="BC605" s="57"/>
      <c r="BD605" s="57"/>
      <c r="BE605" s="57"/>
      <c r="BF605" s="57"/>
      <c r="BG605" s="57"/>
      <c r="BH605" s="57"/>
      <c r="BI605" s="57"/>
      <c r="BJ605" s="57"/>
      <c r="BK605" s="57"/>
      <c r="BL605" s="57"/>
      <c r="BM605" s="57"/>
      <c r="BN605" s="57"/>
      <c r="BO605" s="57"/>
      <c r="BP605" s="57"/>
      <c r="BQ605" s="57"/>
      <c r="BR605" s="57"/>
      <c r="BS605" s="57"/>
      <c r="BT605" s="57"/>
      <c r="BU605" s="57"/>
      <c r="BV605" s="57"/>
      <c r="BW605" s="57"/>
      <c r="BX605" s="57"/>
      <c r="BY605" s="57"/>
      <c r="BZ605" s="57"/>
      <c r="CA605" s="57"/>
      <c r="CB605" s="57"/>
      <c r="CC605" s="57"/>
      <c r="CD605" s="57"/>
      <c r="CE605" s="57"/>
      <c r="CF605" s="57"/>
      <c r="CG605" s="57"/>
      <c r="CH605" s="57"/>
      <c r="CI605" s="57"/>
      <c r="CJ605" s="57"/>
      <c r="CK605" s="57"/>
      <c r="CL605" s="57"/>
      <c r="CM605" s="57"/>
      <c r="CN605" s="57"/>
      <c r="CO605" s="57"/>
      <c r="CP605" s="57"/>
    </row>
    <row r="606" spans="4:94" x14ac:dyDescent="0.4"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8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  <c r="AL606" s="57"/>
      <c r="AM606" s="57"/>
      <c r="AN606" s="57"/>
      <c r="AO606" s="57"/>
      <c r="AP606" s="57"/>
      <c r="AQ606" s="57"/>
      <c r="AR606" s="57"/>
      <c r="AS606" s="57"/>
      <c r="AT606" s="57"/>
      <c r="AU606" s="57"/>
      <c r="AV606" s="57"/>
      <c r="AW606" s="57"/>
      <c r="AX606" s="57"/>
      <c r="AY606" s="57"/>
      <c r="AZ606" s="57"/>
      <c r="BA606" s="57"/>
      <c r="BB606" s="57"/>
      <c r="BC606" s="57"/>
      <c r="BD606" s="57"/>
      <c r="BE606" s="57"/>
      <c r="BF606" s="57"/>
      <c r="BG606" s="57"/>
      <c r="BH606" s="57"/>
      <c r="BI606" s="57"/>
      <c r="BJ606" s="57"/>
      <c r="BK606" s="57"/>
      <c r="BL606" s="57"/>
      <c r="BM606" s="57"/>
      <c r="BN606" s="57"/>
      <c r="BO606" s="57"/>
      <c r="BP606" s="57"/>
      <c r="BQ606" s="57"/>
      <c r="BR606" s="57"/>
      <c r="BS606" s="57"/>
      <c r="BT606" s="57"/>
      <c r="BU606" s="57"/>
      <c r="BV606" s="57"/>
      <c r="BW606" s="57"/>
      <c r="BX606" s="57"/>
      <c r="BY606" s="57"/>
      <c r="BZ606" s="57"/>
      <c r="CA606" s="57"/>
      <c r="CB606" s="57"/>
      <c r="CC606" s="57"/>
      <c r="CD606" s="57"/>
      <c r="CE606" s="57"/>
      <c r="CF606" s="57"/>
      <c r="CG606" s="57"/>
      <c r="CH606" s="57"/>
      <c r="CI606" s="57"/>
      <c r="CJ606" s="57"/>
      <c r="CK606" s="57"/>
      <c r="CL606" s="57"/>
      <c r="CM606" s="57"/>
      <c r="CN606" s="57"/>
      <c r="CO606" s="57"/>
      <c r="CP606" s="57"/>
    </row>
    <row r="607" spans="4:94" x14ac:dyDescent="0.4"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8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  <c r="AD607" s="57"/>
      <c r="AE607" s="57"/>
      <c r="AF607" s="57"/>
      <c r="AG607" s="57"/>
      <c r="AH607" s="57"/>
      <c r="AI607" s="57"/>
      <c r="AJ607" s="57"/>
      <c r="AK607" s="57"/>
      <c r="AL607" s="57"/>
      <c r="AM607" s="57"/>
      <c r="AN607" s="57"/>
      <c r="AO607" s="57"/>
      <c r="AP607" s="57"/>
      <c r="AQ607" s="57"/>
      <c r="AR607" s="57"/>
      <c r="AS607" s="57"/>
      <c r="AT607" s="57"/>
      <c r="AU607" s="57"/>
      <c r="AV607" s="57"/>
      <c r="AW607" s="57"/>
      <c r="AX607" s="57"/>
      <c r="AY607" s="57"/>
      <c r="AZ607" s="57"/>
      <c r="BA607" s="57"/>
      <c r="BB607" s="57"/>
      <c r="BC607" s="57"/>
      <c r="BD607" s="57"/>
      <c r="BE607" s="57"/>
      <c r="BF607" s="57"/>
      <c r="BG607" s="57"/>
      <c r="BH607" s="57"/>
      <c r="BI607" s="57"/>
      <c r="BJ607" s="57"/>
      <c r="BK607" s="57"/>
      <c r="BL607" s="57"/>
      <c r="BM607" s="57"/>
      <c r="BN607" s="57"/>
      <c r="BO607" s="57"/>
      <c r="BP607" s="57"/>
      <c r="BQ607" s="57"/>
      <c r="BR607" s="57"/>
      <c r="BS607" s="57"/>
      <c r="BT607" s="57"/>
      <c r="BU607" s="57"/>
      <c r="BV607" s="57"/>
      <c r="BW607" s="57"/>
      <c r="BX607" s="57"/>
      <c r="BY607" s="57"/>
      <c r="BZ607" s="57"/>
      <c r="CA607" s="57"/>
      <c r="CB607" s="57"/>
      <c r="CC607" s="57"/>
      <c r="CD607" s="57"/>
      <c r="CE607" s="57"/>
      <c r="CF607" s="57"/>
      <c r="CG607" s="57"/>
      <c r="CH607" s="57"/>
      <c r="CI607" s="57"/>
      <c r="CJ607" s="57"/>
      <c r="CK607" s="57"/>
      <c r="CL607" s="57"/>
      <c r="CM607" s="57"/>
      <c r="CN607" s="57"/>
      <c r="CO607" s="57"/>
      <c r="CP607" s="57"/>
    </row>
    <row r="608" spans="4:94" x14ac:dyDescent="0.4"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8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  <c r="AD608" s="57"/>
      <c r="AE608" s="57"/>
      <c r="AF608" s="57"/>
      <c r="AG608" s="57"/>
      <c r="AH608" s="57"/>
      <c r="AI608" s="57"/>
      <c r="AJ608" s="57"/>
      <c r="AK608" s="57"/>
      <c r="AL608" s="57"/>
      <c r="AM608" s="57"/>
      <c r="AN608" s="57"/>
      <c r="AO608" s="57"/>
      <c r="AP608" s="57"/>
      <c r="AQ608" s="57"/>
      <c r="AR608" s="57"/>
      <c r="AS608" s="57"/>
      <c r="AT608" s="57"/>
      <c r="AU608" s="57"/>
      <c r="AV608" s="57"/>
      <c r="AW608" s="57"/>
      <c r="AX608" s="57"/>
      <c r="AY608" s="57"/>
      <c r="AZ608" s="57"/>
      <c r="BA608" s="57"/>
      <c r="BB608" s="57"/>
      <c r="BC608" s="57"/>
      <c r="BD608" s="57"/>
      <c r="BE608" s="57"/>
      <c r="BF608" s="57"/>
      <c r="BG608" s="57"/>
      <c r="BH608" s="57"/>
      <c r="BI608" s="57"/>
      <c r="BJ608" s="57"/>
      <c r="BK608" s="57"/>
      <c r="BL608" s="57"/>
      <c r="BM608" s="57"/>
      <c r="BN608" s="57"/>
      <c r="BO608" s="57"/>
      <c r="BP608" s="57"/>
      <c r="BQ608" s="57"/>
      <c r="BR608" s="57"/>
      <c r="BS608" s="57"/>
      <c r="BT608" s="57"/>
      <c r="BU608" s="57"/>
      <c r="BV608" s="57"/>
      <c r="BW608" s="57"/>
      <c r="BX608" s="57"/>
      <c r="BY608" s="57"/>
      <c r="BZ608" s="57"/>
      <c r="CA608" s="57"/>
      <c r="CB608" s="57"/>
      <c r="CC608" s="57"/>
      <c r="CD608" s="57"/>
      <c r="CE608" s="57"/>
      <c r="CF608" s="57"/>
      <c r="CG608" s="57"/>
      <c r="CH608" s="57"/>
      <c r="CI608" s="57"/>
      <c r="CJ608" s="57"/>
      <c r="CK608" s="57"/>
      <c r="CL608" s="57"/>
      <c r="CM608" s="57"/>
      <c r="CN608" s="57"/>
      <c r="CO608" s="57"/>
      <c r="CP608" s="57"/>
    </row>
    <row r="609" spans="4:94" x14ac:dyDescent="0.4"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8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  <c r="AD609" s="57"/>
      <c r="AE609" s="57"/>
      <c r="AF609" s="57"/>
      <c r="AG609" s="57"/>
      <c r="AH609" s="57"/>
      <c r="AI609" s="57"/>
      <c r="AJ609" s="57"/>
      <c r="AK609" s="57"/>
      <c r="AL609" s="57"/>
      <c r="AM609" s="57"/>
      <c r="AN609" s="57"/>
      <c r="AO609" s="57"/>
      <c r="AP609" s="57"/>
      <c r="AQ609" s="57"/>
      <c r="AR609" s="57"/>
      <c r="AS609" s="57"/>
      <c r="AT609" s="57"/>
      <c r="AU609" s="57"/>
      <c r="AV609" s="57"/>
      <c r="AW609" s="57"/>
      <c r="AX609" s="57"/>
      <c r="AY609" s="57"/>
      <c r="AZ609" s="57"/>
      <c r="BA609" s="57"/>
      <c r="BB609" s="57"/>
      <c r="BC609" s="57"/>
      <c r="BD609" s="57"/>
      <c r="BE609" s="57"/>
      <c r="BF609" s="57"/>
      <c r="BG609" s="57"/>
      <c r="BH609" s="57"/>
      <c r="BI609" s="57"/>
      <c r="BJ609" s="57"/>
      <c r="BK609" s="57"/>
      <c r="BL609" s="57"/>
      <c r="BM609" s="57"/>
      <c r="BN609" s="57"/>
      <c r="BO609" s="57"/>
      <c r="BP609" s="57"/>
      <c r="BQ609" s="57"/>
      <c r="BR609" s="57"/>
      <c r="BS609" s="57"/>
      <c r="BT609" s="57"/>
      <c r="BU609" s="57"/>
      <c r="BV609" s="57"/>
      <c r="BW609" s="57"/>
      <c r="BX609" s="57"/>
      <c r="BY609" s="57"/>
      <c r="BZ609" s="57"/>
      <c r="CA609" s="57"/>
      <c r="CB609" s="57"/>
      <c r="CC609" s="57"/>
      <c r="CD609" s="57"/>
      <c r="CE609" s="57"/>
      <c r="CF609" s="57"/>
      <c r="CG609" s="57"/>
      <c r="CH609" s="57"/>
      <c r="CI609" s="57"/>
      <c r="CJ609" s="57"/>
      <c r="CK609" s="57"/>
      <c r="CL609" s="57"/>
      <c r="CM609" s="57"/>
      <c r="CN609" s="57"/>
      <c r="CO609" s="57"/>
      <c r="CP609" s="57"/>
    </row>
    <row r="610" spans="4:94" x14ac:dyDescent="0.4"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8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  <c r="AD610" s="57"/>
      <c r="AE610" s="57"/>
      <c r="AF610" s="57"/>
      <c r="AG610" s="57"/>
      <c r="AH610" s="57"/>
      <c r="AI610" s="57"/>
      <c r="AJ610" s="57"/>
      <c r="AK610" s="57"/>
      <c r="AL610" s="57"/>
      <c r="AM610" s="57"/>
      <c r="AN610" s="57"/>
      <c r="AO610" s="57"/>
      <c r="AP610" s="57"/>
      <c r="AQ610" s="57"/>
      <c r="AR610" s="57"/>
      <c r="AS610" s="57"/>
      <c r="AT610" s="57"/>
      <c r="AU610" s="57"/>
      <c r="AV610" s="57"/>
      <c r="AW610" s="57"/>
      <c r="AX610" s="57"/>
      <c r="AY610" s="57"/>
      <c r="AZ610" s="57"/>
      <c r="BA610" s="57"/>
      <c r="BB610" s="57"/>
      <c r="BC610" s="57"/>
      <c r="BD610" s="57"/>
      <c r="BE610" s="57"/>
      <c r="BF610" s="57"/>
      <c r="BG610" s="57"/>
      <c r="BH610" s="57"/>
      <c r="BI610" s="57"/>
      <c r="BJ610" s="57"/>
      <c r="BK610" s="57"/>
      <c r="BL610" s="57"/>
      <c r="BM610" s="57"/>
      <c r="BN610" s="57"/>
      <c r="BO610" s="57"/>
      <c r="BP610" s="57"/>
      <c r="BQ610" s="57"/>
      <c r="BR610" s="57"/>
      <c r="BS610" s="57"/>
      <c r="BT610" s="57"/>
      <c r="BU610" s="57"/>
      <c r="BV610" s="57"/>
      <c r="BW610" s="57"/>
      <c r="BX610" s="57"/>
      <c r="BY610" s="57"/>
      <c r="BZ610" s="57"/>
      <c r="CA610" s="57"/>
      <c r="CB610" s="57"/>
      <c r="CC610" s="57"/>
      <c r="CD610" s="57"/>
      <c r="CE610" s="57"/>
      <c r="CF610" s="57"/>
      <c r="CG610" s="57"/>
      <c r="CH610" s="57"/>
      <c r="CI610" s="57"/>
      <c r="CJ610" s="57"/>
      <c r="CK610" s="57"/>
      <c r="CL610" s="57"/>
      <c r="CM610" s="57"/>
      <c r="CN610" s="57"/>
      <c r="CO610" s="57"/>
      <c r="CP610" s="57"/>
    </row>
    <row r="611" spans="4:94" x14ac:dyDescent="0.4"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8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  <c r="AD611" s="57"/>
      <c r="AE611" s="57"/>
      <c r="AF611" s="57"/>
      <c r="AG611" s="57"/>
      <c r="AH611" s="57"/>
      <c r="AI611" s="57"/>
      <c r="AJ611" s="57"/>
      <c r="AK611" s="57"/>
      <c r="AL611" s="57"/>
      <c r="AM611" s="57"/>
      <c r="AN611" s="57"/>
      <c r="AO611" s="57"/>
      <c r="AP611" s="57"/>
      <c r="AQ611" s="57"/>
      <c r="AR611" s="57"/>
      <c r="AS611" s="57"/>
      <c r="AT611" s="57"/>
      <c r="AU611" s="57"/>
      <c r="AV611" s="57"/>
      <c r="AW611" s="57"/>
      <c r="AX611" s="57"/>
      <c r="AY611" s="57"/>
      <c r="AZ611" s="57"/>
      <c r="BA611" s="57"/>
      <c r="BB611" s="57"/>
      <c r="BC611" s="57"/>
      <c r="BD611" s="57"/>
      <c r="BE611" s="57"/>
      <c r="BF611" s="57"/>
      <c r="BG611" s="57"/>
      <c r="BH611" s="57"/>
      <c r="BI611" s="57"/>
      <c r="BJ611" s="57"/>
      <c r="BK611" s="57"/>
      <c r="BL611" s="57"/>
      <c r="BM611" s="57"/>
      <c r="BN611" s="57"/>
      <c r="BO611" s="57"/>
      <c r="BP611" s="57"/>
      <c r="BQ611" s="57"/>
      <c r="BR611" s="57"/>
      <c r="BS611" s="57"/>
      <c r="BT611" s="57"/>
      <c r="BU611" s="57"/>
      <c r="BV611" s="57"/>
      <c r="BW611" s="57"/>
      <c r="BX611" s="57"/>
      <c r="BY611" s="57"/>
      <c r="BZ611" s="57"/>
      <c r="CA611" s="57"/>
      <c r="CB611" s="57"/>
      <c r="CC611" s="57"/>
      <c r="CD611" s="57"/>
      <c r="CE611" s="57"/>
      <c r="CF611" s="57"/>
      <c r="CG611" s="57"/>
      <c r="CH611" s="57"/>
      <c r="CI611" s="57"/>
      <c r="CJ611" s="57"/>
      <c r="CK611" s="57"/>
      <c r="CL611" s="57"/>
      <c r="CM611" s="57"/>
      <c r="CN611" s="57"/>
      <c r="CO611" s="57"/>
      <c r="CP611" s="57"/>
    </row>
    <row r="612" spans="4:94" x14ac:dyDescent="0.4"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8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  <c r="AD612" s="57"/>
      <c r="AE612" s="57"/>
      <c r="AF612" s="57"/>
      <c r="AG612" s="57"/>
      <c r="AH612" s="57"/>
      <c r="AI612" s="57"/>
      <c r="AJ612" s="57"/>
      <c r="AK612" s="57"/>
      <c r="AL612" s="57"/>
      <c r="AM612" s="57"/>
      <c r="AN612" s="57"/>
      <c r="AO612" s="57"/>
      <c r="AP612" s="57"/>
      <c r="AQ612" s="57"/>
      <c r="AR612" s="57"/>
      <c r="AS612" s="57"/>
      <c r="AT612" s="57"/>
      <c r="AU612" s="57"/>
      <c r="AV612" s="57"/>
      <c r="AW612" s="57"/>
      <c r="AX612" s="57"/>
      <c r="AY612" s="57"/>
      <c r="AZ612" s="57"/>
      <c r="BA612" s="57"/>
      <c r="BB612" s="57"/>
      <c r="BC612" s="57"/>
      <c r="BD612" s="57"/>
      <c r="BE612" s="57"/>
      <c r="BF612" s="57"/>
      <c r="BG612" s="57"/>
      <c r="BH612" s="57"/>
      <c r="BI612" s="57"/>
      <c r="BJ612" s="57"/>
      <c r="BK612" s="57"/>
      <c r="BL612" s="57"/>
      <c r="BM612" s="57"/>
      <c r="BN612" s="57"/>
      <c r="BO612" s="57"/>
      <c r="BP612" s="57"/>
      <c r="BQ612" s="57"/>
      <c r="BR612" s="57"/>
      <c r="BS612" s="57"/>
      <c r="BT612" s="57"/>
      <c r="BU612" s="57"/>
      <c r="BV612" s="57"/>
      <c r="BW612" s="57"/>
      <c r="BX612" s="57"/>
      <c r="BY612" s="57"/>
      <c r="BZ612" s="57"/>
      <c r="CA612" s="57"/>
      <c r="CB612" s="57"/>
      <c r="CC612" s="57"/>
      <c r="CD612" s="57"/>
      <c r="CE612" s="57"/>
      <c r="CF612" s="57"/>
      <c r="CG612" s="57"/>
      <c r="CH612" s="57"/>
      <c r="CI612" s="57"/>
      <c r="CJ612" s="57"/>
      <c r="CK612" s="57"/>
      <c r="CL612" s="57"/>
      <c r="CM612" s="57"/>
      <c r="CN612" s="57"/>
      <c r="CO612" s="57"/>
      <c r="CP612" s="57"/>
    </row>
    <row r="613" spans="4:94" x14ac:dyDescent="0.4"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8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  <c r="AD613" s="57"/>
      <c r="AE613" s="57"/>
      <c r="AF613" s="57"/>
      <c r="AG613" s="57"/>
      <c r="AH613" s="57"/>
      <c r="AI613" s="57"/>
      <c r="AJ613" s="57"/>
      <c r="AK613" s="57"/>
      <c r="AL613" s="57"/>
      <c r="AM613" s="57"/>
      <c r="AN613" s="57"/>
      <c r="AO613" s="57"/>
      <c r="AP613" s="57"/>
      <c r="AQ613" s="57"/>
      <c r="AR613" s="57"/>
      <c r="AS613" s="57"/>
      <c r="AT613" s="57"/>
      <c r="AU613" s="57"/>
      <c r="AV613" s="57"/>
      <c r="AW613" s="57"/>
      <c r="AX613" s="57"/>
      <c r="AY613" s="57"/>
      <c r="AZ613" s="57"/>
      <c r="BA613" s="57"/>
      <c r="BB613" s="57"/>
      <c r="BC613" s="57"/>
      <c r="BD613" s="57"/>
      <c r="BE613" s="57"/>
      <c r="BF613" s="57"/>
      <c r="BG613" s="57"/>
      <c r="BH613" s="57"/>
      <c r="BI613" s="57"/>
      <c r="BJ613" s="57"/>
      <c r="BK613" s="57"/>
      <c r="BL613" s="57"/>
      <c r="BM613" s="57"/>
      <c r="BN613" s="57"/>
      <c r="BO613" s="57"/>
      <c r="BP613" s="57"/>
      <c r="BQ613" s="57"/>
      <c r="BR613" s="57"/>
      <c r="BS613" s="57"/>
      <c r="BT613" s="57"/>
      <c r="BU613" s="57"/>
      <c r="BV613" s="57"/>
      <c r="BW613" s="57"/>
      <c r="BX613" s="57"/>
      <c r="BY613" s="57"/>
      <c r="BZ613" s="57"/>
      <c r="CA613" s="57"/>
      <c r="CB613" s="57"/>
      <c r="CC613" s="57"/>
      <c r="CD613" s="57"/>
      <c r="CE613" s="57"/>
      <c r="CF613" s="57"/>
      <c r="CG613" s="57"/>
      <c r="CH613" s="57"/>
      <c r="CI613" s="57"/>
      <c r="CJ613" s="57"/>
      <c r="CK613" s="57"/>
      <c r="CL613" s="57"/>
      <c r="CM613" s="57"/>
      <c r="CN613" s="57"/>
      <c r="CO613" s="57"/>
      <c r="CP613" s="57"/>
    </row>
    <row r="614" spans="4:94" x14ac:dyDescent="0.4"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8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  <c r="AD614" s="57"/>
      <c r="AE614" s="57"/>
      <c r="AF614" s="57"/>
      <c r="AG614" s="57"/>
      <c r="AH614" s="57"/>
      <c r="AI614" s="57"/>
      <c r="AJ614" s="57"/>
      <c r="AK614" s="57"/>
      <c r="AL614" s="57"/>
      <c r="AM614" s="57"/>
      <c r="AN614" s="57"/>
      <c r="AO614" s="57"/>
      <c r="AP614" s="57"/>
      <c r="AQ614" s="57"/>
      <c r="AR614" s="57"/>
      <c r="AS614" s="57"/>
      <c r="AT614" s="57"/>
      <c r="AU614" s="57"/>
      <c r="AV614" s="57"/>
      <c r="AW614" s="57"/>
      <c r="AX614" s="57"/>
      <c r="AY614" s="57"/>
      <c r="AZ614" s="57"/>
      <c r="BA614" s="57"/>
      <c r="BB614" s="57"/>
      <c r="BC614" s="57"/>
      <c r="BD614" s="57"/>
      <c r="BE614" s="57"/>
      <c r="BF614" s="57"/>
      <c r="BG614" s="57"/>
      <c r="BH614" s="57"/>
      <c r="BI614" s="57"/>
      <c r="BJ614" s="57"/>
      <c r="BK614" s="57"/>
      <c r="BL614" s="57"/>
      <c r="BM614" s="57"/>
      <c r="BN614" s="57"/>
      <c r="BO614" s="57"/>
      <c r="BP614" s="57"/>
      <c r="BQ614" s="57"/>
      <c r="BR614" s="57"/>
      <c r="BS614" s="57"/>
      <c r="BT614" s="57"/>
      <c r="BU614" s="57"/>
      <c r="BV614" s="57"/>
      <c r="BW614" s="57"/>
      <c r="BX614" s="57"/>
      <c r="BY614" s="57"/>
      <c r="BZ614" s="57"/>
      <c r="CA614" s="57"/>
      <c r="CB614" s="57"/>
      <c r="CC614" s="57"/>
      <c r="CD614" s="57"/>
      <c r="CE614" s="57"/>
      <c r="CF614" s="57"/>
      <c r="CG614" s="57"/>
      <c r="CH614" s="57"/>
      <c r="CI614" s="57"/>
      <c r="CJ614" s="57"/>
      <c r="CK614" s="57"/>
      <c r="CL614" s="57"/>
      <c r="CM614" s="57"/>
      <c r="CN614" s="57"/>
      <c r="CO614" s="57"/>
      <c r="CP614" s="57"/>
    </row>
    <row r="615" spans="4:94" x14ac:dyDescent="0.4"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8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  <c r="AD615" s="57"/>
      <c r="AE615" s="57"/>
      <c r="AF615" s="57"/>
      <c r="AG615" s="57"/>
      <c r="AH615" s="57"/>
      <c r="AI615" s="57"/>
      <c r="AJ615" s="57"/>
      <c r="AK615" s="57"/>
      <c r="AL615" s="57"/>
      <c r="AM615" s="57"/>
      <c r="AN615" s="57"/>
      <c r="AO615" s="57"/>
      <c r="AP615" s="57"/>
      <c r="AQ615" s="57"/>
      <c r="AR615" s="57"/>
      <c r="AS615" s="57"/>
      <c r="AT615" s="57"/>
      <c r="AU615" s="57"/>
      <c r="AV615" s="57"/>
      <c r="AW615" s="57"/>
      <c r="AX615" s="57"/>
      <c r="AY615" s="57"/>
      <c r="AZ615" s="57"/>
      <c r="BA615" s="57"/>
      <c r="BB615" s="57"/>
      <c r="BC615" s="57"/>
      <c r="BD615" s="57"/>
      <c r="BE615" s="57"/>
      <c r="BF615" s="57"/>
      <c r="BG615" s="57"/>
      <c r="BH615" s="57"/>
      <c r="BI615" s="57"/>
      <c r="BJ615" s="57"/>
      <c r="BK615" s="57"/>
      <c r="BL615" s="57"/>
      <c r="BM615" s="57"/>
      <c r="BN615" s="57"/>
      <c r="BO615" s="57"/>
      <c r="BP615" s="57"/>
      <c r="BQ615" s="57"/>
      <c r="BR615" s="57"/>
      <c r="BS615" s="57"/>
      <c r="BT615" s="57"/>
      <c r="BU615" s="57"/>
      <c r="BV615" s="57"/>
      <c r="BW615" s="57"/>
      <c r="BX615" s="57"/>
      <c r="BY615" s="57"/>
      <c r="BZ615" s="57"/>
      <c r="CA615" s="57"/>
      <c r="CB615" s="57"/>
      <c r="CC615" s="57"/>
      <c r="CD615" s="57"/>
      <c r="CE615" s="57"/>
      <c r="CF615" s="57"/>
      <c r="CG615" s="57"/>
      <c r="CH615" s="57"/>
      <c r="CI615" s="57"/>
      <c r="CJ615" s="57"/>
      <c r="CK615" s="57"/>
      <c r="CL615" s="57"/>
      <c r="CM615" s="57"/>
      <c r="CN615" s="57"/>
      <c r="CO615" s="57"/>
      <c r="CP615" s="57"/>
    </row>
    <row r="616" spans="4:94" x14ac:dyDescent="0.4"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8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  <c r="AD616" s="57"/>
      <c r="AE616" s="57"/>
      <c r="AF616" s="57"/>
      <c r="AG616" s="57"/>
      <c r="AH616" s="57"/>
      <c r="AI616" s="57"/>
      <c r="AJ616" s="57"/>
      <c r="AK616" s="57"/>
      <c r="AL616" s="57"/>
      <c r="AM616" s="57"/>
      <c r="AN616" s="57"/>
      <c r="AO616" s="57"/>
      <c r="AP616" s="57"/>
      <c r="AQ616" s="57"/>
      <c r="AR616" s="57"/>
      <c r="AS616" s="57"/>
      <c r="AT616" s="57"/>
      <c r="AU616" s="57"/>
      <c r="AV616" s="57"/>
      <c r="AW616" s="57"/>
      <c r="AX616" s="57"/>
      <c r="AY616" s="57"/>
      <c r="AZ616" s="57"/>
      <c r="BA616" s="57"/>
      <c r="BB616" s="57"/>
      <c r="BC616" s="57"/>
      <c r="BD616" s="57"/>
      <c r="BE616" s="57"/>
      <c r="BF616" s="57"/>
      <c r="BG616" s="57"/>
      <c r="BH616" s="57"/>
      <c r="BI616" s="57"/>
      <c r="BJ616" s="57"/>
      <c r="BK616" s="57"/>
      <c r="BL616" s="57"/>
      <c r="BM616" s="57"/>
      <c r="BN616" s="57"/>
      <c r="BO616" s="57"/>
      <c r="BP616" s="57"/>
      <c r="BQ616" s="57"/>
      <c r="BR616" s="57"/>
      <c r="BS616" s="57"/>
      <c r="BT616" s="57"/>
      <c r="BU616" s="57"/>
      <c r="BV616" s="57"/>
      <c r="BW616" s="57"/>
      <c r="BX616" s="57"/>
      <c r="BY616" s="57"/>
      <c r="BZ616" s="57"/>
      <c r="CA616" s="57"/>
      <c r="CB616" s="57"/>
      <c r="CC616" s="57"/>
      <c r="CD616" s="57"/>
      <c r="CE616" s="57"/>
      <c r="CF616" s="57"/>
      <c r="CG616" s="57"/>
      <c r="CH616" s="57"/>
      <c r="CI616" s="57"/>
      <c r="CJ616" s="57"/>
      <c r="CK616" s="57"/>
      <c r="CL616" s="57"/>
      <c r="CM616" s="57"/>
      <c r="CN616" s="57"/>
      <c r="CO616" s="57"/>
      <c r="CP616" s="57"/>
    </row>
    <row r="617" spans="4:94" x14ac:dyDescent="0.4"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8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  <c r="AD617" s="57"/>
      <c r="AE617" s="57"/>
      <c r="AF617" s="57"/>
      <c r="AG617" s="57"/>
      <c r="AH617" s="57"/>
      <c r="AI617" s="57"/>
      <c r="AJ617" s="57"/>
      <c r="AK617" s="57"/>
      <c r="AL617" s="57"/>
      <c r="AM617" s="57"/>
      <c r="AN617" s="57"/>
      <c r="AO617" s="57"/>
      <c r="AP617" s="57"/>
      <c r="AQ617" s="57"/>
      <c r="AR617" s="57"/>
      <c r="AS617" s="57"/>
      <c r="AT617" s="57"/>
      <c r="AU617" s="57"/>
      <c r="AV617" s="57"/>
      <c r="AW617" s="57"/>
      <c r="AX617" s="57"/>
      <c r="AY617" s="57"/>
      <c r="AZ617" s="57"/>
      <c r="BA617" s="57"/>
      <c r="BB617" s="57"/>
      <c r="BC617" s="57"/>
      <c r="BD617" s="57"/>
      <c r="BE617" s="57"/>
      <c r="BF617" s="57"/>
      <c r="BG617" s="57"/>
      <c r="BH617" s="57"/>
      <c r="BI617" s="57"/>
      <c r="BJ617" s="57"/>
      <c r="BK617" s="57"/>
      <c r="BL617" s="57"/>
      <c r="BM617" s="57"/>
      <c r="BN617" s="57"/>
      <c r="BO617" s="57"/>
      <c r="BP617" s="57"/>
      <c r="BQ617" s="57"/>
      <c r="BR617" s="57"/>
      <c r="BS617" s="57"/>
      <c r="BT617" s="57"/>
      <c r="BU617" s="57"/>
      <c r="BV617" s="57"/>
      <c r="BW617" s="57"/>
      <c r="BX617" s="57"/>
      <c r="BY617" s="57"/>
      <c r="BZ617" s="57"/>
      <c r="CA617" s="57"/>
      <c r="CB617" s="57"/>
      <c r="CC617" s="57"/>
      <c r="CD617" s="57"/>
      <c r="CE617" s="57"/>
      <c r="CF617" s="57"/>
      <c r="CG617" s="57"/>
      <c r="CH617" s="57"/>
      <c r="CI617" s="57"/>
      <c r="CJ617" s="57"/>
      <c r="CK617" s="57"/>
      <c r="CL617" s="57"/>
      <c r="CM617" s="57"/>
      <c r="CN617" s="57"/>
      <c r="CO617" s="57"/>
      <c r="CP617" s="57"/>
    </row>
    <row r="618" spans="4:94" x14ac:dyDescent="0.4"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8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  <c r="AD618" s="57"/>
      <c r="AE618" s="57"/>
      <c r="AF618" s="57"/>
      <c r="AG618" s="57"/>
      <c r="AH618" s="57"/>
      <c r="AI618" s="57"/>
      <c r="AJ618" s="57"/>
      <c r="AK618" s="57"/>
      <c r="AL618" s="57"/>
      <c r="AM618" s="57"/>
      <c r="AN618" s="57"/>
      <c r="AO618" s="57"/>
      <c r="AP618" s="57"/>
      <c r="AQ618" s="57"/>
      <c r="AR618" s="57"/>
      <c r="AS618" s="57"/>
      <c r="AT618" s="57"/>
      <c r="AU618" s="57"/>
      <c r="AV618" s="57"/>
      <c r="AW618" s="57"/>
      <c r="AX618" s="57"/>
      <c r="AY618" s="57"/>
      <c r="AZ618" s="57"/>
      <c r="BA618" s="57"/>
      <c r="BB618" s="57"/>
      <c r="BC618" s="57"/>
      <c r="BD618" s="57"/>
      <c r="BE618" s="57"/>
      <c r="BF618" s="57"/>
      <c r="BG618" s="57"/>
      <c r="BH618" s="57"/>
      <c r="BI618" s="57"/>
      <c r="BJ618" s="57"/>
      <c r="BK618" s="57"/>
      <c r="BL618" s="57"/>
      <c r="BM618" s="57"/>
      <c r="BN618" s="57"/>
      <c r="BO618" s="57"/>
      <c r="BP618" s="57"/>
      <c r="BQ618" s="57"/>
      <c r="BR618" s="57"/>
      <c r="BS618" s="57"/>
      <c r="BT618" s="57"/>
      <c r="BU618" s="57"/>
      <c r="BV618" s="57"/>
      <c r="BW618" s="57"/>
      <c r="BX618" s="57"/>
      <c r="BY618" s="57"/>
      <c r="BZ618" s="57"/>
      <c r="CA618" s="57"/>
      <c r="CB618" s="57"/>
      <c r="CC618" s="57"/>
      <c r="CD618" s="57"/>
      <c r="CE618" s="57"/>
      <c r="CF618" s="57"/>
      <c r="CG618" s="57"/>
      <c r="CH618" s="57"/>
      <c r="CI618" s="57"/>
      <c r="CJ618" s="57"/>
      <c r="CK618" s="57"/>
      <c r="CL618" s="57"/>
      <c r="CM618" s="57"/>
      <c r="CN618" s="57"/>
      <c r="CO618" s="57"/>
      <c r="CP618" s="57"/>
    </row>
    <row r="619" spans="4:94" x14ac:dyDescent="0.4"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8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  <c r="AD619" s="57"/>
      <c r="AE619" s="57"/>
      <c r="AF619" s="57"/>
      <c r="AG619" s="57"/>
      <c r="AH619" s="57"/>
      <c r="AI619" s="57"/>
      <c r="AJ619" s="57"/>
      <c r="AK619" s="57"/>
      <c r="AL619" s="57"/>
      <c r="AM619" s="57"/>
      <c r="AN619" s="57"/>
      <c r="AO619" s="57"/>
      <c r="AP619" s="57"/>
      <c r="AQ619" s="57"/>
      <c r="AR619" s="57"/>
      <c r="AS619" s="57"/>
      <c r="AT619" s="57"/>
      <c r="AU619" s="57"/>
      <c r="AV619" s="57"/>
      <c r="AW619" s="57"/>
      <c r="AX619" s="57"/>
      <c r="AY619" s="57"/>
      <c r="AZ619" s="57"/>
      <c r="BA619" s="57"/>
      <c r="BB619" s="57"/>
      <c r="BC619" s="57"/>
      <c r="BD619" s="57"/>
      <c r="BE619" s="57"/>
      <c r="BF619" s="57"/>
      <c r="BG619" s="57"/>
      <c r="BH619" s="57"/>
      <c r="BI619" s="57"/>
      <c r="BJ619" s="57"/>
      <c r="BK619" s="57"/>
      <c r="BL619" s="57"/>
      <c r="BM619" s="57"/>
      <c r="BN619" s="57"/>
      <c r="BO619" s="57"/>
      <c r="BP619" s="57"/>
      <c r="BQ619" s="57"/>
      <c r="BR619" s="57"/>
      <c r="BS619" s="57"/>
      <c r="BT619" s="57"/>
      <c r="BU619" s="57"/>
      <c r="BV619" s="57"/>
      <c r="BW619" s="57"/>
      <c r="BX619" s="57"/>
      <c r="BY619" s="57"/>
      <c r="BZ619" s="57"/>
      <c r="CA619" s="57"/>
      <c r="CB619" s="57"/>
      <c r="CC619" s="57"/>
      <c r="CD619" s="57"/>
      <c r="CE619" s="57"/>
      <c r="CF619" s="57"/>
      <c r="CG619" s="57"/>
      <c r="CH619" s="57"/>
      <c r="CI619" s="57"/>
      <c r="CJ619" s="57"/>
      <c r="CK619" s="57"/>
      <c r="CL619" s="57"/>
      <c r="CM619" s="57"/>
      <c r="CN619" s="57"/>
      <c r="CO619" s="57"/>
      <c r="CP619" s="57"/>
    </row>
    <row r="620" spans="4:94" x14ac:dyDescent="0.4"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8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57"/>
      <c r="AJ620" s="57"/>
      <c r="AK620" s="57"/>
      <c r="AL620" s="57"/>
      <c r="AM620" s="57"/>
      <c r="AN620" s="57"/>
      <c r="AO620" s="57"/>
      <c r="AP620" s="57"/>
      <c r="AQ620" s="57"/>
      <c r="AR620" s="57"/>
      <c r="AS620" s="57"/>
      <c r="AT620" s="57"/>
      <c r="AU620" s="57"/>
      <c r="AV620" s="57"/>
      <c r="AW620" s="57"/>
      <c r="AX620" s="57"/>
      <c r="AY620" s="57"/>
      <c r="AZ620" s="57"/>
      <c r="BA620" s="57"/>
      <c r="BB620" s="57"/>
      <c r="BC620" s="57"/>
      <c r="BD620" s="57"/>
      <c r="BE620" s="57"/>
      <c r="BF620" s="57"/>
      <c r="BG620" s="57"/>
      <c r="BH620" s="57"/>
      <c r="BI620" s="57"/>
      <c r="BJ620" s="57"/>
      <c r="BK620" s="57"/>
      <c r="BL620" s="57"/>
      <c r="BM620" s="57"/>
      <c r="BN620" s="57"/>
      <c r="BO620" s="57"/>
      <c r="BP620" s="57"/>
      <c r="BQ620" s="57"/>
      <c r="BR620" s="57"/>
      <c r="BS620" s="57"/>
      <c r="BT620" s="57"/>
      <c r="BU620" s="57"/>
      <c r="BV620" s="57"/>
      <c r="BW620" s="57"/>
      <c r="BX620" s="57"/>
      <c r="BY620" s="57"/>
      <c r="BZ620" s="57"/>
      <c r="CA620" s="57"/>
      <c r="CB620" s="57"/>
      <c r="CC620" s="57"/>
      <c r="CD620" s="57"/>
      <c r="CE620" s="57"/>
      <c r="CF620" s="57"/>
      <c r="CG620" s="57"/>
      <c r="CH620" s="57"/>
      <c r="CI620" s="57"/>
      <c r="CJ620" s="57"/>
      <c r="CK620" s="57"/>
      <c r="CL620" s="57"/>
      <c r="CM620" s="57"/>
      <c r="CN620" s="57"/>
      <c r="CO620" s="57"/>
      <c r="CP620" s="57"/>
    </row>
    <row r="621" spans="4:94" x14ac:dyDescent="0.4"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8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  <c r="AD621" s="57"/>
      <c r="AE621" s="57"/>
      <c r="AF621" s="57"/>
      <c r="AG621" s="57"/>
      <c r="AH621" s="57"/>
      <c r="AI621" s="57"/>
      <c r="AJ621" s="57"/>
      <c r="AK621" s="57"/>
      <c r="AL621" s="57"/>
      <c r="AM621" s="57"/>
      <c r="AN621" s="57"/>
      <c r="AO621" s="57"/>
      <c r="AP621" s="57"/>
      <c r="AQ621" s="57"/>
      <c r="AR621" s="57"/>
      <c r="AS621" s="57"/>
      <c r="AT621" s="57"/>
      <c r="AU621" s="57"/>
      <c r="AV621" s="57"/>
      <c r="AW621" s="57"/>
      <c r="AX621" s="57"/>
      <c r="AY621" s="57"/>
      <c r="AZ621" s="57"/>
      <c r="BA621" s="57"/>
      <c r="BB621" s="57"/>
      <c r="BC621" s="57"/>
      <c r="BD621" s="57"/>
      <c r="BE621" s="57"/>
      <c r="BF621" s="57"/>
      <c r="BG621" s="57"/>
      <c r="BH621" s="57"/>
      <c r="BI621" s="57"/>
      <c r="BJ621" s="57"/>
      <c r="BK621" s="57"/>
      <c r="BL621" s="57"/>
      <c r="BM621" s="57"/>
      <c r="BN621" s="57"/>
      <c r="BO621" s="57"/>
      <c r="BP621" s="57"/>
      <c r="BQ621" s="57"/>
      <c r="BR621" s="57"/>
      <c r="BS621" s="57"/>
      <c r="BT621" s="57"/>
      <c r="BU621" s="57"/>
      <c r="BV621" s="57"/>
      <c r="BW621" s="57"/>
      <c r="BX621" s="57"/>
      <c r="BY621" s="57"/>
      <c r="BZ621" s="57"/>
      <c r="CA621" s="57"/>
      <c r="CB621" s="57"/>
      <c r="CC621" s="57"/>
      <c r="CD621" s="57"/>
      <c r="CE621" s="57"/>
      <c r="CF621" s="57"/>
      <c r="CG621" s="57"/>
      <c r="CH621" s="57"/>
      <c r="CI621" s="57"/>
      <c r="CJ621" s="57"/>
      <c r="CK621" s="57"/>
      <c r="CL621" s="57"/>
      <c r="CM621" s="57"/>
      <c r="CN621" s="57"/>
      <c r="CO621" s="57"/>
      <c r="CP621" s="57"/>
    </row>
    <row r="622" spans="4:94" x14ac:dyDescent="0.4"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8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  <c r="AD622" s="57"/>
      <c r="AE622" s="57"/>
      <c r="AF622" s="57"/>
      <c r="AG622" s="57"/>
      <c r="AH622" s="57"/>
      <c r="AI622" s="57"/>
      <c r="AJ622" s="57"/>
      <c r="AK622" s="57"/>
      <c r="AL622" s="57"/>
      <c r="AM622" s="57"/>
      <c r="AN622" s="57"/>
      <c r="AO622" s="57"/>
      <c r="AP622" s="57"/>
      <c r="AQ622" s="57"/>
      <c r="AR622" s="57"/>
      <c r="AS622" s="57"/>
      <c r="AT622" s="57"/>
      <c r="AU622" s="57"/>
      <c r="AV622" s="57"/>
      <c r="AW622" s="57"/>
      <c r="AX622" s="57"/>
      <c r="AY622" s="57"/>
      <c r="AZ622" s="57"/>
      <c r="BA622" s="57"/>
      <c r="BB622" s="57"/>
      <c r="BC622" s="57"/>
      <c r="BD622" s="57"/>
      <c r="BE622" s="57"/>
      <c r="BF622" s="57"/>
      <c r="BG622" s="57"/>
      <c r="BH622" s="57"/>
      <c r="BI622" s="57"/>
      <c r="BJ622" s="57"/>
      <c r="BK622" s="57"/>
      <c r="BL622" s="57"/>
      <c r="BM622" s="57"/>
      <c r="BN622" s="57"/>
      <c r="BO622" s="57"/>
      <c r="BP622" s="57"/>
      <c r="BQ622" s="57"/>
      <c r="BR622" s="57"/>
      <c r="BS622" s="57"/>
      <c r="BT622" s="57"/>
      <c r="BU622" s="57"/>
      <c r="BV622" s="57"/>
      <c r="BW622" s="57"/>
      <c r="BX622" s="57"/>
      <c r="BY622" s="57"/>
      <c r="BZ622" s="57"/>
      <c r="CA622" s="57"/>
      <c r="CB622" s="57"/>
      <c r="CC622" s="57"/>
      <c r="CD622" s="57"/>
      <c r="CE622" s="57"/>
      <c r="CF622" s="57"/>
      <c r="CG622" s="57"/>
      <c r="CH622" s="57"/>
      <c r="CI622" s="57"/>
      <c r="CJ622" s="57"/>
      <c r="CK622" s="57"/>
      <c r="CL622" s="57"/>
      <c r="CM622" s="57"/>
      <c r="CN622" s="57"/>
      <c r="CO622" s="57"/>
      <c r="CP622" s="57"/>
    </row>
    <row r="623" spans="4:94" x14ac:dyDescent="0.4"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8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  <c r="AD623" s="57"/>
      <c r="AE623" s="57"/>
      <c r="AF623" s="57"/>
      <c r="AG623" s="57"/>
      <c r="AH623" s="57"/>
      <c r="AI623" s="57"/>
      <c r="AJ623" s="57"/>
      <c r="AK623" s="57"/>
      <c r="AL623" s="57"/>
      <c r="AM623" s="57"/>
      <c r="AN623" s="57"/>
      <c r="AO623" s="57"/>
      <c r="AP623" s="57"/>
      <c r="AQ623" s="57"/>
      <c r="AR623" s="57"/>
      <c r="AS623" s="57"/>
      <c r="AT623" s="57"/>
      <c r="AU623" s="57"/>
      <c r="AV623" s="57"/>
      <c r="AW623" s="57"/>
      <c r="AX623" s="57"/>
      <c r="AY623" s="57"/>
      <c r="AZ623" s="57"/>
      <c r="BA623" s="57"/>
      <c r="BB623" s="57"/>
      <c r="BC623" s="57"/>
      <c r="BD623" s="57"/>
      <c r="BE623" s="57"/>
      <c r="BF623" s="57"/>
      <c r="BG623" s="57"/>
      <c r="BH623" s="57"/>
      <c r="BI623" s="57"/>
      <c r="BJ623" s="57"/>
      <c r="BK623" s="57"/>
      <c r="BL623" s="57"/>
      <c r="BM623" s="57"/>
      <c r="BN623" s="57"/>
      <c r="BO623" s="57"/>
      <c r="BP623" s="57"/>
      <c r="BQ623" s="57"/>
      <c r="BR623" s="57"/>
      <c r="BS623" s="57"/>
      <c r="BT623" s="57"/>
      <c r="BU623" s="57"/>
      <c r="BV623" s="57"/>
      <c r="BW623" s="57"/>
      <c r="BX623" s="57"/>
      <c r="BY623" s="57"/>
      <c r="BZ623" s="57"/>
      <c r="CA623" s="57"/>
      <c r="CB623" s="57"/>
      <c r="CC623" s="57"/>
      <c r="CD623" s="57"/>
      <c r="CE623" s="57"/>
      <c r="CF623" s="57"/>
      <c r="CG623" s="57"/>
      <c r="CH623" s="57"/>
      <c r="CI623" s="57"/>
      <c r="CJ623" s="57"/>
      <c r="CK623" s="57"/>
      <c r="CL623" s="57"/>
      <c r="CM623" s="57"/>
      <c r="CN623" s="57"/>
      <c r="CO623" s="57"/>
      <c r="CP623" s="57"/>
    </row>
    <row r="624" spans="4:94" x14ac:dyDescent="0.4"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8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  <c r="AD624" s="57"/>
      <c r="AE624" s="57"/>
      <c r="AF624" s="57"/>
      <c r="AG624" s="57"/>
      <c r="AH624" s="57"/>
      <c r="AI624" s="57"/>
      <c r="AJ624" s="57"/>
      <c r="AK624" s="57"/>
      <c r="AL624" s="57"/>
      <c r="AM624" s="57"/>
      <c r="AN624" s="57"/>
      <c r="AO624" s="57"/>
      <c r="AP624" s="57"/>
      <c r="AQ624" s="57"/>
      <c r="AR624" s="57"/>
      <c r="AS624" s="57"/>
      <c r="AT624" s="57"/>
      <c r="AU624" s="57"/>
      <c r="AV624" s="57"/>
      <c r="AW624" s="57"/>
      <c r="AX624" s="57"/>
      <c r="AY624" s="57"/>
      <c r="AZ624" s="57"/>
      <c r="BA624" s="57"/>
      <c r="BB624" s="57"/>
      <c r="BC624" s="57"/>
      <c r="BD624" s="57"/>
      <c r="BE624" s="57"/>
      <c r="BF624" s="57"/>
      <c r="BG624" s="57"/>
      <c r="BH624" s="57"/>
      <c r="BI624" s="57"/>
      <c r="BJ624" s="57"/>
      <c r="BK624" s="57"/>
      <c r="BL624" s="57"/>
      <c r="BM624" s="57"/>
      <c r="BN624" s="57"/>
      <c r="BO624" s="57"/>
      <c r="BP624" s="57"/>
      <c r="BQ624" s="57"/>
      <c r="BR624" s="57"/>
      <c r="BS624" s="57"/>
      <c r="BT624" s="57"/>
      <c r="BU624" s="57"/>
      <c r="BV624" s="57"/>
      <c r="BW624" s="57"/>
      <c r="BX624" s="57"/>
      <c r="BY624" s="57"/>
      <c r="BZ624" s="57"/>
      <c r="CA624" s="57"/>
      <c r="CB624" s="57"/>
      <c r="CC624" s="57"/>
      <c r="CD624" s="57"/>
      <c r="CE624" s="57"/>
      <c r="CF624" s="57"/>
      <c r="CG624" s="57"/>
      <c r="CH624" s="57"/>
      <c r="CI624" s="57"/>
      <c r="CJ624" s="57"/>
      <c r="CK624" s="57"/>
      <c r="CL624" s="57"/>
      <c r="CM624" s="57"/>
      <c r="CN624" s="57"/>
      <c r="CO624" s="57"/>
      <c r="CP624" s="57"/>
    </row>
    <row r="625" spans="4:94" x14ac:dyDescent="0.4"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8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  <c r="AD625" s="57"/>
      <c r="AE625" s="57"/>
      <c r="AF625" s="57"/>
      <c r="AG625" s="57"/>
      <c r="AH625" s="57"/>
      <c r="AI625" s="57"/>
      <c r="AJ625" s="57"/>
      <c r="AK625" s="57"/>
      <c r="AL625" s="57"/>
      <c r="AM625" s="57"/>
      <c r="AN625" s="57"/>
      <c r="AO625" s="57"/>
      <c r="AP625" s="57"/>
      <c r="AQ625" s="57"/>
      <c r="AR625" s="57"/>
      <c r="AS625" s="57"/>
      <c r="AT625" s="57"/>
      <c r="AU625" s="57"/>
      <c r="AV625" s="57"/>
      <c r="AW625" s="57"/>
      <c r="AX625" s="57"/>
      <c r="AY625" s="57"/>
      <c r="AZ625" s="57"/>
      <c r="BA625" s="57"/>
      <c r="BB625" s="57"/>
      <c r="BC625" s="57"/>
      <c r="BD625" s="57"/>
      <c r="BE625" s="57"/>
      <c r="BF625" s="57"/>
      <c r="BG625" s="57"/>
      <c r="BH625" s="57"/>
      <c r="BI625" s="57"/>
      <c r="BJ625" s="57"/>
      <c r="BK625" s="57"/>
      <c r="BL625" s="57"/>
      <c r="BM625" s="57"/>
      <c r="BN625" s="57"/>
      <c r="BO625" s="57"/>
      <c r="BP625" s="57"/>
      <c r="BQ625" s="57"/>
      <c r="BR625" s="57"/>
      <c r="BS625" s="57"/>
      <c r="BT625" s="57"/>
      <c r="BU625" s="57"/>
      <c r="BV625" s="57"/>
      <c r="BW625" s="57"/>
      <c r="BX625" s="57"/>
      <c r="BY625" s="57"/>
      <c r="BZ625" s="57"/>
      <c r="CA625" s="57"/>
      <c r="CB625" s="57"/>
      <c r="CC625" s="57"/>
      <c r="CD625" s="57"/>
      <c r="CE625" s="57"/>
      <c r="CF625" s="57"/>
      <c r="CG625" s="57"/>
      <c r="CH625" s="57"/>
      <c r="CI625" s="57"/>
      <c r="CJ625" s="57"/>
      <c r="CK625" s="57"/>
      <c r="CL625" s="57"/>
      <c r="CM625" s="57"/>
      <c r="CN625" s="57"/>
      <c r="CO625" s="57"/>
      <c r="CP625" s="57"/>
    </row>
    <row r="626" spans="4:94" x14ac:dyDescent="0.4"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8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  <c r="AA626" s="57"/>
      <c r="AB626" s="57"/>
      <c r="AC626" s="57"/>
      <c r="AD626" s="57"/>
      <c r="AE626" s="57"/>
      <c r="AF626" s="57"/>
      <c r="AG626" s="57"/>
      <c r="AH626" s="57"/>
      <c r="AI626" s="57"/>
      <c r="AJ626" s="57"/>
      <c r="AK626" s="57"/>
      <c r="AL626" s="57"/>
      <c r="AM626" s="57"/>
      <c r="AN626" s="57"/>
      <c r="AO626" s="57"/>
      <c r="AP626" s="57"/>
      <c r="AQ626" s="57"/>
      <c r="AR626" s="57"/>
      <c r="AS626" s="57"/>
      <c r="AT626" s="57"/>
      <c r="AU626" s="57"/>
      <c r="AV626" s="57"/>
      <c r="AW626" s="57"/>
      <c r="AX626" s="57"/>
      <c r="AY626" s="57"/>
      <c r="AZ626" s="57"/>
      <c r="BA626" s="57"/>
      <c r="BB626" s="57"/>
      <c r="BC626" s="57"/>
      <c r="BD626" s="57"/>
      <c r="BE626" s="57"/>
      <c r="BF626" s="57"/>
      <c r="BG626" s="57"/>
      <c r="BH626" s="57"/>
      <c r="BI626" s="57"/>
      <c r="BJ626" s="57"/>
      <c r="BK626" s="57"/>
      <c r="BL626" s="57"/>
      <c r="BM626" s="57"/>
      <c r="BN626" s="57"/>
      <c r="BO626" s="57"/>
      <c r="BP626" s="57"/>
      <c r="BQ626" s="57"/>
      <c r="BR626" s="57"/>
      <c r="BS626" s="57"/>
      <c r="BT626" s="57"/>
      <c r="BU626" s="57"/>
      <c r="BV626" s="57"/>
      <c r="BW626" s="57"/>
      <c r="BX626" s="57"/>
      <c r="BY626" s="57"/>
      <c r="BZ626" s="57"/>
      <c r="CA626" s="57"/>
      <c r="CB626" s="57"/>
      <c r="CC626" s="57"/>
      <c r="CD626" s="57"/>
      <c r="CE626" s="57"/>
      <c r="CF626" s="57"/>
      <c r="CG626" s="57"/>
      <c r="CH626" s="57"/>
      <c r="CI626" s="57"/>
      <c r="CJ626" s="57"/>
      <c r="CK626" s="57"/>
      <c r="CL626" s="57"/>
      <c r="CM626" s="57"/>
      <c r="CN626" s="57"/>
      <c r="CO626" s="57"/>
      <c r="CP626" s="57"/>
    </row>
    <row r="627" spans="4:94" x14ac:dyDescent="0.4"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8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  <c r="AA627" s="57"/>
      <c r="AB627" s="57"/>
      <c r="AC627" s="57"/>
      <c r="AD627" s="57"/>
      <c r="AE627" s="57"/>
      <c r="AF627" s="57"/>
      <c r="AG627" s="57"/>
      <c r="AH627" s="57"/>
      <c r="AI627" s="57"/>
      <c r="AJ627" s="57"/>
      <c r="AK627" s="57"/>
      <c r="AL627" s="57"/>
      <c r="AM627" s="57"/>
      <c r="AN627" s="57"/>
      <c r="AO627" s="57"/>
      <c r="AP627" s="57"/>
      <c r="AQ627" s="57"/>
      <c r="AR627" s="57"/>
      <c r="AS627" s="57"/>
      <c r="AT627" s="57"/>
      <c r="AU627" s="57"/>
      <c r="AV627" s="57"/>
      <c r="AW627" s="57"/>
      <c r="AX627" s="57"/>
      <c r="AY627" s="57"/>
      <c r="AZ627" s="57"/>
      <c r="BA627" s="57"/>
      <c r="BB627" s="57"/>
      <c r="BC627" s="57"/>
      <c r="BD627" s="57"/>
      <c r="BE627" s="57"/>
      <c r="BF627" s="57"/>
      <c r="BG627" s="57"/>
      <c r="BH627" s="57"/>
      <c r="BI627" s="57"/>
      <c r="BJ627" s="57"/>
      <c r="BK627" s="57"/>
      <c r="BL627" s="57"/>
      <c r="BM627" s="57"/>
      <c r="BN627" s="57"/>
      <c r="BO627" s="57"/>
      <c r="BP627" s="57"/>
      <c r="BQ627" s="57"/>
      <c r="BR627" s="57"/>
      <c r="BS627" s="57"/>
      <c r="BT627" s="57"/>
      <c r="BU627" s="57"/>
      <c r="BV627" s="57"/>
      <c r="BW627" s="57"/>
      <c r="BX627" s="57"/>
      <c r="BY627" s="57"/>
      <c r="BZ627" s="57"/>
      <c r="CA627" s="57"/>
      <c r="CB627" s="57"/>
      <c r="CC627" s="57"/>
      <c r="CD627" s="57"/>
      <c r="CE627" s="57"/>
      <c r="CF627" s="57"/>
      <c r="CG627" s="57"/>
      <c r="CH627" s="57"/>
      <c r="CI627" s="57"/>
      <c r="CJ627" s="57"/>
      <c r="CK627" s="57"/>
      <c r="CL627" s="57"/>
      <c r="CM627" s="57"/>
      <c r="CN627" s="57"/>
      <c r="CO627" s="57"/>
      <c r="CP627" s="57"/>
    </row>
    <row r="628" spans="4:94" x14ac:dyDescent="0.4"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8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  <c r="AA628" s="57"/>
      <c r="AB628" s="57"/>
      <c r="AC628" s="57"/>
      <c r="AD628" s="57"/>
      <c r="AE628" s="57"/>
      <c r="AF628" s="57"/>
      <c r="AG628" s="57"/>
      <c r="AH628" s="57"/>
      <c r="AI628" s="57"/>
      <c r="AJ628" s="57"/>
      <c r="AK628" s="57"/>
      <c r="AL628" s="57"/>
      <c r="AM628" s="57"/>
      <c r="AN628" s="57"/>
      <c r="AO628" s="57"/>
      <c r="AP628" s="57"/>
      <c r="AQ628" s="57"/>
      <c r="AR628" s="57"/>
      <c r="AS628" s="57"/>
      <c r="AT628" s="57"/>
      <c r="AU628" s="57"/>
      <c r="AV628" s="57"/>
      <c r="AW628" s="57"/>
      <c r="AX628" s="57"/>
      <c r="AY628" s="57"/>
      <c r="AZ628" s="57"/>
      <c r="BA628" s="57"/>
      <c r="BB628" s="57"/>
      <c r="BC628" s="57"/>
      <c r="BD628" s="57"/>
      <c r="BE628" s="57"/>
      <c r="BF628" s="57"/>
      <c r="BG628" s="57"/>
      <c r="BH628" s="57"/>
      <c r="BI628" s="57"/>
      <c r="BJ628" s="57"/>
      <c r="BK628" s="57"/>
      <c r="BL628" s="57"/>
      <c r="BM628" s="57"/>
      <c r="BN628" s="57"/>
      <c r="BO628" s="57"/>
      <c r="BP628" s="57"/>
      <c r="BQ628" s="57"/>
      <c r="BR628" s="57"/>
      <c r="BS628" s="57"/>
      <c r="BT628" s="57"/>
      <c r="BU628" s="57"/>
      <c r="BV628" s="57"/>
      <c r="BW628" s="57"/>
      <c r="BX628" s="57"/>
      <c r="BY628" s="57"/>
      <c r="BZ628" s="57"/>
      <c r="CA628" s="57"/>
      <c r="CB628" s="57"/>
      <c r="CC628" s="57"/>
      <c r="CD628" s="57"/>
      <c r="CE628" s="57"/>
      <c r="CF628" s="57"/>
      <c r="CG628" s="57"/>
      <c r="CH628" s="57"/>
      <c r="CI628" s="57"/>
      <c r="CJ628" s="57"/>
      <c r="CK628" s="57"/>
      <c r="CL628" s="57"/>
      <c r="CM628" s="57"/>
      <c r="CN628" s="57"/>
      <c r="CO628" s="57"/>
      <c r="CP628" s="57"/>
    </row>
    <row r="629" spans="4:94" x14ac:dyDescent="0.4"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8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  <c r="AA629" s="57"/>
      <c r="AB629" s="57"/>
      <c r="AC629" s="57"/>
      <c r="AD629" s="57"/>
      <c r="AE629" s="57"/>
      <c r="AF629" s="57"/>
      <c r="AG629" s="57"/>
      <c r="AH629" s="57"/>
      <c r="AI629" s="57"/>
      <c r="AJ629" s="57"/>
      <c r="AK629" s="57"/>
      <c r="AL629" s="57"/>
      <c r="AM629" s="57"/>
      <c r="AN629" s="57"/>
      <c r="AO629" s="57"/>
      <c r="AP629" s="57"/>
      <c r="AQ629" s="57"/>
      <c r="AR629" s="57"/>
      <c r="AS629" s="57"/>
      <c r="AT629" s="57"/>
      <c r="AU629" s="57"/>
      <c r="AV629" s="57"/>
      <c r="AW629" s="57"/>
      <c r="AX629" s="57"/>
      <c r="AY629" s="57"/>
      <c r="AZ629" s="57"/>
      <c r="BA629" s="57"/>
      <c r="BB629" s="57"/>
      <c r="BC629" s="57"/>
      <c r="BD629" s="57"/>
      <c r="BE629" s="57"/>
      <c r="BF629" s="57"/>
      <c r="BG629" s="57"/>
      <c r="BH629" s="57"/>
      <c r="BI629" s="57"/>
      <c r="BJ629" s="57"/>
      <c r="BK629" s="57"/>
      <c r="BL629" s="57"/>
      <c r="BM629" s="57"/>
      <c r="BN629" s="57"/>
      <c r="BO629" s="57"/>
      <c r="BP629" s="57"/>
      <c r="BQ629" s="57"/>
      <c r="BR629" s="57"/>
      <c r="BS629" s="57"/>
      <c r="BT629" s="57"/>
      <c r="BU629" s="57"/>
      <c r="BV629" s="57"/>
      <c r="BW629" s="57"/>
      <c r="BX629" s="57"/>
      <c r="BY629" s="57"/>
      <c r="BZ629" s="57"/>
      <c r="CA629" s="57"/>
      <c r="CB629" s="57"/>
      <c r="CC629" s="57"/>
      <c r="CD629" s="57"/>
      <c r="CE629" s="57"/>
      <c r="CF629" s="57"/>
      <c r="CG629" s="57"/>
      <c r="CH629" s="57"/>
      <c r="CI629" s="57"/>
      <c r="CJ629" s="57"/>
      <c r="CK629" s="57"/>
      <c r="CL629" s="57"/>
      <c r="CM629" s="57"/>
      <c r="CN629" s="57"/>
      <c r="CO629" s="57"/>
      <c r="CP629" s="57"/>
    </row>
    <row r="630" spans="4:94" x14ac:dyDescent="0.4"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8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  <c r="AA630" s="57"/>
      <c r="AB630" s="57"/>
      <c r="AC630" s="57"/>
      <c r="AD630" s="57"/>
      <c r="AE630" s="57"/>
      <c r="AF630" s="57"/>
      <c r="AG630" s="57"/>
      <c r="AH630" s="57"/>
      <c r="AI630" s="57"/>
      <c r="AJ630" s="57"/>
      <c r="AK630" s="57"/>
      <c r="AL630" s="57"/>
      <c r="AM630" s="57"/>
      <c r="AN630" s="57"/>
      <c r="AO630" s="57"/>
      <c r="AP630" s="57"/>
      <c r="AQ630" s="57"/>
      <c r="AR630" s="57"/>
      <c r="AS630" s="57"/>
      <c r="AT630" s="57"/>
      <c r="AU630" s="57"/>
      <c r="AV630" s="57"/>
      <c r="AW630" s="57"/>
      <c r="AX630" s="57"/>
      <c r="AY630" s="57"/>
      <c r="AZ630" s="57"/>
      <c r="BA630" s="57"/>
      <c r="BB630" s="57"/>
      <c r="BC630" s="57"/>
      <c r="BD630" s="57"/>
      <c r="BE630" s="57"/>
      <c r="BF630" s="57"/>
      <c r="BG630" s="57"/>
      <c r="BH630" s="57"/>
      <c r="BI630" s="57"/>
      <c r="BJ630" s="57"/>
      <c r="BK630" s="57"/>
      <c r="BL630" s="57"/>
      <c r="BM630" s="57"/>
      <c r="BN630" s="57"/>
      <c r="BO630" s="57"/>
      <c r="BP630" s="57"/>
      <c r="BQ630" s="57"/>
      <c r="BR630" s="57"/>
      <c r="BS630" s="57"/>
      <c r="BT630" s="57"/>
      <c r="BU630" s="57"/>
      <c r="BV630" s="57"/>
      <c r="BW630" s="57"/>
      <c r="BX630" s="57"/>
      <c r="BY630" s="57"/>
      <c r="BZ630" s="57"/>
      <c r="CA630" s="57"/>
      <c r="CB630" s="57"/>
      <c r="CC630" s="57"/>
      <c r="CD630" s="57"/>
      <c r="CE630" s="57"/>
      <c r="CF630" s="57"/>
      <c r="CG630" s="57"/>
      <c r="CH630" s="57"/>
      <c r="CI630" s="57"/>
      <c r="CJ630" s="57"/>
      <c r="CK630" s="57"/>
      <c r="CL630" s="57"/>
      <c r="CM630" s="57"/>
      <c r="CN630" s="57"/>
      <c r="CO630" s="57"/>
      <c r="CP630" s="57"/>
    </row>
    <row r="631" spans="4:94" x14ac:dyDescent="0.4"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8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  <c r="AA631" s="57"/>
      <c r="AB631" s="57"/>
      <c r="AC631" s="57"/>
      <c r="AD631" s="57"/>
      <c r="AE631" s="57"/>
      <c r="AF631" s="57"/>
      <c r="AG631" s="57"/>
      <c r="AH631" s="57"/>
      <c r="AI631" s="57"/>
      <c r="AJ631" s="57"/>
      <c r="AK631" s="57"/>
      <c r="AL631" s="57"/>
      <c r="AM631" s="57"/>
      <c r="AN631" s="57"/>
      <c r="AO631" s="57"/>
      <c r="AP631" s="57"/>
      <c r="AQ631" s="57"/>
      <c r="AR631" s="57"/>
      <c r="AS631" s="57"/>
      <c r="AT631" s="57"/>
      <c r="AU631" s="57"/>
      <c r="AV631" s="57"/>
      <c r="AW631" s="57"/>
      <c r="AX631" s="57"/>
      <c r="AY631" s="57"/>
      <c r="AZ631" s="57"/>
      <c r="BA631" s="57"/>
      <c r="BB631" s="57"/>
      <c r="BC631" s="57"/>
      <c r="BD631" s="57"/>
      <c r="BE631" s="57"/>
      <c r="BF631" s="57"/>
      <c r="BG631" s="57"/>
      <c r="BH631" s="57"/>
      <c r="BI631" s="57"/>
      <c r="BJ631" s="57"/>
      <c r="BK631" s="57"/>
      <c r="BL631" s="57"/>
      <c r="BM631" s="57"/>
      <c r="BN631" s="57"/>
      <c r="BO631" s="57"/>
      <c r="BP631" s="57"/>
      <c r="BQ631" s="57"/>
      <c r="BR631" s="57"/>
      <c r="BS631" s="57"/>
      <c r="BT631" s="57"/>
      <c r="BU631" s="57"/>
      <c r="BV631" s="57"/>
      <c r="BW631" s="57"/>
      <c r="BX631" s="57"/>
      <c r="BY631" s="57"/>
      <c r="BZ631" s="57"/>
      <c r="CA631" s="57"/>
      <c r="CB631" s="57"/>
      <c r="CC631" s="57"/>
      <c r="CD631" s="57"/>
      <c r="CE631" s="57"/>
      <c r="CF631" s="57"/>
      <c r="CG631" s="57"/>
      <c r="CH631" s="57"/>
      <c r="CI631" s="57"/>
      <c r="CJ631" s="57"/>
      <c r="CK631" s="57"/>
      <c r="CL631" s="57"/>
      <c r="CM631" s="57"/>
      <c r="CN631" s="57"/>
      <c r="CO631" s="57"/>
      <c r="CP631" s="57"/>
    </row>
    <row r="632" spans="4:94" x14ac:dyDescent="0.4"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8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  <c r="AA632" s="57"/>
      <c r="AB632" s="57"/>
      <c r="AC632" s="57"/>
      <c r="AD632" s="57"/>
      <c r="AE632" s="57"/>
      <c r="AF632" s="57"/>
      <c r="AG632" s="57"/>
      <c r="AH632" s="57"/>
      <c r="AI632" s="57"/>
      <c r="AJ632" s="57"/>
      <c r="AK632" s="57"/>
      <c r="AL632" s="57"/>
      <c r="AM632" s="57"/>
      <c r="AN632" s="57"/>
      <c r="AO632" s="57"/>
      <c r="AP632" s="57"/>
      <c r="AQ632" s="57"/>
      <c r="AR632" s="57"/>
      <c r="AS632" s="57"/>
      <c r="AT632" s="57"/>
      <c r="AU632" s="57"/>
      <c r="AV632" s="57"/>
      <c r="AW632" s="57"/>
      <c r="AX632" s="57"/>
      <c r="AY632" s="57"/>
      <c r="AZ632" s="57"/>
      <c r="BA632" s="57"/>
      <c r="BB632" s="57"/>
      <c r="BC632" s="57"/>
      <c r="BD632" s="57"/>
      <c r="BE632" s="57"/>
      <c r="BF632" s="57"/>
      <c r="BG632" s="57"/>
      <c r="BH632" s="57"/>
      <c r="BI632" s="57"/>
      <c r="BJ632" s="57"/>
      <c r="BK632" s="57"/>
      <c r="BL632" s="57"/>
      <c r="BM632" s="57"/>
      <c r="BN632" s="57"/>
      <c r="BO632" s="57"/>
      <c r="BP632" s="57"/>
      <c r="BQ632" s="57"/>
      <c r="BR632" s="57"/>
      <c r="BS632" s="57"/>
      <c r="BT632" s="57"/>
      <c r="BU632" s="57"/>
      <c r="BV632" s="57"/>
      <c r="BW632" s="57"/>
      <c r="BX632" s="57"/>
      <c r="BY632" s="57"/>
      <c r="BZ632" s="57"/>
      <c r="CA632" s="57"/>
      <c r="CB632" s="57"/>
      <c r="CC632" s="57"/>
      <c r="CD632" s="57"/>
      <c r="CE632" s="57"/>
      <c r="CF632" s="57"/>
      <c r="CG632" s="57"/>
      <c r="CH632" s="57"/>
      <c r="CI632" s="57"/>
      <c r="CJ632" s="57"/>
      <c r="CK632" s="57"/>
      <c r="CL632" s="57"/>
      <c r="CM632" s="57"/>
      <c r="CN632" s="57"/>
      <c r="CO632" s="57"/>
      <c r="CP632" s="57"/>
    </row>
    <row r="633" spans="4:94" x14ac:dyDescent="0.4"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8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  <c r="AA633" s="57"/>
      <c r="AB633" s="57"/>
      <c r="AC633" s="57"/>
      <c r="AD633" s="57"/>
      <c r="AE633" s="57"/>
      <c r="AF633" s="57"/>
      <c r="AG633" s="57"/>
      <c r="AH633" s="57"/>
      <c r="AI633" s="57"/>
      <c r="AJ633" s="57"/>
      <c r="AK633" s="57"/>
      <c r="AL633" s="57"/>
      <c r="AM633" s="57"/>
      <c r="AN633" s="57"/>
      <c r="AO633" s="57"/>
      <c r="AP633" s="57"/>
      <c r="AQ633" s="57"/>
      <c r="AR633" s="57"/>
      <c r="AS633" s="57"/>
      <c r="AT633" s="57"/>
      <c r="AU633" s="57"/>
      <c r="AV633" s="57"/>
      <c r="AW633" s="57"/>
      <c r="AX633" s="57"/>
      <c r="AY633" s="57"/>
      <c r="AZ633" s="57"/>
      <c r="BA633" s="57"/>
      <c r="BB633" s="57"/>
      <c r="BC633" s="57"/>
      <c r="BD633" s="57"/>
      <c r="BE633" s="57"/>
      <c r="BF633" s="57"/>
      <c r="BG633" s="57"/>
      <c r="BH633" s="57"/>
      <c r="BI633" s="57"/>
      <c r="BJ633" s="57"/>
      <c r="BK633" s="57"/>
      <c r="BL633" s="57"/>
      <c r="BM633" s="57"/>
      <c r="BN633" s="57"/>
      <c r="BO633" s="57"/>
      <c r="BP633" s="57"/>
      <c r="BQ633" s="57"/>
      <c r="BR633" s="57"/>
      <c r="BS633" s="57"/>
      <c r="BT633" s="57"/>
      <c r="BU633" s="57"/>
      <c r="BV633" s="57"/>
      <c r="BW633" s="57"/>
      <c r="BX633" s="57"/>
      <c r="BY633" s="57"/>
      <c r="BZ633" s="57"/>
      <c r="CA633" s="57"/>
      <c r="CB633" s="57"/>
      <c r="CC633" s="57"/>
      <c r="CD633" s="57"/>
      <c r="CE633" s="57"/>
      <c r="CF633" s="57"/>
      <c r="CG633" s="57"/>
      <c r="CH633" s="57"/>
      <c r="CI633" s="57"/>
      <c r="CJ633" s="57"/>
      <c r="CK633" s="57"/>
      <c r="CL633" s="57"/>
      <c r="CM633" s="57"/>
      <c r="CN633" s="57"/>
      <c r="CO633" s="57"/>
      <c r="CP633" s="57"/>
    </row>
    <row r="634" spans="4:94" x14ac:dyDescent="0.4"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8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  <c r="AA634" s="57"/>
      <c r="AB634" s="57"/>
      <c r="AC634" s="57"/>
      <c r="AD634" s="57"/>
      <c r="AE634" s="57"/>
      <c r="AF634" s="57"/>
      <c r="AG634" s="57"/>
      <c r="AH634" s="57"/>
      <c r="AI634" s="57"/>
      <c r="AJ634" s="57"/>
      <c r="AK634" s="57"/>
      <c r="AL634" s="57"/>
      <c r="AM634" s="57"/>
      <c r="AN634" s="57"/>
      <c r="AO634" s="57"/>
      <c r="AP634" s="57"/>
      <c r="AQ634" s="57"/>
      <c r="AR634" s="57"/>
      <c r="AS634" s="57"/>
      <c r="AT634" s="57"/>
      <c r="AU634" s="57"/>
      <c r="AV634" s="57"/>
      <c r="AW634" s="57"/>
      <c r="AX634" s="57"/>
      <c r="AY634" s="57"/>
      <c r="AZ634" s="57"/>
      <c r="BA634" s="57"/>
      <c r="BB634" s="57"/>
      <c r="BC634" s="57"/>
      <c r="BD634" s="57"/>
      <c r="BE634" s="57"/>
      <c r="BF634" s="57"/>
      <c r="BG634" s="57"/>
      <c r="BH634" s="57"/>
      <c r="BI634" s="57"/>
      <c r="BJ634" s="57"/>
      <c r="BK634" s="57"/>
      <c r="BL634" s="57"/>
      <c r="BM634" s="57"/>
      <c r="BN634" s="57"/>
      <c r="BO634" s="57"/>
      <c r="BP634" s="57"/>
      <c r="BQ634" s="57"/>
      <c r="BR634" s="57"/>
      <c r="BS634" s="57"/>
      <c r="BT634" s="57"/>
      <c r="BU634" s="57"/>
      <c r="BV634" s="57"/>
      <c r="BW634" s="57"/>
      <c r="BX634" s="57"/>
      <c r="BY634" s="57"/>
      <c r="BZ634" s="57"/>
      <c r="CA634" s="57"/>
      <c r="CB634" s="57"/>
      <c r="CC634" s="57"/>
      <c r="CD634" s="57"/>
      <c r="CE634" s="57"/>
      <c r="CF634" s="57"/>
      <c r="CG634" s="57"/>
      <c r="CH634" s="57"/>
      <c r="CI634" s="57"/>
      <c r="CJ634" s="57"/>
      <c r="CK634" s="57"/>
      <c r="CL634" s="57"/>
      <c r="CM634" s="57"/>
      <c r="CN634" s="57"/>
      <c r="CO634" s="57"/>
      <c r="CP634" s="57"/>
    </row>
    <row r="635" spans="4:94" x14ac:dyDescent="0.4"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8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  <c r="AA635" s="57"/>
      <c r="AB635" s="57"/>
      <c r="AC635" s="57"/>
      <c r="AD635" s="57"/>
      <c r="AE635" s="57"/>
      <c r="AF635" s="57"/>
      <c r="AG635" s="57"/>
      <c r="AH635" s="57"/>
      <c r="AI635" s="57"/>
      <c r="AJ635" s="57"/>
      <c r="AK635" s="57"/>
      <c r="AL635" s="57"/>
      <c r="AM635" s="57"/>
      <c r="AN635" s="57"/>
      <c r="AO635" s="57"/>
      <c r="AP635" s="57"/>
      <c r="AQ635" s="57"/>
      <c r="AR635" s="57"/>
      <c r="AS635" s="57"/>
      <c r="AT635" s="57"/>
      <c r="AU635" s="57"/>
      <c r="AV635" s="57"/>
      <c r="AW635" s="57"/>
      <c r="AX635" s="57"/>
      <c r="AY635" s="57"/>
      <c r="AZ635" s="57"/>
      <c r="BA635" s="57"/>
      <c r="BB635" s="57"/>
      <c r="BC635" s="57"/>
      <c r="BD635" s="57"/>
      <c r="BE635" s="57"/>
      <c r="BF635" s="57"/>
      <c r="BG635" s="57"/>
      <c r="BH635" s="57"/>
      <c r="BI635" s="57"/>
      <c r="BJ635" s="57"/>
      <c r="BK635" s="57"/>
      <c r="BL635" s="57"/>
      <c r="BM635" s="57"/>
      <c r="BN635" s="57"/>
      <c r="BO635" s="57"/>
      <c r="BP635" s="57"/>
      <c r="BQ635" s="57"/>
      <c r="BR635" s="57"/>
      <c r="BS635" s="57"/>
      <c r="BT635" s="57"/>
      <c r="BU635" s="57"/>
      <c r="BV635" s="57"/>
      <c r="BW635" s="57"/>
      <c r="BX635" s="57"/>
      <c r="BY635" s="57"/>
      <c r="BZ635" s="57"/>
      <c r="CA635" s="57"/>
      <c r="CB635" s="57"/>
      <c r="CC635" s="57"/>
      <c r="CD635" s="57"/>
      <c r="CE635" s="57"/>
      <c r="CF635" s="57"/>
      <c r="CG635" s="57"/>
      <c r="CH635" s="57"/>
      <c r="CI635" s="57"/>
      <c r="CJ635" s="57"/>
      <c r="CK635" s="57"/>
      <c r="CL635" s="57"/>
      <c r="CM635" s="57"/>
      <c r="CN635" s="57"/>
      <c r="CO635" s="57"/>
      <c r="CP635" s="57"/>
    </row>
    <row r="636" spans="4:94" x14ac:dyDescent="0.4"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8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  <c r="AA636" s="57"/>
      <c r="AB636" s="57"/>
      <c r="AC636" s="57"/>
      <c r="AD636" s="57"/>
      <c r="AE636" s="57"/>
      <c r="AF636" s="57"/>
      <c r="AG636" s="57"/>
      <c r="AH636" s="57"/>
      <c r="AI636" s="57"/>
      <c r="AJ636" s="57"/>
      <c r="AK636" s="57"/>
      <c r="AL636" s="57"/>
      <c r="AM636" s="57"/>
      <c r="AN636" s="57"/>
      <c r="AO636" s="57"/>
      <c r="AP636" s="57"/>
      <c r="AQ636" s="57"/>
      <c r="AR636" s="57"/>
      <c r="AS636" s="57"/>
      <c r="AT636" s="57"/>
      <c r="AU636" s="57"/>
      <c r="AV636" s="57"/>
      <c r="AW636" s="57"/>
      <c r="AX636" s="57"/>
      <c r="AY636" s="57"/>
      <c r="AZ636" s="57"/>
      <c r="BA636" s="57"/>
      <c r="BB636" s="57"/>
      <c r="BC636" s="57"/>
      <c r="BD636" s="57"/>
      <c r="BE636" s="57"/>
      <c r="BF636" s="57"/>
      <c r="BG636" s="57"/>
      <c r="BH636" s="57"/>
      <c r="BI636" s="57"/>
      <c r="BJ636" s="57"/>
      <c r="BK636" s="57"/>
      <c r="BL636" s="57"/>
      <c r="BM636" s="57"/>
      <c r="BN636" s="57"/>
      <c r="BO636" s="57"/>
      <c r="BP636" s="57"/>
      <c r="BQ636" s="57"/>
      <c r="BR636" s="57"/>
      <c r="BS636" s="57"/>
      <c r="BT636" s="57"/>
      <c r="BU636" s="57"/>
      <c r="BV636" s="57"/>
      <c r="BW636" s="57"/>
      <c r="BX636" s="57"/>
      <c r="BY636" s="57"/>
      <c r="BZ636" s="57"/>
      <c r="CA636" s="57"/>
      <c r="CB636" s="57"/>
      <c r="CC636" s="57"/>
      <c r="CD636" s="57"/>
      <c r="CE636" s="57"/>
      <c r="CF636" s="57"/>
      <c r="CG636" s="57"/>
      <c r="CH636" s="57"/>
      <c r="CI636" s="57"/>
      <c r="CJ636" s="57"/>
      <c r="CK636" s="57"/>
      <c r="CL636" s="57"/>
      <c r="CM636" s="57"/>
      <c r="CN636" s="57"/>
      <c r="CO636" s="57"/>
      <c r="CP636" s="57"/>
    </row>
    <row r="637" spans="4:94" x14ac:dyDescent="0.4"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8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  <c r="AA637" s="57"/>
      <c r="AB637" s="57"/>
      <c r="AC637" s="57"/>
      <c r="AD637" s="57"/>
      <c r="AE637" s="57"/>
      <c r="AF637" s="57"/>
      <c r="AG637" s="57"/>
      <c r="AH637" s="57"/>
      <c r="AI637" s="57"/>
      <c r="AJ637" s="57"/>
      <c r="AK637" s="57"/>
      <c r="AL637" s="57"/>
      <c r="AM637" s="57"/>
      <c r="AN637" s="57"/>
      <c r="AO637" s="57"/>
      <c r="AP637" s="57"/>
      <c r="AQ637" s="57"/>
      <c r="AR637" s="57"/>
      <c r="AS637" s="57"/>
      <c r="AT637" s="57"/>
      <c r="AU637" s="57"/>
      <c r="AV637" s="57"/>
      <c r="AW637" s="57"/>
      <c r="AX637" s="57"/>
      <c r="AY637" s="57"/>
      <c r="AZ637" s="57"/>
      <c r="BA637" s="57"/>
      <c r="BB637" s="57"/>
      <c r="BC637" s="57"/>
      <c r="BD637" s="57"/>
      <c r="BE637" s="57"/>
      <c r="BF637" s="57"/>
      <c r="BG637" s="57"/>
      <c r="BH637" s="57"/>
      <c r="BI637" s="57"/>
      <c r="BJ637" s="57"/>
      <c r="BK637" s="57"/>
      <c r="BL637" s="57"/>
      <c r="BM637" s="57"/>
      <c r="BN637" s="57"/>
      <c r="BO637" s="57"/>
      <c r="BP637" s="57"/>
      <c r="BQ637" s="57"/>
      <c r="BR637" s="57"/>
      <c r="BS637" s="57"/>
      <c r="BT637" s="57"/>
      <c r="BU637" s="57"/>
      <c r="BV637" s="57"/>
      <c r="BW637" s="57"/>
      <c r="BX637" s="57"/>
      <c r="BY637" s="57"/>
      <c r="BZ637" s="57"/>
      <c r="CA637" s="57"/>
      <c r="CB637" s="57"/>
      <c r="CC637" s="57"/>
      <c r="CD637" s="57"/>
      <c r="CE637" s="57"/>
      <c r="CF637" s="57"/>
      <c r="CG637" s="57"/>
      <c r="CH637" s="57"/>
      <c r="CI637" s="57"/>
      <c r="CJ637" s="57"/>
      <c r="CK637" s="57"/>
      <c r="CL637" s="57"/>
      <c r="CM637" s="57"/>
      <c r="CN637" s="57"/>
      <c r="CO637" s="57"/>
      <c r="CP637" s="57"/>
    </row>
    <row r="638" spans="4:94" x14ac:dyDescent="0.4"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8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  <c r="AA638" s="57"/>
      <c r="AB638" s="57"/>
      <c r="AC638" s="57"/>
      <c r="AD638" s="57"/>
      <c r="AE638" s="57"/>
      <c r="AF638" s="57"/>
      <c r="AG638" s="57"/>
      <c r="AH638" s="57"/>
      <c r="AI638" s="57"/>
      <c r="AJ638" s="57"/>
      <c r="AK638" s="57"/>
      <c r="AL638" s="57"/>
      <c r="AM638" s="57"/>
      <c r="AN638" s="57"/>
      <c r="AO638" s="57"/>
      <c r="AP638" s="57"/>
      <c r="AQ638" s="57"/>
      <c r="AR638" s="57"/>
      <c r="AS638" s="57"/>
      <c r="AT638" s="57"/>
      <c r="AU638" s="57"/>
      <c r="AV638" s="57"/>
      <c r="AW638" s="57"/>
      <c r="AX638" s="57"/>
      <c r="AY638" s="57"/>
      <c r="AZ638" s="57"/>
      <c r="BA638" s="57"/>
      <c r="BB638" s="57"/>
      <c r="BC638" s="57"/>
      <c r="BD638" s="57"/>
      <c r="BE638" s="57"/>
      <c r="BF638" s="57"/>
      <c r="BG638" s="57"/>
      <c r="BH638" s="57"/>
      <c r="BI638" s="57"/>
      <c r="BJ638" s="57"/>
      <c r="BK638" s="57"/>
      <c r="BL638" s="57"/>
      <c r="BM638" s="57"/>
      <c r="BN638" s="57"/>
      <c r="BO638" s="57"/>
      <c r="BP638" s="57"/>
      <c r="BQ638" s="57"/>
      <c r="BR638" s="57"/>
      <c r="BS638" s="57"/>
      <c r="BT638" s="57"/>
      <c r="BU638" s="57"/>
      <c r="BV638" s="57"/>
      <c r="BW638" s="57"/>
      <c r="BX638" s="57"/>
      <c r="BY638" s="57"/>
      <c r="BZ638" s="57"/>
      <c r="CA638" s="57"/>
      <c r="CB638" s="57"/>
      <c r="CC638" s="57"/>
      <c r="CD638" s="57"/>
      <c r="CE638" s="57"/>
      <c r="CF638" s="57"/>
      <c r="CG638" s="57"/>
      <c r="CH638" s="57"/>
      <c r="CI638" s="57"/>
      <c r="CJ638" s="57"/>
      <c r="CK638" s="57"/>
      <c r="CL638" s="57"/>
      <c r="CM638" s="57"/>
      <c r="CN638" s="57"/>
      <c r="CO638" s="57"/>
      <c r="CP638" s="57"/>
    </row>
    <row r="639" spans="4:94" x14ac:dyDescent="0.4"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8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  <c r="AA639" s="57"/>
      <c r="AB639" s="57"/>
      <c r="AC639" s="57"/>
      <c r="AD639" s="57"/>
      <c r="AE639" s="57"/>
      <c r="AF639" s="57"/>
      <c r="AG639" s="57"/>
      <c r="AH639" s="57"/>
      <c r="AI639" s="57"/>
      <c r="AJ639" s="57"/>
      <c r="AK639" s="57"/>
      <c r="AL639" s="57"/>
      <c r="AM639" s="57"/>
      <c r="AN639" s="57"/>
      <c r="AO639" s="57"/>
      <c r="AP639" s="57"/>
      <c r="AQ639" s="57"/>
      <c r="AR639" s="57"/>
      <c r="AS639" s="57"/>
      <c r="AT639" s="57"/>
      <c r="AU639" s="57"/>
      <c r="AV639" s="57"/>
      <c r="AW639" s="57"/>
      <c r="AX639" s="57"/>
      <c r="AY639" s="57"/>
      <c r="AZ639" s="57"/>
      <c r="BA639" s="57"/>
      <c r="BB639" s="57"/>
      <c r="BC639" s="57"/>
      <c r="BD639" s="57"/>
      <c r="BE639" s="57"/>
      <c r="BF639" s="57"/>
      <c r="BG639" s="57"/>
      <c r="BH639" s="57"/>
      <c r="BI639" s="57"/>
      <c r="BJ639" s="57"/>
      <c r="BK639" s="57"/>
      <c r="BL639" s="57"/>
      <c r="BM639" s="57"/>
      <c r="BN639" s="57"/>
      <c r="BO639" s="57"/>
      <c r="BP639" s="57"/>
      <c r="BQ639" s="57"/>
      <c r="BR639" s="57"/>
      <c r="BS639" s="57"/>
      <c r="BT639" s="57"/>
      <c r="BU639" s="57"/>
      <c r="BV639" s="57"/>
      <c r="BW639" s="57"/>
      <c r="BX639" s="57"/>
      <c r="BY639" s="57"/>
      <c r="BZ639" s="57"/>
      <c r="CA639" s="57"/>
      <c r="CB639" s="57"/>
      <c r="CC639" s="57"/>
      <c r="CD639" s="57"/>
      <c r="CE639" s="57"/>
      <c r="CF639" s="57"/>
      <c r="CG639" s="57"/>
      <c r="CH639" s="57"/>
      <c r="CI639" s="57"/>
      <c r="CJ639" s="57"/>
      <c r="CK639" s="57"/>
      <c r="CL639" s="57"/>
      <c r="CM639" s="57"/>
      <c r="CN639" s="57"/>
      <c r="CO639" s="57"/>
      <c r="CP639" s="57"/>
    </row>
    <row r="640" spans="4:94" x14ac:dyDescent="0.4"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8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  <c r="AA640" s="57"/>
      <c r="AB640" s="57"/>
      <c r="AC640" s="57"/>
      <c r="AD640" s="57"/>
      <c r="AE640" s="57"/>
      <c r="AF640" s="57"/>
      <c r="AG640" s="57"/>
      <c r="AH640" s="57"/>
      <c r="AI640" s="57"/>
      <c r="AJ640" s="57"/>
      <c r="AK640" s="57"/>
      <c r="AL640" s="57"/>
      <c r="AM640" s="57"/>
      <c r="AN640" s="57"/>
      <c r="AO640" s="57"/>
      <c r="AP640" s="57"/>
      <c r="AQ640" s="57"/>
      <c r="AR640" s="57"/>
      <c r="AS640" s="57"/>
      <c r="AT640" s="57"/>
      <c r="AU640" s="57"/>
      <c r="AV640" s="57"/>
      <c r="AW640" s="57"/>
      <c r="AX640" s="57"/>
      <c r="AY640" s="57"/>
      <c r="AZ640" s="57"/>
      <c r="BA640" s="57"/>
      <c r="BB640" s="57"/>
      <c r="BC640" s="57"/>
      <c r="BD640" s="57"/>
      <c r="BE640" s="57"/>
      <c r="BF640" s="57"/>
      <c r="BG640" s="57"/>
      <c r="BH640" s="57"/>
      <c r="BI640" s="57"/>
      <c r="BJ640" s="57"/>
      <c r="BK640" s="57"/>
      <c r="BL640" s="57"/>
      <c r="BM640" s="57"/>
      <c r="BN640" s="57"/>
      <c r="BO640" s="57"/>
      <c r="BP640" s="57"/>
      <c r="BQ640" s="57"/>
      <c r="BR640" s="57"/>
      <c r="BS640" s="57"/>
      <c r="BT640" s="57"/>
      <c r="BU640" s="57"/>
      <c r="BV640" s="57"/>
      <c r="BW640" s="57"/>
      <c r="BX640" s="57"/>
      <c r="BY640" s="57"/>
      <c r="BZ640" s="57"/>
      <c r="CA640" s="57"/>
      <c r="CB640" s="57"/>
      <c r="CC640" s="57"/>
      <c r="CD640" s="57"/>
      <c r="CE640" s="57"/>
      <c r="CF640" s="57"/>
      <c r="CG640" s="57"/>
      <c r="CH640" s="57"/>
      <c r="CI640" s="57"/>
      <c r="CJ640" s="57"/>
      <c r="CK640" s="57"/>
      <c r="CL640" s="57"/>
      <c r="CM640" s="57"/>
      <c r="CN640" s="57"/>
      <c r="CO640" s="57"/>
      <c r="CP640" s="57"/>
    </row>
    <row r="641" spans="4:94" x14ac:dyDescent="0.4"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8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  <c r="AA641" s="57"/>
      <c r="AB641" s="57"/>
      <c r="AC641" s="57"/>
      <c r="AD641" s="57"/>
      <c r="AE641" s="57"/>
      <c r="AF641" s="57"/>
      <c r="AG641" s="57"/>
      <c r="AH641" s="57"/>
      <c r="AI641" s="57"/>
      <c r="AJ641" s="57"/>
      <c r="AK641" s="57"/>
      <c r="AL641" s="57"/>
      <c r="AM641" s="57"/>
      <c r="AN641" s="57"/>
      <c r="AO641" s="57"/>
      <c r="AP641" s="57"/>
      <c r="AQ641" s="57"/>
      <c r="AR641" s="57"/>
      <c r="AS641" s="57"/>
      <c r="AT641" s="57"/>
      <c r="AU641" s="57"/>
      <c r="AV641" s="57"/>
      <c r="AW641" s="57"/>
      <c r="AX641" s="57"/>
      <c r="AY641" s="57"/>
      <c r="AZ641" s="57"/>
      <c r="BA641" s="57"/>
      <c r="BB641" s="57"/>
      <c r="BC641" s="57"/>
      <c r="BD641" s="57"/>
      <c r="BE641" s="57"/>
      <c r="BF641" s="57"/>
      <c r="BG641" s="57"/>
      <c r="BH641" s="57"/>
      <c r="BI641" s="57"/>
      <c r="BJ641" s="57"/>
      <c r="BK641" s="57"/>
      <c r="BL641" s="57"/>
      <c r="BM641" s="57"/>
      <c r="BN641" s="57"/>
      <c r="BO641" s="57"/>
      <c r="BP641" s="57"/>
      <c r="BQ641" s="57"/>
      <c r="BR641" s="57"/>
      <c r="BS641" s="57"/>
      <c r="BT641" s="57"/>
      <c r="BU641" s="57"/>
      <c r="BV641" s="57"/>
      <c r="BW641" s="57"/>
      <c r="BX641" s="57"/>
      <c r="BY641" s="57"/>
      <c r="BZ641" s="57"/>
      <c r="CA641" s="57"/>
      <c r="CB641" s="57"/>
      <c r="CC641" s="57"/>
      <c r="CD641" s="57"/>
      <c r="CE641" s="57"/>
      <c r="CF641" s="57"/>
      <c r="CG641" s="57"/>
      <c r="CH641" s="57"/>
      <c r="CI641" s="57"/>
      <c r="CJ641" s="57"/>
      <c r="CK641" s="57"/>
      <c r="CL641" s="57"/>
      <c r="CM641" s="57"/>
      <c r="CN641" s="57"/>
      <c r="CO641" s="57"/>
      <c r="CP641" s="57"/>
    </row>
    <row r="642" spans="4:94" x14ac:dyDescent="0.4"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8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  <c r="AA642" s="57"/>
      <c r="AB642" s="57"/>
      <c r="AC642" s="57"/>
      <c r="AD642" s="57"/>
      <c r="AE642" s="57"/>
      <c r="AF642" s="57"/>
      <c r="AG642" s="57"/>
      <c r="AH642" s="57"/>
      <c r="AI642" s="57"/>
      <c r="AJ642" s="57"/>
      <c r="AK642" s="57"/>
      <c r="AL642" s="57"/>
      <c r="AM642" s="57"/>
      <c r="AN642" s="57"/>
      <c r="AO642" s="57"/>
      <c r="AP642" s="57"/>
      <c r="AQ642" s="57"/>
      <c r="AR642" s="57"/>
      <c r="AS642" s="57"/>
      <c r="AT642" s="57"/>
      <c r="AU642" s="57"/>
      <c r="AV642" s="57"/>
      <c r="AW642" s="57"/>
      <c r="AX642" s="57"/>
      <c r="AY642" s="57"/>
      <c r="AZ642" s="57"/>
      <c r="BA642" s="57"/>
      <c r="BB642" s="57"/>
      <c r="BC642" s="57"/>
      <c r="BD642" s="57"/>
      <c r="BE642" s="57"/>
      <c r="BF642" s="57"/>
      <c r="BG642" s="57"/>
      <c r="BH642" s="57"/>
      <c r="BI642" s="57"/>
      <c r="BJ642" s="57"/>
      <c r="BK642" s="57"/>
      <c r="BL642" s="57"/>
      <c r="BM642" s="57"/>
      <c r="BN642" s="57"/>
      <c r="BO642" s="57"/>
      <c r="BP642" s="57"/>
      <c r="BQ642" s="57"/>
      <c r="BR642" s="57"/>
      <c r="BS642" s="57"/>
      <c r="BT642" s="57"/>
      <c r="BU642" s="57"/>
      <c r="BV642" s="57"/>
      <c r="BW642" s="57"/>
      <c r="BX642" s="57"/>
      <c r="BY642" s="57"/>
      <c r="BZ642" s="57"/>
      <c r="CA642" s="57"/>
      <c r="CB642" s="57"/>
      <c r="CC642" s="57"/>
      <c r="CD642" s="57"/>
      <c r="CE642" s="57"/>
      <c r="CF642" s="57"/>
      <c r="CG642" s="57"/>
      <c r="CH642" s="57"/>
      <c r="CI642" s="57"/>
      <c r="CJ642" s="57"/>
      <c r="CK642" s="57"/>
      <c r="CL642" s="57"/>
      <c r="CM642" s="57"/>
      <c r="CN642" s="57"/>
      <c r="CO642" s="57"/>
      <c r="CP642" s="57"/>
    </row>
    <row r="643" spans="4:94" x14ac:dyDescent="0.4"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8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  <c r="AA643" s="57"/>
      <c r="AB643" s="57"/>
      <c r="AC643" s="57"/>
      <c r="AD643" s="57"/>
      <c r="AE643" s="57"/>
      <c r="AF643" s="57"/>
      <c r="AG643" s="57"/>
      <c r="AH643" s="57"/>
      <c r="AI643" s="57"/>
      <c r="AJ643" s="57"/>
      <c r="AK643" s="57"/>
      <c r="AL643" s="57"/>
      <c r="AM643" s="57"/>
      <c r="AN643" s="57"/>
      <c r="AO643" s="57"/>
      <c r="AP643" s="57"/>
      <c r="AQ643" s="57"/>
      <c r="AR643" s="57"/>
      <c r="AS643" s="57"/>
      <c r="AT643" s="57"/>
      <c r="AU643" s="57"/>
      <c r="AV643" s="57"/>
      <c r="AW643" s="57"/>
      <c r="AX643" s="57"/>
      <c r="AY643" s="57"/>
      <c r="AZ643" s="57"/>
      <c r="BA643" s="57"/>
      <c r="BB643" s="57"/>
      <c r="BC643" s="57"/>
      <c r="BD643" s="57"/>
      <c r="BE643" s="57"/>
      <c r="BF643" s="57"/>
      <c r="BG643" s="57"/>
      <c r="BH643" s="57"/>
      <c r="BI643" s="57"/>
      <c r="BJ643" s="57"/>
      <c r="BK643" s="57"/>
      <c r="BL643" s="57"/>
      <c r="BM643" s="57"/>
      <c r="BN643" s="57"/>
      <c r="BO643" s="57"/>
      <c r="BP643" s="57"/>
      <c r="BQ643" s="57"/>
      <c r="BR643" s="57"/>
      <c r="BS643" s="57"/>
      <c r="BT643" s="57"/>
      <c r="BU643" s="57"/>
      <c r="BV643" s="57"/>
      <c r="BW643" s="57"/>
      <c r="BX643" s="57"/>
      <c r="BY643" s="57"/>
      <c r="BZ643" s="57"/>
      <c r="CA643" s="57"/>
      <c r="CB643" s="57"/>
      <c r="CC643" s="57"/>
      <c r="CD643" s="57"/>
      <c r="CE643" s="57"/>
      <c r="CF643" s="57"/>
      <c r="CG643" s="57"/>
      <c r="CH643" s="57"/>
      <c r="CI643" s="57"/>
      <c r="CJ643" s="57"/>
      <c r="CK643" s="57"/>
      <c r="CL643" s="57"/>
      <c r="CM643" s="57"/>
      <c r="CN643" s="57"/>
      <c r="CO643" s="57"/>
      <c r="CP643" s="57"/>
    </row>
    <row r="644" spans="4:94" x14ac:dyDescent="0.4"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8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  <c r="AA644" s="57"/>
      <c r="AB644" s="57"/>
      <c r="AC644" s="57"/>
      <c r="AD644" s="57"/>
      <c r="AE644" s="57"/>
      <c r="AF644" s="57"/>
      <c r="AG644" s="57"/>
      <c r="AH644" s="57"/>
      <c r="AI644" s="57"/>
      <c r="AJ644" s="57"/>
      <c r="AK644" s="57"/>
      <c r="AL644" s="57"/>
      <c r="AM644" s="57"/>
      <c r="AN644" s="57"/>
      <c r="AO644" s="57"/>
      <c r="AP644" s="57"/>
      <c r="AQ644" s="57"/>
      <c r="AR644" s="57"/>
      <c r="AS644" s="57"/>
      <c r="AT644" s="57"/>
      <c r="AU644" s="57"/>
      <c r="AV644" s="57"/>
      <c r="AW644" s="57"/>
      <c r="AX644" s="57"/>
      <c r="AY644" s="57"/>
      <c r="AZ644" s="57"/>
      <c r="BA644" s="57"/>
      <c r="BB644" s="57"/>
      <c r="BC644" s="57"/>
      <c r="BD644" s="57"/>
      <c r="BE644" s="57"/>
      <c r="BF644" s="57"/>
      <c r="BG644" s="57"/>
      <c r="BH644" s="57"/>
      <c r="BI644" s="57"/>
      <c r="BJ644" s="57"/>
      <c r="BK644" s="57"/>
      <c r="BL644" s="57"/>
      <c r="BM644" s="57"/>
      <c r="BN644" s="57"/>
      <c r="BO644" s="57"/>
      <c r="BP644" s="57"/>
      <c r="BQ644" s="57"/>
      <c r="BR644" s="57"/>
      <c r="BS644" s="57"/>
      <c r="BT644" s="57"/>
      <c r="BU644" s="57"/>
      <c r="BV644" s="57"/>
      <c r="BW644" s="57"/>
      <c r="BX644" s="57"/>
      <c r="BY644" s="57"/>
      <c r="BZ644" s="57"/>
      <c r="CA644" s="57"/>
      <c r="CB644" s="57"/>
      <c r="CC644" s="57"/>
      <c r="CD644" s="57"/>
      <c r="CE644" s="57"/>
      <c r="CF644" s="57"/>
      <c r="CG644" s="57"/>
      <c r="CH644" s="57"/>
      <c r="CI644" s="57"/>
      <c r="CJ644" s="57"/>
      <c r="CK644" s="57"/>
      <c r="CL644" s="57"/>
      <c r="CM644" s="57"/>
      <c r="CN644" s="57"/>
      <c r="CO644" s="57"/>
      <c r="CP644" s="57"/>
    </row>
    <row r="645" spans="4:94" x14ac:dyDescent="0.4"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8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  <c r="AA645" s="57"/>
      <c r="AB645" s="57"/>
      <c r="AC645" s="57"/>
      <c r="AD645" s="57"/>
      <c r="AE645" s="57"/>
      <c r="AF645" s="57"/>
      <c r="AG645" s="57"/>
      <c r="AH645" s="57"/>
      <c r="AI645" s="57"/>
      <c r="AJ645" s="57"/>
      <c r="AK645" s="57"/>
      <c r="AL645" s="57"/>
      <c r="AM645" s="57"/>
      <c r="AN645" s="57"/>
      <c r="AO645" s="57"/>
      <c r="AP645" s="57"/>
      <c r="AQ645" s="57"/>
      <c r="AR645" s="57"/>
      <c r="AS645" s="57"/>
      <c r="AT645" s="57"/>
      <c r="AU645" s="57"/>
      <c r="AV645" s="57"/>
      <c r="AW645" s="57"/>
      <c r="AX645" s="57"/>
      <c r="AY645" s="57"/>
      <c r="AZ645" s="57"/>
      <c r="BA645" s="57"/>
      <c r="BB645" s="57"/>
      <c r="BC645" s="57"/>
      <c r="BD645" s="57"/>
      <c r="BE645" s="57"/>
      <c r="BF645" s="57"/>
      <c r="BG645" s="57"/>
      <c r="BH645" s="57"/>
      <c r="BI645" s="57"/>
      <c r="BJ645" s="57"/>
      <c r="BK645" s="57"/>
      <c r="BL645" s="57"/>
      <c r="BM645" s="57"/>
      <c r="BN645" s="57"/>
      <c r="BO645" s="57"/>
      <c r="BP645" s="57"/>
      <c r="BQ645" s="57"/>
      <c r="BR645" s="57"/>
      <c r="BS645" s="57"/>
      <c r="BT645" s="57"/>
      <c r="BU645" s="57"/>
      <c r="BV645" s="57"/>
      <c r="BW645" s="57"/>
      <c r="BX645" s="57"/>
      <c r="BY645" s="57"/>
      <c r="BZ645" s="57"/>
      <c r="CA645" s="57"/>
      <c r="CB645" s="57"/>
      <c r="CC645" s="57"/>
      <c r="CD645" s="57"/>
      <c r="CE645" s="57"/>
      <c r="CF645" s="57"/>
      <c r="CG645" s="57"/>
      <c r="CH645" s="57"/>
      <c r="CI645" s="57"/>
      <c r="CJ645" s="57"/>
      <c r="CK645" s="57"/>
      <c r="CL645" s="57"/>
      <c r="CM645" s="57"/>
      <c r="CN645" s="57"/>
      <c r="CO645" s="57"/>
      <c r="CP645" s="57"/>
    </row>
    <row r="646" spans="4:94" x14ac:dyDescent="0.4"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8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  <c r="AA646" s="57"/>
      <c r="AB646" s="57"/>
      <c r="AC646" s="57"/>
      <c r="AD646" s="57"/>
      <c r="AE646" s="57"/>
      <c r="AF646" s="57"/>
      <c r="AG646" s="57"/>
      <c r="AH646" s="57"/>
      <c r="AI646" s="57"/>
      <c r="AJ646" s="57"/>
      <c r="AK646" s="57"/>
      <c r="AL646" s="57"/>
      <c r="AM646" s="57"/>
      <c r="AN646" s="57"/>
      <c r="AO646" s="57"/>
      <c r="AP646" s="57"/>
      <c r="AQ646" s="57"/>
      <c r="AR646" s="57"/>
      <c r="AS646" s="57"/>
      <c r="AT646" s="57"/>
      <c r="AU646" s="57"/>
      <c r="AV646" s="57"/>
      <c r="AW646" s="57"/>
      <c r="AX646" s="57"/>
      <c r="AY646" s="57"/>
      <c r="AZ646" s="57"/>
      <c r="BA646" s="57"/>
      <c r="BB646" s="57"/>
      <c r="BC646" s="57"/>
      <c r="BD646" s="57"/>
      <c r="BE646" s="57"/>
      <c r="BF646" s="57"/>
      <c r="BG646" s="57"/>
      <c r="BH646" s="57"/>
      <c r="BI646" s="57"/>
      <c r="BJ646" s="57"/>
      <c r="BK646" s="57"/>
      <c r="BL646" s="57"/>
      <c r="BM646" s="57"/>
      <c r="BN646" s="57"/>
      <c r="BO646" s="57"/>
      <c r="BP646" s="57"/>
      <c r="BQ646" s="57"/>
      <c r="BR646" s="57"/>
      <c r="BS646" s="57"/>
      <c r="BT646" s="57"/>
      <c r="BU646" s="57"/>
      <c r="BV646" s="57"/>
      <c r="BW646" s="57"/>
      <c r="BX646" s="57"/>
      <c r="BY646" s="57"/>
      <c r="BZ646" s="57"/>
      <c r="CA646" s="57"/>
      <c r="CB646" s="57"/>
      <c r="CC646" s="57"/>
      <c r="CD646" s="57"/>
      <c r="CE646" s="57"/>
      <c r="CF646" s="57"/>
      <c r="CG646" s="57"/>
      <c r="CH646" s="57"/>
      <c r="CI646" s="57"/>
      <c r="CJ646" s="57"/>
      <c r="CK646" s="57"/>
      <c r="CL646" s="57"/>
      <c r="CM646" s="57"/>
      <c r="CN646" s="57"/>
      <c r="CO646" s="57"/>
      <c r="CP646" s="57"/>
    </row>
    <row r="647" spans="4:94" x14ac:dyDescent="0.4"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8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  <c r="AA647" s="57"/>
      <c r="AB647" s="57"/>
      <c r="AC647" s="57"/>
      <c r="AD647" s="57"/>
      <c r="AE647" s="57"/>
      <c r="AF647" s="57"/>
      <c r="AG647" s="57"/>
      <c r="AH647" s="57"/>
      <c r="AI647" s="57"/>
      <c r="AJ647" s="57"/>
      <c r="AK647" s="57"/>
      <c r="AL647" s="57"/>
      <c r="AM647" s="57"/>
      <c r="AN647" s="57"/>
      <c r="AO647" s="57"/>
      <c r="AP647" s="57"/>
      <c r="AQ647" s="57"/>
      <c r="AR647" s="57"/>
      <c r="AS647" s="57"/>
      <c r="AT647" s="57"/>
      <c r="AU647" s="57"/>
      <c r="AV647" s="57"/>
      <c r="AW647" s="57"/>
      <c r="AX647" s="57"/>
      <c r="AY647" s="57"/>
      <c r="AZ647" s="57"/>
      <c r="BA647" s="57"/>
      <c r="BB647" s="57"/>
      <c r="BC647" s="57"/>
      <c r="BD647" s="57"/>
      <c r="BE647" s="57"/>
      <c r="BF647" s="57"/>
      <c r="BG647" s="57"/>
      <c r="BH647" s="57"/>
      <c r="BI647" s="57"/>
      <c r="BJ647" s="57"/>
      <c r="BK647" s="57"/>
      <c r="BL647" s="57"/>
      <c r="BM647" s="57"/>
      <c r="BN647" s="57"/>
      <c r="BO647" s="57"/>
      <c r="BP647" s="57"/>
      <c r="BQ647" s="57"/>
      <c r="BR647" s="57"/>
      <c r="BS647" s="57"/>
      <c r="BT647" s="57"/>
      <c r="BU647" s="57"/>
      <c r="BV647" s="57"/>
      <c r="BW647" s="57"/>
      <c r="BX647" s="57"/>
      <c r="BY647" s="57"/>
      <c r="BZ647" s="57"/>
      <c r="CA647" s="57"/>
      <c r="CB647" s="57"/>
      <c r="CC647" s="57"/>
      <c r="CD647" s="57"/>
      <c r="CE647" s="57"/>
      <c r="CF647" s="57"/>
      <c r="CG647" s="57"/>
      <c r="CH647" s="57"/>
      <c r="CI647" s="57"/>
      <c r="CJ647" s="57"/>
      <c r="CK647" s="57"/>
      <c r="CL647" s="57"/>
      <c r="CM647" s="57"/>
      <c r="CN647" s="57"/>
      <c r="CO647" s="57"/>
      <c r="CP647" s="57"/>
    </row>
    <row r="648" spans="4:94" x14ac:dyDescent="0.4"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8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  <c r="AA648" s="57"/>
      <c r="AB648" s="57"/>
      <c r="AC648" s="57"/>
      <c r="AD648" s="57"/>
      <c r="AE648" s="57"/>
      <c r="AF648" s="57"/>
      <c r="AG648" s="57"/>
      <c r="AH648" s="57"/>
      <c r="AI648" s="57"/>
      <c r="AJ648" s="57"/>
      <c r="AK648" s="57"/>
      <c r="AL648" s="57"/>
      <c r="AM648" s="57"/>
      <c r="AN648" s="57"/>
      <c r="AO648" s="57"/>
      <c r="AP648" s="57"/>
      <c r="AQ648" s="57"/>
      <c r="AR648" s="57"/>
      <c r="AS648" s="57"/>
      <c r="AT648" s="57"/>
      <c r="AU648" s="57"/>
      <c r="AV648" s="57"/>
      <c r="AW648" s="57"/>
      <c r="AX648" s="57"/>
      <c r="AY648" s="57"/>
      <c r="AZ648" s="57"/>
      <c r="BA648" s="57"/>
      <c r="BB648" s="57"/>
      <c r="BC648" s="57"/>
      <c r="BD648" s="57"/>
      <c r="BE648" s="57"/>
      <c r="BF648" s="57"/>
      <c r="BG648" s="57"/>
      <c r="BH648" s="57"/>
      <c r="BI648" s="57"/>
      <c r="BJ648" s="57"/>
      <c r="BK648" s="57"/>
      <c r="BL648" s="57"/>
      <c r="BM648" s="57"/>
      <c r="BN648" s="57"/>
      <c r="BO648" s="57"/>
      <c r="BP648" s="57"/>
      <c r="BQ648" s="57"/>
      <c r="BR648" s="57"/>
      <c r="BS648" s="57"/>
      <c r="BT648" s="57"/>
      <c r="BU648" s="57"/>
      <c r="BV648" s="57"/>
      <c r="BW648" s="57"/>
      <c r="BX648" s="57"/>
      <c r="BY648" s="57"/>
      <c r="BZ648" s="57"/>
      <c r="CA648" s="57"/>
      <c r="CB648" s="57"/>
      <c r="CC648" s="57"/>
      <c r="CD648" s="57"/>
      <c r="CE648" s="57"/>
      <c r="CF648" s="57"/>
      <c r="CG648" s="57"/>
      <c r="CH648" s="57"/>
      <c r="CI648" s="57"/>
      <c r="CJ648" s="57"/>
      <c r="CK648" s="57"/>
      <c r="CL648" s="57"/>
      <c r="CM648" s="57"/>
      <c r="CN648" s="57"/>
      <c r="CO648" s="57"/>
      <c r="CP648" s="57"/>
    </row>
    <row r="649" spans="4:94" x14ac:dyDescent="0.4"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8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  <c r="AA649" s="57"/>
      <c r="AB649" s="57"/>
      <c r="AC649" s="57"/>
      <c r="AD649" s="57"/>
      <c r="AE649" s="57"/>
      <c r="AF649" s="57"/>
      <c r="AG649" s="57"/>
      <c r="AH649" s="57"/>
      <c r="AI649" s="57"/>
      <c r="AJ649" s="57"/>
      <c r="AK649" s="57"/>
      <c r="AL649" s="57"/>
      <c r="AM649" s="57"/>
      <c r="AN649" s="57"/>
      <c r="AO649" s="57"/>
      <c r="AP649" s="57"/>
      <c r="AQ649" s="57"/>
      <c r="AR649" s="57"/>
      <c r="AS649" s="57"/>
      <c r="AT649" s="57"/>
      <c r="AU649" s="57"/>
      <c r="AV649" s="57"/>
      <c r="AW649" s="57"/>
      <c r="AX649" s="57"/>
      <c r="AY649" s="57"/>
      <c r="AZ649" s="57"/>
      <c r="BA649" s="57"/>
      <c r="BB649" s="57"/>
      <c r="BC649" s="57"/>
      <c r="BD649" s="57"/>
      <c r="BE649" s="57"/>
      <c r="BF649" s="57"/>
      <c r="BG649" s="57"/>
      <c r="BH649" s="57"/>
      <c r="BI649" s="57"/>
      <c r="BJ649" s="57"/>
      <c r="BK649" s="57"/>
      <c r="BL649" s="57"/>
      <c r="BM649" s="57"/>
      <c r="BN649" s="57"/>
      <c r="BO649" s="57"/>
      <c r="BP649" s="57"/>
      <c r="BQ649" s="57"/>
      <c r="BR649" s="57"/>
      <c r="BS649" s="57"/>
      <c r="BT649" s="57"/>
      <c r="BU649" s="57"/>
      <c r="BV649" s="57"/>
      <c r="BW649" s="57"/>
      <c r="BX649" s="57"/>
      <c r="BY649" s="57"/>
      <c r="BZ649" s="57"/>
      <c r="CA649" s="57"/>
      <c r="CB649" s="57"/>
      <c r="CC649" s="57"/>
      <c r="CD649" s="57"/>
      <c r="CE649" s="57"/>
      <c r="CF649" s="57"/>
      <c r="CG649" s="57"/>
      <c r="CH649" s="57"/>
      <c r="CI649" s="57"/>
      <c r="CJ649" s="57"/>
      <c r="CK649" s="57"/>
      <c r="CL649" s="57"/>
      <c r="CM649" s="57"/>
      <c r="CN649" s="57"/>
      <c r="CO649" s="57"/>
      <c r="CP649" s="57"/>
    </row>
    <row r="650" spans="4:94" x14ac:dyDescent="0.4"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8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  <c r="AA650" s="57"/>
      <c r="AB650" s="57"/>
      <c r="AC650" s="57"/>
      <c r="AD650" s="57"/>
      <c r="AE650" s="57"/>
      <c r="AF650" s="57"/>
      <c r="AG650" s="57"/>
      <c r="AH650" s="57"/>
      <c r="AI650" s="57"/>
      <c r="AJ650" s="57"/>
      <c r="AK650" s="57"/>
      <c r="AL650" s="57"/>
      <c r="AM650" s="57"/>
      <c r="AN650" s="57"/>
      <c r="AO650" s="57"/>
      <c r="AP650" s="57"/>
      <c r="AQ650" s="57"/>
      <c r="AR650" s="57"/>
      <c r="AS650" s="57"/>
      <c r="AT650" s="57"/>
      <c r="AU650" s="57"/>
      <c r="AV650" s="57"/>
      <c r="AW650" s="57"/>
      <c r="AX650" s="57"/>
      <c r="AY650" s="57"/>
      <c r="AZ650" s="57"/>
      <c r="BA650" s="57"/>
      <c r="BB650" s="57"/>
      <c r="BC650" s="57"/>
      <c r="BD650" s="57"/>
      <c r="BE650" s="57"/>
      <c r="BF650" s="57"/>
      <c r="BG650" s="57"/>
      <c r="BH650" s="57"/>
      <c r="BI650" s="57"/>
      <c r="BJ650" s="57"/>
      <c r="BK650" s="57"/>
      <c r="BL650" s="57"/>
      <c r="BM650" s="57"/>
      <c r="BN650" s="57"/>
      <c r="BO650" s="57"/>
      <c r="BP650" s="57"/>
      <c r="BQ650" s="57"/>
      <c r="BR650" s="57"/>
      <c r="BS650" s="57"/>
      <c r="BT650" s="57"/>
      <c r="BU650" s="57"/>
      <c r="BV650" s="57"/>
      <c r="BW650" s="57"/>
      <c r="BX650" s="57"/>
      <c r="BY650" s="57"/>
      <c r="BZ650" s="57"/>
      <c r="CA650" s="57"/>
      <c r="CB650" s="57"/>
      <c r="CC650" s="57"/>
      <c r="CD650" s="57"/>
      <c r="CE650" s="57"/>
      <c r="CF650" s="57"/>
      <c r="CG650" s="57"/>
      <c r="CH650" s="57"/>
      <c r="CI650" s="57"/>
      <c r="CJ650" s="57"/>
      <c r="CK650" s="57"/>
      <c r="CL650" s="57"/>
      <c r="CM650" s="57"/>
      <c r="CN650" s="57"/>
      <c r="CO650" s="57"/>
      <c r="CP650" s="57"/>
    </row>
    <row r="651" spans="4:94" x14ac:dyDescent="0.4"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8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  <c r="AA651" s="57"/>
      <c r="AB651" s="57"/>
      <c r="AC651" s="57"/>
      <c r="AD651" s="57"/>
      <c r="AE651" s="57"/>
      <c r="AF651" s="57"/>
      <c r="AG651" s="57"/>
      <c r="AH651" s="57"/>
      <c r="AI651" s="57"/>
      <c r="AJ651" s="57"/>
      <c r="AK651" s="57"/>
      <c r="AL651" s="57"/>
      <c r="AM651" s="57"/>
      <c r="AN651" s="57"/>
      <c r="AO651" s="57"/>
      <c r="AP651" s="57"/>
      <c r="AQ651" s="57"/>
      <c r="AR651" s="57"/>
      <c r="AS651" s="57"/>
      <c r="AT651" s="57"/>
      <c r="AU651" s="57"/>
      <c r="AV651" s="57"/>
      <c r="AW651" s="57"/>
      <c r="AX651" s="57"/>
      <c r="AY651" s="57"/>
      <c r="AZ651" s="57"/>
      <c r="BA651" s="57"/>
      <c r="BB651" s="57"/>
      <c r="BC651" s="57"/>
      <c r="BD651" s="57"/>
      <c r="BE651" s="57"/>
      <c r="BF651" s="57"/>
      <c r="BG651" s="57"/>
      <c r="BH651" s="57"/>
      <c r="BI651" s="57"/>
      <c r="BJ651" s="57"/>
      <c r="BK651" s="57"/>
      <c r="BL651" s="57"/>
      <c r="BM651" s="57"/>
      <c r="BN651" s="57"/>
      <c r="BO651" s="57"/>
      <c r="BP651" s="57"/>
      <c r="BQ651" s="57"/>
      <c r="BR651" s="57"/>
      <c r="BS651" s="57"/>
      <c r="BT651" s="57"/>
      <c r="BU651" s="57"/>
      <c r="BV651" s="57"/>
      <c r="BW651" s="57"/>
      <c r="BX651" s="57"/>
      <c r="BY651" s="57"/>
      <c r="BZ651" s="57"/>
      <c r="CA651" s="57"/>
      <c r="CB651" s="57"/>
      <c r="CC651" s="57"/>
      <c r="CD651" s="57"/>
      <c r="CE651" s="57"/>
      <c r="CF651" s="57"/>
      <c r="CG651" s="57"/>
      <c r="CH651" s="57"/>
      <c r="CI651" s="57"/>
      <c r="CJ651" s="57"/>
      <c r="CK651" s="57"/>
      <c r="CL651" s="57"/>
      <c r="CM651" s="57"/>
      <c r="CN651" s="57"/>
      <c r="CO651" s="57"/>
      <c r="CP651" s="57"/>
    </row>
    <row r="652" spans="4:94" x14ac:dyDescent="0.4"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8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  <c r="AA652" s="57"/>
      <c r="AB652" s="57"/>
      <c r="AC652" s="57"/>
      <c r="AD652" s="57"/>
      <c r="AE652" s="57"/>
      <c r="AF652" s="57"/>
      <c r="AG652" s="57"/>
      <c r="AH652" s="57"/>
      <c r="AI652" s="57"/>
      <c r="AJ652" s="57"/>
      <c r="AK652" s="57"/>
      <c r="AL652" s="57"/>
      <c r="AM652" s="57"/>
      <c r="AN652" s="57"/>
      <c r="AO652" s="57"/>
      <c r="AP652" s="57"/>
      <c r="AQ652" s="57"/>
      <c r="AR652" s="57"/>
      <c r="AS652" s="57"/>
      <c r="AT652" s="57"/>
      <c r="AU652" s="57"/>
      <c r="AV652" s="57"/>
      <c r="AW652" s="57"/>
      <c r="AX652" s="57"/>
      <c r="AY652" s="57"/>
      <c r="AZ652" s="57"/>
      <c r="BA652" s="57"/>
      <c r="BB652" s="57"/>
      <c r="BC652" s="57"/>
      <c r="BD652" s="57"/>
      <c r="BE652" s="57"/>
      <c r="BF652" s="57"/>
      <c r="BG652" s="57"/>
      <c r="BH652" s="57"/>
      <c r="BI652" s="57"/>
      <c r="BJ652" s="57"/>
      <c r="BK652" s="57"/>
      <c r="BL652" s="57"/>
      <c r="BM652" s="57"/>
      <c r="BN652" s="57"/>
      <c r="BO652" s="57"/>
      <c r="BP652" s="57"/>
      <c r="BQ652" s="57"/>
      <c r="BR652" s="57"/>
      <c r="BS652" s="57"/>
      <c r="BT652" s="57"/>
      <c r="BU652" s="57"/>
      <c r="BV652" s="57"/>
      <c r="BW652" s="57"/>
      <c r="BX652" s="57"/>
      <c r="BY652" s="57"/>
      <c r="BZ652" s="57"/>
      <c r="CA652" s="57"/>
      <c r="CB652" s="57"/>
      <c r="CC652" s="57"/>
      <c r="CD652" s="57"/>
      <c r="CE652" s="57"/>
      <c r="CF652" s="57"/>
      <c r="CG652" s="57"/>
      <c r="CH652" s="57"/>
      <c r="CI652" s="57"/>
      <c r="CJ652" s="57"/>
      <c r="CK652" s="57"/>
      <c r="CL652" s="57"/>
      <c r="CM652" s="57"/>
      <c r="CN652" s="57"/>
      <c r="CO652" s="57"/>
      <c r="CP652" s="57"/>
    </row>
    <row r="653" spans="4:94" x14ac:dyDescent="0.4"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8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  <c r="AA653" s="57"/>
      <c r="AB653" s="57"/>
      <c r="AC653" s="57"/>
      <c r="AD653" s="57"/>
      <c r="AE653" s="57"/>
      <c r="AF653" s="57"/>
      <c r="AG653" s="57"/>
      <c r="AH653" s="57"/>
      <c r="AI653" s="57"/>
      <c r="AJ653" s="57"/>
      <c r="AK653" s="57"/>
      <c r="AL653" s="57"/>
      <c r="AM653" s="57"/>
      <c r="AN653" s="57"/>
      <c r="AO653" s="57"/>
      <c r="AP653" s="57"/>
      <c r="AQ653" s="57"/>
      <c r="AR653" s="57"/>
      <c r="AS653" s="57"/>
      <c r="AT653" s="57"/>
      <c r="AU653" s="57"/>
      <c r="AV653" s="57"/>
      <c r="AW653" s="57"/>
      <c r="AX653" s="57"/>
      <c r="AY653" s="57"/>
      <c r="AZ653" s="57"/>
      <c r="BA653" s="57"/>
      <c r="BB653" s="57"/>
      <c r="BC653" s="57"/>
      <c r="BD653" s="57"/>
      <c r="BE653" s="57"/>
      <c r="BF653" s="57"/>
      <c r="BG653" s="57"/>
      <c r="BH653" s="57"/>
      <c r="BI653" s="57"/>
      <c r="BJ653" s="57"/>
      <c r="BK653" s="57"/>
      <c r="BL653" s="57"/>
      <c r="BM653" s="57"/>
      <c r="BN653" s="57"/>
      <c r="BO653" s="57"/>
      <c r="BP653" s="57"/>
      <c r="BQ653" s="57"/>
      <c r="BR653" s="57"/>
      <c r="BS653" s="57"/>
      <c r="BT653" s="57"/>
      <c r="BU653" s="57"/>
      <c r="BV653" s="57"/>
      <c r="BW653" s="57"/>
      <c r="BX653" s="57"/>
      <c r="BY653" s="57"/>
      <c r="BZ653" s="57"/>
      <c r="CA653" s="57"/>
      <c r="CB653" s="57"/>
      <c r="CC653" s="57"/>
      <c r="CD653" s="57"/>
      <c r="CE653" s="57"/>
      <c r="CF653" s="57"/>
      <c r="CG653" s="57"/>
      <c r="CH653" s="57"/>
      <c r="CI653" s="57"/>
      <c r="CJ653" s="57"/>
      <c r="CK653" s="57"/>
      <c r="CL653" s="57"/>
      <c r="CM653" s="57"/>
      <c r="CN653" s="57"/>
      <c r="CO653" s="57"/>
      <c r="CP653" s="57"/>
    </row>
    <row r="654" spans="4:94" x14ac:dyDescent="0.4"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8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  <c r="AA654" s="57"/>
      <c r="AB654" s="57"/>
      <c r="AC654" s="57"/>
      <c r="AD654" s="57"/>
      <c r="AE654" s="57"/>
      <c r="AF654" s="57"/>
      <c r="AG654" s="57"/>
      <c r="AH654" s="57"/>
      <c r="AI654" s="57"/>
      <c r="AJ654" s="57"/>
      <c r="AK654" s="57"/>
      <c r="AL654" s="57"/>
      <c r="AM654" s="57"/>
      <c r="AN654" s="57"/>
      <c r="AO654" s="57"/>
      <c r="AP654" s="57"/>
      <c r="AQ654" s="57"/>
      <c r="AR654" s="57"/>
      <c r="AS654" s="57"/>
      <c r="AT654" s="57"/>
      <c r="AU654" s="57"/>
      <c r="AV654" s="57"/>
      <c r="AW654" s="57"/>
      <c r="AX654" s="57"/>
      <c r="AY654" s="57"/>
      <c r="AZ654" s="57"/>
      <c r="BA654" s="57"/>
      <c r="BB654" s="57"/>
      <c r="BC654" s="57"/>
      <c r="BD654" s="57"/>
      <c r="BE654" s="57"/>
      <c r="BF654" s="57"/>
      <c r="BG654" s="57"/>
      <c r="BH654" s="57"/>
      <c r="BI654" s="57"/>
      <c r="BJ654" s="57"/>
      <c r="BK654" s="57"/>
      <c r="BL654" s="57"/>
      <c r="BM654" s="57"/>
      <c r="BN654" s="57"/>
      <c r="BO654" s="57"/>
      <c r="BP654" s="57"/>
      <c r="BQ654" s="57"/>
      <c r="BR654" s="57"/>
      <c r="BS654" s="57"/>
      <c r="BT654" s="57"/>
      <c r="BU654" s="57"/>
      <c r="BV654" s="57"/>
      <c r="BW654" s="57"/>
      <c r="BX654" s="57"/>
      <c r="BY654" s="57"/>
      <c r="BZ654" s="57"/>
      <c r="CA654" s="57"/>
      <c r="CB654" s="57"/>
      <c r="CC654" s="57"/>
      <c r="CD654" s="57"/>
      <c r="CE654" s="57"/>
      <c r="CF654" s="57"/>
      <c r="CG654" s="57"/>
      <c r="CH654" s="57"/>
      <c r="CI654" s="57"/>
      <c r="CJ654" s="57"/>
      <c r="CK654" s="57"/>
      <c r="CL654" s="57"/>
      <c r="CM654" s="57"/>
      <c r="CN654" s="57"/>
      <c r="CO654" s="57"/>
      <c r="CP654" s="57"/>
    </row>
    <row r="655" spans="4:94" x14ac:dyDescent="0.4"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8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  <c r="AA655" s="57"/>
      <c r="AB655" s="57"/>
      <c r="AC655" s="57"/>
      <c r="AD655" s="57"/>
      <c r="AE655" s="57"/>
      <c r="AF655" s="57"/>
      <c r="AG655" s="57"/>
      <c r="AH655" s="57"/>
      <c r="AI655" s="57"/>
      <c r="AJ655" s="57"/>
      <c r="AK655" s="57"/>
      <c r="AL655" s="57"/>
      <c r="AM655" s="57"/>
      <c r="AN655" s="57"/>
      <c r="AO655" s="57"/>
      <c r="AP655" s="57"/>
      <c r="AQ655" s="57"/>
      <c r="AR655" s="57"/>
      <c r="AS655" s="57"/>
      <c r="AT655" s="57"/>
      <c r="AU655" s="57"/>
      <c r="AV655" s="57"/>
      <c r="AW655" s="57"/>
      <c r="AX655" s="57"/>
      <c r="AY655" s="57"/>
      <c r="AZ655" s="57"/>
      <c r="BA655" s="57"/>
      <c r="BB655" s="57"/>
      <c r="BC655" s="57"/>
      <c r="BD655" s="57"/>
      <c r="BE655" s="57"/>
      <c r="BF655" s="57"/>
      <c r="BG655" s="57"/>
      <c r="BH655" s="57"/>
      <c r="BI655" s="57"/>
      <c r="BJ655" s="57"/>
      <c r="BK655" s="57"/>
      <c r="BL655" s="57"/>
      <c r="BM655" s="57"/>
      <c r="BN655" s="57"/>
      <c r="BO655" s="57"/>
      <c r="BP655" s="57"/>
      <c r="BQ655" s="57"/>
      <c r="BR655" s="57"/>
      <c r="BS655" s="57"/>
      <c r="BT655" s="57"/>
      <c r="BU655" s="57"/>
      <c r="BV655" s="57"/>
      <c r="BW655" s="57"/>
      <c r="BX655" s="57"/>
      <c r="BY655" s="57"/>
      <c r="BZ655" s="57"/>
      <c r="CA655" s="57"/>
      <c r="CB655" s="57"/>
      <c r="CC655" s="57"/>
      <c r="CD655" s="57"/>
      <c r="CE655" s="57"/>
      <c r="CF655" s="57"/>
      <c r="CG655" s="57"/>
      <c r="CH655" s="57"/>
      <c r="CI655" s="57"/>
      <c r="CJ655" s="57"/>
      <c r="CK655" s="57"/>
      <c r="CL655" s="57"/>
      <c r="CM655" s="57"/>
      <c r="CN655" s="57"/>
      <c r="CO655" s="57"/>
      <c r="CP655" s="57"/>
    </row>
    <row r="656" spans="4:94" x14ac:dyDescent="0.4"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8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  <c r="AA656" s="57"/>
      <c r="AB656" s="57"/>
      <c r="AC656" s="57"/>
      <c r="AD656" s="57"/>
      <c r="AE656" s="57"/>
      <c r="AF656" s="57"/>
      <c r="AG656" s="57"/>
      <c r="AH656" s="57"/>
      <c r="AI656" s="57"/>
      <c r="AJ656" s="57"/>
      <c r="AK656" s="57"/>
      <c r="AL656" s="57"/>
      <c r="AM656" s="57"/>
      <c r="AN656" s="57"/>
      <c r="AO656" s="57"/>
      <c r="AP656" s="57"/>
      <c r="AQ656" s="57"/>
      <c r="AR656" s="57"/>
      <c r="AS656" s="57"/>
      <c r="AT656" s="57"/>
      <c r="AU656" s="57"/>
      <c r="AV656" s="57"/>
      <c r="AW656" s="57"/>
      <c r="AX656" s="57"/>
      <c r="AY656" s="57"/>
      <c r="AZ656" s="57"/>
      <c r="BA656" s="57"/>
      <c r="BB656" s="57"/>
      <c r="BC656" s="57"/>
      <c r="BD656" s="57"/>
      <c r="BE656" s="57"/>
      <c r="BF656" s="57"/>
      <c r="BG656" s="57"/>
      <c r="BH656" s="57"/>
      <c r="BI656" s="57"/>
      <c r="BJ656" s="57"/>
      <c r="BK656" s="57"/>
      <c r="BL656" s="57"/>
      <c r="BM656" s="57"/>
      <c r="BN656" s="57"/>
      <c r="BO656" s="57"/>
      <c r="BP656" s="57"/>
      <c r="BQ656" s="57"/>
      <c r="BR656" s="57"/>
      <c r="BS656" s="57"/>
      <c r="BT656" s="57"/>
      <c r="BU656" s="57"/>
      <c r="BV656" s="57"/>
      <c r="BW656" s="57"/>
      <c r="BX656" s="57"/>
      <c r="BY656" s="57"/>
      <c r="BZ656" s="57"/>
      <c r="CA656" s="57"/>
      <c r="CB656" s="57"/>
      <c r="CC656" s="57"/>
      <c r="CD656" s="57"/>
      <c r="CE656" s="57"/>
      <c r="CF656" s="57"/>
      <c r="CG656" s="57"/>
      <c r="CH656" s="57"/>
      <c r="CI656" s="57"/>
      <c r="CJ656" s="57"/>
      <c r="CK656" s="57"/>
      <c r="CL656" s="57"/>
      <c r="CM656" s="57"/>
      <c r="CN656" s="57"/>
      <c r="CO656" s="57"/>
      <c r="CP656" s="57"/>
    </row>
    <row r="657" spans="4:94" x14ac:dyDescent="0.4"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8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  <c r="AA657" s="57"/>
      <c r="AB657" s="57"/>
      <c r="AC657" s="57"/>
      <c r="AD657" s="57"/>
      <c r="AE657" s="57"/>
      <c r="AF657" s="57"/>
      <c r="AG657" s="57"/>
      <c r="AH657" s="57"/>
      <c r="AI657" s="57"/>
      <c r="AJ657" s="57"/>
      <c r="AK657" s="57"/>
      <c r="AL657" s="57"/>
      <c r="AM657" s="57"/>
      <c r="AN657" s="57"/>
      <c r="AO657" s="57"/>
      <c r="AP657" s="57"/>
      <c r="AQ657" s="57"/>
      <c r="AR657" s="57"/>
      <c r="AS657" s="57"/>
      <c r="AT657" s="57"/>
      <c r="AU657" s="57"/>
      <c r="AV657" s="57"/>
      <c r="AW657" s="57"/>
      <c r="AX657" s="57"/>
      <c r="AY657" s="57"/>
      <c r="AZ657" s="57"/>
      <c r="BA657" s="57"/>
      <c r="BB657" s="57"/>
      <c r="BC657" s="57"/>
      <c r="BD657" s="57"/>
      <c r="BE657" s="57"/>
      <c r="BF657" s="57"/>
      <c r="BG657" s="57"/>
      <c r="BH657" s="57"/>
      <c r="BI657" s="57"/>
      <c r="BJ657" s="57"/>
      <c r="BK657" s="57"/>
      <c r="BL657" s="57"/>
      <c r="BM657" s="57"/>
      <c r="BN657" s="57"/>
      <c r="BO657" s="57"/>
      <c r="BP657" s="57"/>
      <c r="BQ657" s="57"/>
      <c r="BR657" s="57"/>
      <c r="BS657" s="57"/>
      <c r="BT657" s="57"/>
      <c r="BU657" s="57"/>
      <c r="BV657" s="57"/>
      <c r="BW657" s="57"/>
      <c r="BX657" s="57"/>
      <c r="BY657" s="57"/>
      <c r="BZ657" s="57"/>
      <c r="CA657" s="57"/>
      <c r="CB657" s="57"/>
      <c r="CC657" s="57"/>
      <c r="CD657" s="57"/>
      <c r="CE657" s="57"/>
      <c r="CF657" s="57"/>
      <c r="CG657" s="57"/>
      <c r="CH657" s="57"/>
      <c r="CI657" s="57"/>
      <c r="CJ657" s="57"/>
      <c r="CK657" s="57"/>
      <c r="CL657" s="57"/>
      <c r="CM657" s="57"/>
      <c r="CN657" s="57"/>
      <c r="CO657" s="57"/>
      <c r="CP657" s="57"/>
    </row>
    <row r="658" spans="4:94" x14ac:dyDescent="0.4"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8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  <c r="AA658" s="57"/>
      <c r="AB658" s="57"/>
      <c r="AC658" s="57"/>
      <c r="AD658" s="57"/>
      <c r="AE658" s="57"/>
      <c r="AF658" s="57"/>
      <c r="AG658" s="57"/>
      <c r="AH658" s="57"/>
      <c r="AI658" s="57"/>
      <c r="AJ658" s="57"/>
      <c r="AK658" s="57"/>
      <c r="AL658" s="57"/>
      <c r="AM658" s="57"/>
      <c r="AN658" s="57"/>
      <c r="AO658" s="57"/>
      <c r="AP658" s="57"/>
      <c r="AQ658" s="57"/>
      <c r="AR658" s="57"/>
      <c r="AS658" s="57"/>
      <c r="AT658" s="57"/>
      <c r="AU658" s="57"/>
      <c r="AV658" s="57"/>
      <c r="AW658" s="57"/>
      <c r="AX658" s="57"/>
      <c r="AY658" s="57"/>
      <c r="AZ658" s="57"/>
      <c r="BA658" s="57"/>
      <c r="BB658" s="57"/>
      <c r="BC658" s="57"/>
      <c r="BD658" s="57"/>
      <c r="BE658" s="57"/>
      <c r="BF658" s="57"/>
      <c r="BG658" s="57"/>
      <c r="BH658" s="57"/>
      <c r="BI658" s="57"/>
      <c r="BJ658" s="57"/>
      <c r="BK658" s="57"/>
      <c r="BL658" s="57"/>
      <c r="BM658" s="57"/>
      <c r="BN658" s="57"/>
      <c r="BO658" s="57"/>
      <c r="BP658" s="57"/>
      <c r="BQ658" s="57"/>
      <c r="BR658" s="57"/>
      <c r="BS658" s="57"/>
      <c r="BT658" s="57"/>
      <c r="BU658" s="57"/>
      <c r="BV658" s="57"/>
      <c r="BW658" s="57"/>
      <c r="BX658" s="57"/>
      <c r="BY658" s="57"/>
      <c r="BZ658" s="57"/>
      <c r="CA658" s="57"/>
      <c r="CB658" s="57"/>
      <c r="CC658" s="57"/>
      <c r="CD658" s="57"/>
      <c r="CE658" s="57"/>
      <c r="CF658" s="57"/>
      <c r="CG658" s="57"/>
      <c r="CH658" s="57"/>
      <c r="CI658" s="57"/>
      <c r="CJ658" s="57"/>
      <c r="CK658" s="57"/>
      <c r="CL658" s="57"/>
      <c r="CM658" s="57"/>
      <c r="CN658" s="57"/>
      <c r="CO658" s="57"/>
      <c r="CP658" s="57"/>
    </row>
    <row r="659" spans="4:94" x14ac:dyDescent="0.4"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8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  <c r="AA659" s="57"/>
      <c r="AB659" s="57"/>
      <c r="AC659" s="57"/>
      <c r="AD659" s="57"/>
      <c r="AE659" s="57"/>
      <c r="AF659" s="57"/>
      <c r="AG659" s="57"/>
      <c r="AH659" s="57"/>
      <c r="AI659" s="57"/>
      <c r="AJ659" s="57"/>
      <c r="AK659" s="57"/>
      <c r="AL659" s="57"/>
      <c r="AM659" s="57"/>
      <c r="AN659" s="57"/>
      <c r="AO659" s="57"/>
      <c r="AP659" s="57"/>
      <c r="AQ659" s="57"/>
      <c r="AR659" s="57"/>
      <c r="AS659" s="57"/>
      <c r="AT659" s="57"/>
      <c r="AU659" s="57"/>
      <c r="AV659" s="57"/>
      <c r="AW659" s="57"/>
      <c r="AX659" s="57"/>
      <c r="AY659" s="57"/>
      <c r="AZ659" s="57"/>
      <c r="BA659" s="57"/>
      <c r="BB659" s="57"/>
      <c r="BC659" s="57"/>
      <c r="BD659" s="57"/>
      <c r="BE659" s="57"/>
      <c r="BF659" s="57"/>
      <c r="BG659" s="57"/>
      <c r="BH659" s="57"/>
      <c r="BI659" s="57"/>
      <c r="BJ659" s="57"/>
      <c r="BK659" s="57"/>
      <c r="BL659" s="57"/>
      <c r="BM659" s="57"/>
      <c r="BN659" s="57"/>
      <c r="BO659" s="57"/>
      <c r="BP659" s="57"/>
      <c r="BQ659" s="57"/>
      <c r="BR659" s="57"/>
      <c r="BS659" s="57"/>
      <c r="BT659" s="57"/>
      <c r="BU659" s="57"/>
      <c r="BV659" s="57"/>
      <c r="BW659" s="57"/>
      <c r="BX659" s="57"/>
      <c r="BY659" s="57"/>
      <c r="BZ659" s="57"/>
      <c r="CA659" s="57"/>
      <c r="CB659" s="57"/>
      <c r="CC659" s="57"/>
      <c r="CD659" s="57"/>
      <c r="CE659" s="57"/>
      <c r="CF659" s="57"/>
      <c r="CG659" s="57"/>
      <c r="CH659" s="57"/>
      <c r="CI659" s="57"/>
      <c r="CJ659" s="57"/>
      <c r="CK659" s="57"/>
      <c r="CL659" s="57"/>
      <c r="CM659" s="57"/>
      <c r="CN659" s="57"/>
      <c r="CO659" s="57"/>
      <c r="CP659" s="57"/>
    </row>
    <row r="660" spans="4:94" x14ac:dyDescent="0.4"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8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  <c r="AA660" s="57"/>
      <c r="AB660" s="57"/>
      <c r="AC660" s="57"/>
      <c r="AD660" s="57"/>
      <c r="AE660" s="57"/>
      <c r="AF660" s="57"/>
      <c r="AG660" s="57"/>
      <c r="AH660" s="57"/>
      <c r="AI660" s="57"/>
      <c r="AJ660" s="57"/>
      <c r="AK660" s="57"/>
      <c r="AL660" s="57"/>
      <c r="AM660" s="57"/>
      <c r="AN660" s="57"/>
      <c r="AO660" s="57"/>
      <c r="AP660" s="57"/>
      <c r="AQ660" s="57"/>
      <c r="AR660" s="57"/>
      <c r="AS660" s="57"/>
      <c r="AT660" s="57"/>
      <c r="AU660" s="57"/>
      <c r="AV660" s="57"/>
      <c r="AW660" s="57"/>
      <c r="AX660" s="57"/>
      <c r="AY660" s="57"/>
      <c r="AZ660" s="57"/>
      <c r="BA660" s="57"/>
      <c r="BB660" s="57"/>
      <c r="BC660" s="57"/>
      <c r="BD660" s="57"/>
      <c r="BE660" s="57"/>
      <c r="BF660" s="57"/>
      <c r="BG660" s="57"/>
      <c r="BH660" s="57"/>
      <c r="BI660" s="57"/>
      <c r="BJ660" s="57"/>
      <c r="BK660" s="57"/>
      <c r="BL660" s="57"/>
      <c r="BM660" s="57"/>
      <c r="BN660" s="57"/>
      <c r="BO660" s="57"/>
      <c r="BP660" s="57"/>
      <c r="BQ660" s="57"/>
      <c r="BR660" s="57"/>
      <c r="BS660" s="57"/>
      <c r="BT660" s="57"/>
      <c r="BU660" s="57"/>
      <c r="BV660" s="57"/>
      <c r="BW660" s="57"/>
      <c r="BX660" s="57"/>
      <c r="BY660" s="57"/>
      <c r="BZ660" s="57"/>
      <c r="CA660" s="57"/>
      <c r="CB660" s="57"/>
      <c r="CC660" s="57"/>
      <c r="CD660" s="57"/>
      <c r="CE660" s="57"/>
      <c r="CF660" s="57"/>
      <c r="CG660" s="57"/>
      <c r="CH660" s="57"/>
      <c r="CI660" s="57"/>
      <c r="CJ660" s="57"/>
      <c r="CK660" s="57"/>
      <c r="CL660" s="57"/>
      <c r="CM660" s="57"/>
      <c r="CN660" s="57"/>
      <c r="CO660" s="57"/>
      <c r="CP660" s="57"/>
    </row>
    <row r="661" spans="4:94" x14ac:dyDescent="0.4"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8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  <c r="AA661" s="57"/>
      <c r="AB661" s="57"/>
      <c r="AC661" s="57"/>
      <c r="AD661" s="57"/>
      <c r="AE661" s="57"/>
      <c r="AF661" s="57"/>
      <c r="AG661" s="57"/>
      <c r="AH661" s="57"/>
      <c r="AI661" s="57"/>
      <c r="AJ661" s="57"/>
      <c r="AK661" s="57"/>
      <c r="AL661" s="57"/>
      <c r="AM661" s="57"/>
      <c r="AN661" s="57"/>
      <c r="AO661" s="57"/>
      <c r="AP661" s="57"/>
      <c r="AQ661" s="57"/>
      <c r="AR661" s="57"/>
      <c r="AS661" s="57"/>
      <c r="AT661" s="57"/>
      <c r="AU661" s="57"/>
      <c r="AV661" s="57"/>
      <c r="AW661" s="57"/>
      <c r="AX661" s="57"/>
      <c r="AY661" s="57"/>
      <c r="AZ661" s="57"/>
      <c r="BA661" s="57"/>
      <c r="BB661" s="57"/>
      <c r="BC661" s="57"/>
      <c r="BD661" s="57"/>
      <c r="BE661" s="57"/>
      <c r="BF661" s="57"/>
      <c r="BG661" s="57"/>
      <c r="BH661" s="57"/>
      <c r="BI661" s="57"/>
      <c r="BJ661" s="57"/>
      <c r="BK661" s="57"/>
      <c r="BL661" s="57"/>
      <c r="BM661" s="57"/>
      <c r="BN661" s="57"/>
      <c r="BO661" s="57"/>
      <c r="BP661" s="57"/>
      <c r="BQ661" s="57"/>
      <c r="BR661" s="57"/>
      <c r="BS661" s="57"/>
      <c r="BT661" s="57"/>
      <c r="BU661" s="57"/>
      <c r="BV661" s="57"/>
      <c r="BW661" s="57"/>
      <c r="BX661" s="57"/>
      <c r="BY661" s="57"/>
      <c r="BZ661" s="57"/>
      <c r="CA661" s="57"/>
      <c r="CB661" s="57"/>
      <c r="CC661" s="57"/>
      <c r="CD661" s="57"/>
      <c r="CE661" s="57"/>
      <c r="CF661" s="57"/>
      <c r="CG661" s="57"/>
      <c r="CH661" s="57"/>
      <c r="CI661" s="57"/>
      <c r="CJ661" s="57"/>
      <c r="CK661" s="57"/>
      <c r="CL661" s="57"/>
      <c r="CM661" s="57"/>
      <c r="CN661" s="57"/>
      <c r="CO661" s="57"/>
      <c r="CP661" s="57"/>
    </row>
    <row r="662" spans="4:94" x14ac:dyDescent="0.4"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8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  <c r="AA662" s="57"/>
      <c r="AB662" s="57"/>
      <c r="AC662" s="57"/>
      <c r="AD662" s="57"/>
      <c r="AE662" s="57"/>
      <c r="AF662" s="57"/>
      <c r="AG662" s="57"/>
      <c r="AH662" s="57"/>
      <c r="AI662" s="57"/>
      <c r="AJ662" s="57"/>
      <c r="AK662" s="57"/>
      <c r="AL662" s="57"/>
      <c r="AM662" s="57"/>
      <c r="AN662" s="57"/>
      <c r="AO662" s="57"/>
      <c r="AP662" s="57"/>
      <c r="AQ662" s="57"/>
      <c r="AR662" s="57"/>
      <c r="AS662" s="57"/>
      <c r="AT662" s="57"/>
      <c r="AU662" s="57"/>
      <c r="AV662" s="57"/>
      <c r="AW662" s="57"/>
      <c r="AX662" s="57"/>
      <c r="AY662" s="57"/>
      <c r="AZ662" s="57"/>
      <c r="BA662" s="57"/>
      <c r="BB662" s="57"/>
      <c r="BC662" s="57"/>
      <c r="BD662" s="57"/>
      <c r="BE662" s="57"/>
      <c r="BF662" s="57"/>
      <c r="BG662" s="57"/>
      <c r="BH662" s="57"/>
      <c r="BI662" s="57"/>
      <c r="BJ662" s="57"/>
      <c r="BK662" s="57"/>
      <c r="BL662" s="57"/>
      <c r="BM662" s="57"/>
      <c r="BN662" s="57"/>
      <c r="BO662" s="57"/>
      <c r="BP662" s="57"/>
      <c r="BQ662" s="57"/>
      <c r="BR662" s="57"/>
      <c r="BS662" s="57"/>
      <c r="BT662" s="57"/>
      <c r="BU662" s="57"/>
      <c r="BV662" s="57"/>
      <c r="BW662" s="57"/>
      <c r="BX662" s="57"/>
      <c r="BY662" s="57"/>
      <c r="BZ662" s="57"/>
      <c r="CA662" s="57"/>
      <c r="CB662" s="57"/>
      <c r="CC662" s="57"/>
      <c r="CD662" s="57"/>
      <c r="CE662" s="57"/>
      <c r="CF662" s="57"/>
      <c r="CG662" s="57"/>
      <c r="CH662" s="57"/>
      <c r="CI662" s="57"/>
      <c r="CJ662" s="57"/>
      <c r="CK662" s="57"/>
      <c r="CL662" s="57"/>
      <c r="CM662" s="57"/>
      <c r="CN662" s="57"/>
      <c r="CO662" s="57"/>
      <c r="CP662" s="57"/>
    </row>
    <row r="663" spans="4:94" x14ac:dyDescent="0.4"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8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  <c r="AA663" s="57"/>
      <c r="AB663" s="57"/>
      <c r="AC663" s="57"/>
      <c r="AD663" s="57"/>
      <c r="AE663" s="57"/>
      <c r="AF663" s="57"/>
      <c r="AG663" s="57"/>
      <c r="AH663" s="57"/>
      <c r="AI663" s="57"/>
      <c r="AJ663" s="57"/>
      <c r="AK663" s="57"/>
      <c r="AL663" s="57"/>
      <c r="AM663" s="57"/>
      <c r="AN663" s="57"/>
      <c r="AO663" s="57"/>
      <c r="AP663" s="57"/>
      <c r="AQ663" s="57"/>
      <c r="AR663" s="57"/>
      <c r="AS663" s="57"/>
      <c r="AT663" s="57"/>
      <c r="AU663" s="57"/>
      <c r="AV663" s="57"/>
      <c r="AW663" s="57"/>
      <c r="AX663" s="57"/>
      <c r="AY663" s="57"/>
      <c r="AZ663" s="57"/>
      <c r="BA663" s="57"/>
      <c r="BB663" s="57"/>
      <c r="BC663" s="57"/>
      <c r="BD663" s="57"/>
      <c r="BE663" s="57"/>
      <c r="BF663" s="57"/>
      <c r="BG663" s="57"/>
      <c r="BH663" s="57"/>
      <c r="BI663" s="57"/>
      <c r="BJ663" s="57"/>
      <c r="BK663" s="57"/>
      <c r="BL663" s="57"/>
      <c r="BM663" s="57"/>
      <c r="BN663" s="57"/>
      <c r="BO663" s="57"/>
      <c r="BP663" s="57"/>
      <c r="BQ663" s="57"/>
      <c r="BR663" s="57"/>
      <c r="BS663" s="57"/>
      <c r="BT663" s="57"/>
      <c r="BU663" s="57"/>
      <c r="BV663" s="57"/>
      <c r="BW663" s="57"/>
      <c r="BX663" s="57"/>
      <c r="BY663" s="57"/>
      <c r="BZ663" s="57"/>
      <c r="CA663" s="57"/>
      <c r="CB663" s="57"/>
      <c r="CC663" s="57"/>
      <c r="CD663" s="57"/>
      <c r="CE663" s="57"/>
      <c r="CF663" s="57"/>
      <c r="CG663" s="57"/>
      <c r="CH663" s="57"/>
      <c r="CI663" s="57"/>
      <c r="CJ663" s="57"/>
      <c r="CK663" s="57"/>
      <c r="CL663" s="57"/>
      <c r="CM663" s="57"/>
      <c r="CN663" s="57"/>
      <c r="CO663" s="57"/>
      <c r="CP663" s="57"/>
    </row>
    <row r="664" spans="4:94" x14ac:dyDescent="0.4"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8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  <c r="AA664" s="57"/>
      <c r="AB664" s="57"/>
      <c r="AC664" s="57"/>
      <c r="AD664" s="57"/>
      <c r="AE664" s="57"/>
      <c r="AF664" s="57"/>
      <c r="AG664" s="57"/>
      <c r="AH664" s="57"/>
      <c r="AI664" s="57"/>
      <c r="AJ664" s="57"/>
      <c r="AK664" s="57"/>
      <c r="AL664" s="57"/>
      <c r="AM664" s="57"/>
      <c r="AN664" s="57"/>
      <c r="AO664" s="57"/>
      <c r="AP664" s="57"/>
      <c r="AQ664" s="57"/>
      <c r="AR664" s="57"/>
      <c r="AS664" s="57"/>
      <c r="AT664" s="57"/>
      <c r="AU664" s="57"/>
      <c r="AV664" s="57"/>
      <c r="AW664" s="57"/>
      <c r="AX664" s="57"/>
      <c r="AY664" s="57"/>
      <c r="AZ664" s="57"/>
      <c r="BA664" s="57"/>
      <c r="BB664" s="57"/>
      <c r="BC664" s="57"/>
      <c r="BD664" s="57"/>
      <c r="BE664" s="57"/>
      <c r="BF664" s="57"/>
      <c r="BG664" s="57"/>
      <c r="BH664" s="57"/>
      <c r="BI664" s="57"/>
      <c r="BJ664" s="57"/>
      <c r="BK664" s="57"/>
      <c r="BL664" s="57"/>
      <c r="BM664" s="57"/>
      <c r="BN664" s="57"/>
      <c r="BO664" s="57"/>
      <c r="BP664" s="57"/>
      <c r="BQ664" s="57"/>
      <c r="BR664" s="57"/>
      <c r="BS664" s="57"/>
      <c r="BT664" s="57"/>
      <c r="BU664" s="57"/>
      <c r="BV664" s="57"/>
      <c r="BW664" s="57"/>
      <c r="BX664" s="57"/>
      <c r="BY664" s="57"/>
      <c r="BZ664" s="57"/>
      <c r="CA664" s="57"/>
      <c r="CB664" s="57"/>
      <c r="CC664" s="57"/>
      <c r="CD664" s="57"/>
      <c r="CE664" s="57"/>
      <c r="CF664" s="57"/>
      <c r="CG664" s="57"/>
      <c r="CH664" s="57"/>
      <c r="CI664" s="57"/>
      <c r="CJ664" s="57"/>
      <c r="CK664" s="57"/>
      <c r="CL664" s="57"/>
      <c r="CM664" s="57"/>
      <c r="CN664" s="57"/>
      <c r="CO664" s="57"/>
      <c r="CP664" s="57"/>
    </row>
    <row r="665" spans="4:94" x14ac:dyDescent="0.4"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8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  <c r="AA665" s="57"/>
      <c r="AB665" s="57"/>
      <c r="AC665" s="57"/>
      <c r="AD665" s="57"/>
      <c r="AE665" s="57"/>
      <c r="AF665" s="57"/>
      <c r="AG665" s="57"/>
      <c r="AH665" s="57"/>
      <c r="AI665" s="57"/>
      <c r="AJ665" s="57"/>
      <c r="AK665" s="57"/>
      <c r="AL665" s="57"/>
      <c r="AM665" s="57"/>
      <c r="AN665" s="57"/>
      <c r="AO665" s="57"/>
      <c r="AP665" s="57"/>
      <c r="AQ665" s="57"/>
      <c r="AR665" s="57"/>
      <c r="AS665" s="57"/>
      <c r="AT665" s="57"/>
      <c r="AU665" s="57"/>
      <c r="AV665" s="57"/>
      <c r="AW665" s="57"/>
      <c r="AX665" s="57"/>
      <c r="AY665" s="57"/>
      <c r="AZ665" s="57"/>
      <c r="BA665" s="57"/>
      <c r="BB665" s="57"/>
      <c r="BC665" s="57"/>
      <c r="BD665" s="57"/>
      <c r="BE665" s="57"/>
      <c r="BF665" s="57"/>
      <c r="BG665" s="57"/>
      <c r="BH665" s="57"/>
      <c r="BI665" s="57"/>
      <c r="BJ665" s="57"/>
      <c r="BK665" s="57"/>
      <c r="BL665" s="57"/>
      <c r="BM665" s="57"/>
      <c r="BN665" s="57"/>
      <c r="BO665" s="57"/>
      <c r="BP665" s="57"/>
      <c r="BQ665" s="57"/>
      <c r="BR665" s="57"/>
      <c r="BS665" s="57"/>
      <c r="BT665" s="57"/>
      <c r="BU665" s="57"/>
      <c r="BV665" s="57"/>
      <c r="BW665" s="57"/>
      <c r="BX665" s="57"/>
      <c r="BY665" s="57"/>
      <c r="BZ665" s="57"/>
      <c r="CA665" s="57"/>
      <c r="CB665" s="57"/>
      <c r="CC665" s="57"/>
      <c r="CD665" s="57"/>
      <c r="CE665" s="57"/>
      <c r="CF665" s="57"/>
      <c r="CG665" s="57"/>
      <c r="CH665" s="57"/>
      <c r="CI665" s="57"/>
      <c r="CJ665" s="57"/>
      <c r="CK665" s="57"/>
      <c r="CL665" s="57"/>
      <c r="CM665" s="57"/>
      <c r="CN665" s="57"/>
      <c r="CO665" s="57"/>
      <c r="CP665" s="57"/>
    </row>
    <row r="666" spans="4:94" x14ac:dyDescent="0.4"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8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  <c r="AA666" s="57"/>
      <c r="AB666" s="57"/>
      <c r="AC666" s="57"/>
      <c r="AD666" s="57"/>
      <c r="AE666" s="57"/>
      <c r="AF666" s="57"/>
      <c r="AG666" s="57"/>
      <c r="AH666" s="57"/>
      <c r="AI666" s="57"/>
      <c r="AJ666" s="57"/>
      <c r="AK666" s="57"/>
      <c r="AL666" s="57"/>
      <c r="AM666" s="57"/>
      <c r="AN666" s="57"/>
      <c r="AO666" s="57"/>
      <c r="AP666" s="57"/>
      <c r="AQ666" s="57"/>
      <c r="AR666" s="57"/>
      <c r="AS666" s="57"/>
      <c r="AT666" s="57"/>
      <c r="AU666" s="57"/>
      <c r="AV666" s="57"/>
      <c r="AW666" s="57"/>
      <c r="AX666" s="57"/>
      <c r="AY666" s="57"/>
      <c r="AZ666" s="57"/>
      <c r="BA666" s="57"/>
      <c r="BB666" s="57"/>
      <c r="BC666" s="57"/>
      <c r="BD666" s="57"/>
      <c r="BE666" s="57"/>
      <c r="BF666" s="57"/>
      <c r="BG666" s="57"/>
      <c r="BH666" s="57"/>
      <c r="BI666" s="57"/>
      <c r="BJ666" s="57"/>
      <c r="BK666" s="57"/>
      <c r="BL666" s="57"/>
      <c r="BM666" s="57"/>
      <c r="BN666" s="57"/>
      <c r="BO666" s="57"/>
      <c r="BP666" s="57"/>
      <c r="BQ666" s="57"/>
      <c r="BR666" s="57"/>
      <c r="BS666" s="57"/>
      <c r="BT666" s="57"/>
      <c r="BU666" s="57"/>
      <c r="BV666" s="57"/>
      <c r="BW666" s="57"/>
      <c r="BX666" s="57"/>
      <c r="BY666" s="57"/>
      <c r="BZ666" s="57"/>
      <c r="CA666" s="57"/>
      <c r="CB666" s="57"/>
      <c r="CC666" s="57"/>
      <c r="CD666" s="57"/>
      <c r="CE666" s="57"/>
      <c r="CF666" s="57"/>
      <c r="CG666" s="57"/>
      <c r="CH666" s="57"/>
      <c r="CI666" s="57"/>
      <c r="CJ666" s="57"/>
      <c r="CK666" s="57"/>
      <c r="CL666" s="57"/>
      <c r="CM666" s="57"/>
      <c r="CN666" s="57"/>
      <c r="CO666" s="57"/>
      <c r="CP666" s="57"/>
    </row>
    <row r="667" spans="4:94" x14ac:dyDescent="0.4"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8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  <c r="AA667" s="57"/>
      <c r="AB667" s="57"/>
      <c r="AC667" s="57"/>
      <c r="AD667" s="57"/>
      <c r="AE667" s="57"/>
      <c r="AF667" s="57"/>
      <c r="AG667" s="57"/>
      <c r="AH667" s="57"/>
      <c r="AI667" s="57"/>
      <c r="AJ667" s="57"/>
      <c r="AK667" s="57"/>
      <c r="AL667" s="57"/>
      <c r="AM667" s="57"/>
      <c r="AN667" s="57"/>
      <c r="AO667" s="57"/>
      <c r="AP667" s="57"/>
      <c r="AQ667" s="57"/>
      <c r="AR667" s="57"/>
      <c r="AS667" s="57"/>
      <c r="AT667" s="57"/>
      <c r="AU667" s="57"/>
      <c r="AV667" s="57"/>
      <c r="AW667" s="57"/>
      <c r="AX667" s="57"/>
      <c r="AY667" s="57"/>
      <c r="AZ667" s="57"/>
      <c r="BA667" s="57"/>
      <c r="BB667" s="57"/>
      <c r="BC667" s="57"/>
      <c r="BD667" s="57"/>
      <c r="BE667" s="57"/>
      <c r="BF667" s="57"/>
      <c r="BG667" s="57"/>
      <c r="BH667" s="57"/>
      <c r="BI667" s="57"/>
      <c r="BJ667" s="57"/>
      <c r="BK667" s="57"/>
      <c r="BL667" s="57"/>
      <c r="BM667" s="57"/>
      <c r="BN667" s="57"/>
      <c r="BO667" s="57"/>
      <c r="BP667" s="57"/>
      <c r="BQ667" s="57"/>
      <c r="BR667" s="57"/>
      <c r="BS667" s="57"/>
      <c r="BT667" s="57"/>
      <c r="BU667" s="57"/>
      <c r="BV667" s="57"/>
      <c r="BW667" s="57"/>
      <c r="BX667" s="57"/>
      <c r="BY667" s="57"/>
      <c r="BZ667" s="57"/>
      <c r="CA667" s="57"/>
      <c r="CB667" s="57"/>
      <c r="CC667" s="57"/>
      <c r="CD667" s="57"/>
      <c r="CE667" s="57"/>
      <c r="CF667" s="57"/>
      <c r="CG667" s="57"/>
      <c r="CH667" s="57"/>
      <c r="CI667" s="57"/>
      <c r="CJ667" s="57"/>
      <c r="CK667" s="57"/>
      <c r="CL667" s="57"/>
      <c r="CM667" s="57"/>
      <c r="CN667" s="57"/>
      <c r="CO667" s="57"/>
      <c r="CP667" s="57"/>
    </row>
    <row r="668" spans="4:94" x14ac:dyDescent="0.4"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8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  <c r="AA668" s="57"/>
      <c r="AB668" s="57"/>
      <c r="AC668" s="57"/>
      <c r="AD668" s="57"/>
      <c r="AE668" s="57"/>
      <c r="AF668" s="57"/>
      <c r="AG668" s="57"/>
      <c r="AH668" s="57"/>
      <c r="AI668" s="57"/>
      <c r="AJ668" s="57"/>
      <c r="AK668" s="57"/>
      <c r="AL668" s="57"/>
      <c r="AM668" s="57"/>
      <c r="AN668" s="57"/>
      <c r="AO668" s="57"/>
      <c r="AP668" s="57"/>
      <c r="AQ668" s="57"/>
      <c r="AR668" s="57"/>
      <c r="AS668" s="57"/>
      <c r="AT668" s="57"/>
      <c r="AU668" s="57"/>
      <c r="AV668" s="57"/>
      <c r="AW668" s="57"/>
      <c r="AX668" s="57"/>
      <c r="AY668" s="57"/>
      <c r="AZ668" s="57"/>
      <c r="BA668" s="57"/>
      <c r="BB668" s="57"/>
      <c r="BC668" s="57"/>
      <c r="BD668" s="57"/>
      <c r="BE668" s="57"/>
      <c r="BF668" s="57"/>
      <c r="BG668" s="57"/>
      <c r="BH668" s="57"/>
      <c r="BI668" s="57"/>
      <c r="BJ668" s="57"/>
      <c r="BK668" s="57"/>
      <c r="BL668" s="57"/>
      <c r="BM668" s="57"/>
      <c r="BN668" s="57"/>
      <c r="BO668" s="57"/>
      <c r="BP668" s="57"/>
      <c r="BQ668" s="57"/>
      <c r="BR668" s="57"/>
      <c r="BS668" s="57"/>
      <c r="BT668" s="57"/>
      <c r="BU668" s="57"/>
      <c r="BV668" s="57"/>
      <c r="BW668" s="57"/>
      <c r="BX668" s="57"/>
      <c r="BY668" s="57"/>
      <c r="BZ668" s="57"/>
      <c r="CA668" s="57"/>
      <c r="CB668" s="57"/>
      <c r="CC668" s="57"/>
      <c r="CD668" s="57"/>
      <c r="CE668" s="57"/>
      <c r="CF668" s="57"/>
      <c r="CG668" s="57"/>
      <c r="CH668" s="57"/>
      <c r="CI668" s="57"/>
      <c r="CJ668" s="57"/>
      <c r="CK668" s="57"/>
      <c r="CL668" s="57"/>
      <c r="CM668" s="57"/>
      <c r="CN668" s="57"/>
      <c r="CO668" s="57"/>
      <c r="CP668" s="57"/>
    </row>
    <row r="669" spans="4:94" x14ac:dyDescent="0.4"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8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  <c r="AA669" s="57"/>
      <c r="AB669" s="57"/>
      <c r="AC669" s="57"/>
      <c r="AD669" s="57"/>
      <c r="AE669" s="57"/>
      <c r="AF669" s="57"/>
      <c r="AG669" s="57"/>
      <c r="AH669" s="57"/>
      <c r="AI669" s="57"/>
      <c r="AJ669" s="57"/>
      <c r="AK669" s="57"/>
      <c r="AL669" s="57"/>
      <c r="AM669" s="57"/>
      <c r="AN669" s="57"/>
      <c r="AO669" s="57"/>
      <c r="AP669" s="57"/>
      <c r="AQ669" s="57"/>
      <c r="AR669" s="57"/>
      <c r="AS669" s="57"/>
      <c r="AT669" s="57"/>
      <c r="AU669" s="57"/>
      <c r="AV669" s="57"/>
      <c r="AW669" s="57"/>
      <c r="AX669" s="57"/>
      <c r="AY669" s="57"/>
      <c r="AZ669" s="57"/>
      <c r="BA669" s="57"/>
      <c r="BB669" s="57"/>
      <c r="BC669" s="57"/>
      <c r="BD669" s="57"/>
      <c r="BE669" s="57"/>
      <c r="BF669" s="57"/>
      <c r="BG669" s="57"/>
      <c r="BH669" s="57"/>
      <c r="BI669" s="57"/>
      <c r="BJ669" s="57"/>
      <c r="BK669" s="57"/>
      <c r="BL669" s="57"/>
      <c r="BM669" s="57"/>
      <c r="BN669" s="57"/>
      <c r="BO669" s="57"/>
      <c r="BP669" s="57"/>
      <c r="BQ669" s="57"/>
      <c r="BR669" s="57"/>
      <c r="BS669" s="57"/>
      <c r="BT669" s="57"/>
      <c r="BU669" s="57"/>
      <c r="BV669" s="57"/>
      <c r="BW669" s="57"/>
      <c r="BX669" s="57"/>
      <c r="BY669" s="57"/>
      <c r="BZ669" s="57"/>
      <c r="CA669" s="57"/>
      <c r="CB669" s="57"/>
      <c r="CC669" s="57"/>
      <c r="CD669" s="57"/>
      <c r="CE669" s="57"/>
      <c r="CF669" s="57"/>
      <c r="CG669" s="57"/>
      <c r="CH669" s="57"/>
      <c r="CI669" s="57"/>
      <c r="CJ669" s="57"/>
      <c r="CK669" s="57"/>
      <c r="CL669" s="57"/>
      <c r="CM669" s="57"/>
      <c r="CN669" s="57"/>
      <c r="CO669" s="57"/>
      <c r="CP669" s="57"/>
    </row>
    <row r="670" spans="4:94" x14ac:dyDescent="0.4"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8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  <c r="AA670" s="57"/>
      <c r="AB670" s="57"/>
      <c r="AC670" s="57"/>
      <c r="AD670" s="57"/>
      <c r="AE670" s="57"/>
      <c r="AF670" s="57"/>
      <c r="AG670" s="57"/>
      <c r="AH670" s="57"/>
      <c r="AI670" s="57"/>
      <c r="AJ670" s="57"/>
      <c r="AK670" s="57"/>
      <c r="AL670" s="57"/>
      <c r="AM670" s="57"/>
      <c r="AN670" s="57"/>
      <c r="AO670" s="57"/>
      <c r="AP670" s="57"/>
      <c r="AQ670" s="57"/>
      <c r="AR670" s="57"/>
      <c r="AS670" s="57"/>
      <c r="AT670" s="57"/>
      <c r="AU670" s="57"/>
      <c r="AV670" s="57"/>
      <c r="AW670" s="57"/>
      <c r="AX670" s="57"/>
      <c r="AY670" s="57"/>
      <c r="AZ670" s="57"/>
      <c r="BA670" s="57"/>
      <c r="BB670" s="57"/>
      <c r="BC670" s="57"/>
      <c r="BD670" s="57"/>
      <c r="BE670" s="57"/>
      <c r="BF670" s="57"/>
      <c r="BG670" s="57"/>
      <c r="BH670" s="57"/>
      <c r="BI670" s="57"/>
      <c r="BJ670" s="57"/>
      <c r="BK670" s="57"/>
      <c r="BL670" s="57"/>
      <c r="BM670" s="57"/>
      <c r="BN670" s="57"/>
      <c r="BO670" s="57"/>
      <c r="BP670" s="57"/>
      <c r="BQ670" s="57"/>
      <c r="BR670" s="57"/>
      <c r="BS670" s="57"/>
      <c r="BT670" s="57"/>
      <c r="BU670" s="57"/>
      <c r="BV670" s="57"/>
      <c r="BW670" s="57"/>
      <c r="BX670" s="57"/>
      <c r="BY670" s="57"/>
      <c r="BZ670" s="57"/>
      <c r="CA670" s="57"/>
      <c r="CB670" s="57"/>
      <c r="CC670" s="57"/>
      <c r="CD670" s="57"/>
      <c r="CE670" s="57"/>
      <c r="CF670" s="57"/>
      <c r="CG670" s="57"/>
      <c r="CH670" s="57"/>
      <c r="CI670" s="57"/>
      <c r="CJ670" s="57"/>
      <c r="CK670" s="57"/>
      <c r="CL670" s="57"/>
      <c r="CM670" s="57"/>
      <c r="CN670" s="57"/>
      <c r="CO670" s="57"/>
      <c r="CP670" s="57"/>
    </row>
    <row r="671" spans="4:94" x14ac:dyDescent="0.4"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8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  <c r="AA671" s="57"/>
      <c r="AB671" s="57"/>
      <c r="AC671" s="57"/>
      <c r="AD671" s="57"/>
      <c r="AE671" s="57"/>
      <c r="AF671" s="57"/>
      <c r="AG671" s="57"/>
      <c r="AH671" s="57"/>
      <c r="AI671" s="57"/>
      <c r="AJ671" s="57"/>
      <c r="AK671" s="57"/>
      <c r="AL671" s="57"/>
      <c r="AM671" s="57"/>
      <c r="AN671" s="57"/>
      <c r="AO671" s="57"/>
      <c r="AP671" s="57"/>
      <c r="AQ671" s="57"/>
      <c r="AR671" s="57"/>
      <c r="AS671" s="57"/>
      <c r="AT671" s="57"/>
      <c r="AU671" s="57"/>
      <c r="AV671" s="57"/>
      <c r="AW671" s="57"/>
      <c r="AX671" s="57"/>
      <c r="AY671" s="57"/>
      <c r="AZ671" s="57"/>
      <c r="BA671" s="57"/>
      <c r="BB671" s="57"/>
      <c r="BC671" s="57"/>
      <c r="BD671" s="57"/>
      <c r="BE671" s="57"/>
      <c r="BF671" s="57"/>
      <c r="BG671" s="57"/>
      <c r="BH671" s="57"/>
      <c r="BI671" s="57"/>
      <c r="BJ671" s="57"/>
      <c r="BK671" s="57"/>
      <c r="BL671" s="57"/>
      <c r="BM671" s="57"/>
      <c r="BN671" s="57"/>
      <c r="BO671" s="57"/>
      <c r="BP671" s="57"/>
      <c r="BQ671" s="57"/>
      <c r="BR671" s="57"/>
      <c r="BS671" s="57"/>
      <c r="BT671" s="57"/>
      <c r="BU671" s="57"/>
      <c r="BV671" s="57"/>
      <c r="BW671" s="57"/>
      <c r="BX671" s="57"/>
      <c r="BY671" s="57"/>
      <c r="BZ671" s="57"/>
      <c r="CA671" s="57"/>
      <c r="CB671" s="57"/>
      <c r="CC671" s="57"/>
      <c r="CD671" s="57"/>
      <c r="CE671" s="57"/>
      <c r="CF671" s="57"/>
      <c r="CG671" s="57"/>
      <c r="CH671" s="57"/>
      <c r="CI671" s="57"/>
      <c r="CJ671" s="57"/>
      <c r="CK671" s="57"/>
      <c r="CL671" s="57"/>
      <c r="CM671" s="57"/>
      <c r="CN671" s="57"/>
      <c r="CO671" s="57"/>
      <c r="CP671" s="57"/>
    </row>
    <row r="672" spans="4:94" x14ac:dyDescent="0.4"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8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  <c r="AA672" s="57"/>
      <c r="AB672" s="57"/>
      <c r="AC672" s="57"/>
      <c r="AD672" s="57"/>
      <c r="AE672" s="57"/>
      <c r="AF672" s="57"/>
      <c r="AG672" s="57"/>
      <c r="AH672" s="57"/>
      <c r="AI672" s="57"/>
      <c r="AJ672" s="57"/>
      <c r="AK672" s="57"/>
      <c r="AL672" s="57"/>
      <c r="AM672" s="57"/>
      <c r="AN672" s="57"/>
      <c r="AO672" s="57"/>
      <c r="AP672" s="57"/>
      <c r="AQ672" s="57"/>
      <c r="AR672" s="57"/>
      <c r="AS672" s="57"/>
      <c r="AT672" s="57"/>
      <c r="AU672" s="57"/>
      <c r="AV672" s="57"/>
      <c r="AW672" s="57"/>
      <c r="AX672" s="57"/>
      <c r="AY672" s="57"/>
      <c r="AZ672" s="57"/>
      <c r="BA672" s="57"/>
      <c r="BB672" s="57"/>
      <c r="BC672" s="57"/>
      <c r="BD672" s="57"/>
      <c r="BE672" s="57"/>
      <c r="BF672" s="57"/>
      <c r="BG672" s="57"/>
      <c r="BH672" s="57"/>
      <c r="BI672" s="57"/>
      <c r="BJ672" s="57"/>
      <c r="BK672" s="57"/>
      <c r="BL672" s="57"/>
      <c r="BM672" s="57"/>
      <c r="BN672" s="57"/>
      <c r="BO672" s="57"/>
      <c r="BP672" s="57"/>
      <c r="BQ672" s="57"/>
      <c r="BR672" s="57"/>
      <c r="BS672" s="57"/>
      <c r="BT672" s="57"/>
      <c r="BU672" s="57"/>
      <c r="BV672" s="57"/>
      <c r="BW672" s="57"/>
      <c r="BX672" s="57"/>
      <c r="BY672" s="57"/>
      <c r="BZ672" s="57"/>
      <c r="CA672" s="57"/>
      <c r="CB672" s="57"/>
      <c r="CC672" s="57"/>
      <c r="CD672" s="57"/>
      <c r="CE672" s="57"/>
      <c r="CF672" s="57"/>
      <c r="CG672" s="57"/>
      <c r="CH672" s="57"/>
      <c r="CI672" s="57"/>
      <c r="CJ672" s="57"/>
      <c r="CK672" s="57"/>
      <c r="CL672" s="57"/>
      <c r="CM672" s="57"/>
      <c r="CN672" s="57"/>
      <c r="CO672" s="57"/>
      <c r="CP672" s="57"/>
    </row>
    <row r="673" spans="4:94" x14ac:dyDescent="0.4"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8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  <c r="AA673" s="57"/>
      <c r="AB673" s="57"/>
      <c r="AC673" s="57"/>
      <c r="AD673" s="57"/>
      <c r="AE673" s="57"/>
      <c r="AF673" s="57"/>
      <c r="AG673" s="57"/>
      <c r="AH673" s="57"/>
      <c r="AI673" s="57"/>
      <c r="AJ673" s="57"/>
      <c r="AK673" s="57"/>
      <c r="AL673" s="57"/>
      <c r="AM673" s="57"/>
      <c r="AN673" s="57"/>
      <c r="AO673" s="57"/>
      <c r="AP673" s="57"/>
      <c r="AQ673" s="57"/>
      <c r="AR673" s="57"/>
      <c r="AS673" s="57"/>
      <c r="AT673" s="57"/>
      <c r="AU673" s="57"/>
      <c r="AV673" s="57"/>
      <c r="AW673" s="57"/>
      <c r="AX673" s="57"/>
      <c r="AY673" s="57"/>
      <c r="AZ673" s="57"/>
      <c r="BA673" s="57"/>
      <c r="BB673" s="57"/>
      <c r="BC673" s="57"/>
      <c r="BD673" s="57"/>
      <c r="BE673" s="57"/>
      <c r="BF673" s="57"/>
      <c r="BG673" s="57"/>
      <c r="BH673" s="57"/>
      <c r="BI673" s="57"/>
      <c r="BJ673" s="57"/>
      <c r="BK673" s="57"/>
      <c r="BL673" s="57"/>
      <c r="BM673" s="57"/>
      <c r="BN673" s="57"/>
      <c r="BO673" s="57"/>
      <c r="BP673" s="57"/>
      <c r="BQ673" s="57"/>
      <c r="BR673" s="57"/>
      <c r="BS673" s="57"/>
      <c r="BT673" s="57"/>
      <c r="BU673" s="57"/>
      <c r="BV673" s="57"/>
      <c r="BW673" s="57"/>
      <c r="BX673" s="57"/>
      <c r="BY673" s="57"/>
      <c r="BZ673" s="57"/>
      <c r="CA673" s="57"/>
      <c r="CB673" s="57"/>
      <c r="CC673" s="57"/>
      <c r="CD673" s="57"/>
      <c r="CE673" s="57"/>
      <c r="CF673" s="57"/>
      <c r="CG673" s="57"/>
      <c r="CH673" s="57"/>
      <c r="CI673" s="57"/>
      <c r="CJ673" s="57"/>
      <c r="CK673" s="57"/>
      <c r="CL673" s="57"/>
      <c r="CM673" s="57"/>
      <c r="CN673" s="57"/>
      <c r="CO673" s="57"/>
      <c r="CP673" s="57"/>
    </row>
    <row r="674" spans="4:94" x14ac:dyDescent="0.4"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8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  <c r="AA674" s="57"/>
      <c r="AB674" s="57"/>
      <c r="AC674" s="57"/>
      <c r="AD674" s="57"/>
      <c r="AE674" s="57"/>
      <c r="AF674" s="57"/>
      <c r="AG674" s="57"/>
      <c r="AH674" s="57"/>
      <c r="AI674" s="57"/>
      <c r="AJ674" s="57"/>
      <c r="AK674" s="57"/>
      <c r="AL674" s="57"/>
      <c r="AM674" s="57"/>
      <c r="AN674" s="57"/>
      <c r="AO674" s="57"/>
      <c r="AP674" s="57"/>
      <c r="AQ674" s="57"/>
      <c r="AR674" s="57"/>
      <c r="AS674" s="57"/>
      <c r="AT674" s="57"/>
      <c r="AU674" s="57"/>
      <c r="AV674" s="57"/>
      <c r="AW674" s="57"/>
      <c r="AX674" s="57"/>
      <c r="AY674" s="57"/>
      <c r="AZ674" s="57"/>
      <c r="BA674" s="57"/>
      <c r="BB674" s="57"/>
      <c r="BC674" s="57"/>
      <c r="BD674" s="57"/>
      <c r="BE674" s="57"/>
      <c r="BF674" s="57"/>
      <c r="BG674" s="57"/>
      <c r="BH674" s="57"/>
      <c r="BI674" s="57"/>
      <c r="BJ674" s="57"/>
      <c r="BK674" s="57"/>
      <c r="BL674" s="57"/>
      <c r="BM674" s="57"/>
      <c r="BN674" s="57"/>
      <c r="BO674" s="57"/>
      <c r="BP674" s="57"/>
      <c r="BQ674" s="57"/>
      <c r="BR674" s="57"/>
      <c r="BS674" s="57"/>
      <c r="BT674" s="57"/>
      <c r="BU674" s="57"/>
      <c r="BV674" s="57"/>
      <c r="BW674" s="57"/>
      <c r="BX674" s="57"/>
      <c r="BY674" s="57"/>
      <c r="BZ674" s="57"/>
      <c r="CA674" s="57"/>
      <c r="CB674" s="57"/>
      <c r="CC674" s="57"/>
      <c r="CD674" s="57"/>
      <c r="CE674" s="57"/>
      <c r="CF674" s="57"/>
      <c r="CG674" s="57"/>
      <c r="CH674" s="57"/>
      <c r="CI674" s="57"/>
      <c r="CJ674" s="57"/>
      <c r="CK674" s="57"/>
      <c r="CL674" s="57"/>
      <c r="CM674" s="57"/>
      <c r="CN674" s="57"/>
      <c r="CO674" s="57"/>
      <c r="CP674" s="57"/>
    </row>
    <row r="675" spans="4:94" x14ac:dyDescent="0.4"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8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  <c r="AA675" s="57"/>
      <c r="AB675" s="57"/>
      <c r="AC675" s="57"/>
      <c r="AD675" s="57"/>
      <c r="AE675" s="57"/>
      <c r="AF675" s="57"/>
      <c r="AG675" s="57"/>
      <c r="AH675" s="57"/>
      <c r="AI675" s="57"/>
      <c r="AJ675" s="57"/>
      <c r="AK675" s="57"/>
      <c r="AL675" s="57"/>
      <c r="AM675" s="57"/>
      <c r="AN675" s="57"/>
      <c r="AO675" s="57"/>
      <c r="AP675" s="57"/>
      <c r="AQ675" s="57"/>
      <c r="AR675" s="57"/>
      <c r="AS675" s="57"/>
      <c r="AT675" s="57"/>
      <c r="AU675" s="57"/>
      <c r="AV675" s="57"/>
      <c r="AW675" s="57"/>
      <c r="AX675" s="57"/>
      <c r="AY675" s="57"/>
      <c r="AZ675" s="57"/>
      <c r="BA675" s="57"/>
      <c r="BB675" s="57"/>
      <c r="BC675" s="57"/>
      <c r="BD675" s="57"/>
      <c r="BE675" s="57"/>
      <c r="BF675" s="57"/>
      <c r="BG675" s="57"/>
      <c r="BH675" s="57"/>
      <c r="BI675" s="57"/>
      <c r="BJ675" s="57"/>
      <c r="BK675" s="57"/>
      <c r="BL675" s="57"/>
      <c r="BM675" s="57"/>
      <c r="BN675" s="57"/>
      <c r="BO675" s="57"/>
      <c r="BP675" s="57"/>
      <c r="BQ675" s="57"/>
      <c r="BR675" s="57"/>
      <c r="BS675" s="57"/>
      <c r="BT675" s="57"/>
      <c r="BU675" s="57"/>
      <c r="BV675" s="57"/>
      <c r="BW675" s="57"/>
      <c r="BX675" s="57"/>
      <c r="BY675" s="57"/>
      <c r="BZ675" s="57"/>
      <c r="CA675" s="57"/>
      <c r="CB675" s="57"/>
      <c r="CC675" s="57"/>
      <c r="CD675" s="57"/>
      <c r="CE675" s="57"/>
      <c r="CF675" s="57"/>
      <c r="CG675" s="57"/>
      <c r="CH675" s="57"/>
      <c r="CI675" s="57"/>
      <c r="CJ675" s="57"/>
      <c r="CK675" s="57"/>
      <c r="CL675" s="57"/>
      <c r="CM675" s="57"/>
      <c r="CN675" s="57"/>
      <c r="CO675" s="57"/>
      <c r="CP675" s="57"/>
    </row>
    <row r="676" spans="4:94" x14ac:dyDescent="0.4"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8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  <c r="AA676" s="57"/>
      <c r="AB676" s="57"/>
      <c r="AC676" s="57"/>
      <c r="AD676" s="57"/>
      <c r="AE676" s="57"/>
      <c r="AF676" s="57"/>
      <c r="AG676" s="57"/>
      <c r="AH676" s="57"/>
      <c r="AI676" s="57"/>
      <c r="AJ676" s="57"/>
      <c r="AK676" s="57"/>
      <c r="AL676" s="57"/>
      <c r="AM676" s="57"/>
      <c r="AN676" s="57"/>
      <c r="AO676" s="57"/>
      <c r="AP676" s="57"/>
      <c r="AQ676" s="57"/>
      <c r="AR676" s="57"/>
      <c r="AS676" s="57"/>
      <c r="AT676" s="57"/>
      <c r="AU676" s="57"/>
      <c r="AV676" s="57"/>
      <c r="AW676" s="57"/>
      <c r="AX676" s="57"/>
      <c r="AY676" s="57"/>
      <c r="AZ676" s="57"/>
      <c r="BA676" s="57"/>
      <c r="BB676" s="57"/>
      <c r="BC676" s="57"/>
      <c r="BD676" s="57"/>
      <c r="BE676" s="57"/>
      <c r="BF676" s="57"/>
      <c r="BG676" s="57"/>
      <c r="BH676" s="57"/>
      <c r="BI676" s="57"/>
      <c r="BJ676" s="57"/>
      <c r="BK676" s="57"/>
      <c r="BL676" s="57"/>
      <c r="BM676" s="57"/>
      <c r="BN676" s="57"/>
      <c r="BO676" s="57"/>
      <c r="BP676" s="57"/>
      <c r="BQ676" s="57"/>
      <c r="BR676" s="57"/>
      <c r="BS676" s="57"/>
      <c r="BT676" s="57"/>
      <c r="BU676" s="57"/>
      <c r="BV676" s="57"/>
      <c r="BW676" s="57"/>
      <c r="BX676" s="57"/>
      <c r="BY676" s="57"/>
      <c r="BZ676" s="57"/>
      <c r="CA676" s="57"/>
      <c r="CB676" s="57"/>
      <c r="CC676" s="57"/>
      <c r="CD676" s="57"/>
      <c r="CE676" s="57"/>
      <c r="CF676" s="57"/>
      <c r="CG676" s="57"/>
      <c r="CH676" s="57"/>
      <c r="CI676" s="57"/>
      <c r="CJ676" s="57"/>
      <c r="CK676" s="57"/>
      <c r="CL676" s="57"/>
      <c r="CM676" s="57"/>
      <c r="CN676" s="57"/>
      <c r="CO676" s="57"/>
      <c r="CP676" s="57"/>
    </row>
    <row r="677" spans="4:94" x14ac:dyDescent="0.4"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8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  <c r="AA677" s="57"/>
      <c r="AB677" s="57"/>
      <c r="AC677" s="57"/>
      <c r="AD677" s="57"/>
      <c r="AE677" s="57"/>
      <c r="AF677" s="57"/>
      <c r="AG677" s="57"/>
      <c r="AH677" s="57"/>
      <c r="AI677" s="57"/>
      <c r="AJ677" s="57"/>
      <c r="AK677" s="57"/>
      <c r="AL677" s="57"/>
      <c r="AM677" s="57"/>
      <c r="AN677" s="57"/>
      <c r="AO677" s="57"/>
      <c r="AP677" s="57"/>
      <c r="AQ677" s="57"/>
      <c r="AR677" s="57"/>
      <c r="AS677" s="57"/>
      <c r="AT677" s="57"/>
      <c r="AU677" s="57"/>
      <c r="AV677" s="57"/>
      <c r="AW677" s="57"/>
      <c r="AX677" s="57"/>
      <c r="AY677" s="57"/>
      <c r="AZ677" s="57"/>
      <c r="BA677" s="57"/>
      <c r="BB677" s="57"/>
      <c r="BC677" s="57"/>
      <c r="BD677" s="57"/>
      <c r="BE677" s="57"/>
      <c r="BF677" s="57"/>
      <c r="BG677" s="57"/>
      <c r="BH677" s="57"/>
      <c r="BI677" s="57"/>
      <c r="BJ677" s="57"/>
      <c r="BK677" s="57"/>
      <c r="BL677" s="57"/>
      <c r="BM677" s="57"/>
      <c r="BN677" s="57"/>
      <c r="BO677" s="57"/>
      <c r="BP677" s="57"/>
      <c r="BQ677" s="57"/>
      <c r="BR677" s="57"/>
      <c r="BS677" s="57"/>
      <c r="BT677" s="57"/>
      <c r="BU677" s="57"/>
      <c r="BV677" s="57"/>
      <c r="BW677" s="57"/>
      <c r="BX677" s="57"/>
      <c r="BY677" s="57"/>
      <c r="BZ677" s="57"/>
      <c r="CA677" s="57"/>
      <c r="CB677" s="57"/>
      <c r="CC677" s="57"/>
      <c r="CD677" s="57"/>
      <c r="CE677" s="57"/>
      <c r="CF677" s="57"/>
      <c r="CG677" s="57"/>
      <c r="CH677" s="57"/>
      <c r="CI677" s="57"/>
      <c r="CJ677" s="57"/>
      <c r="CK677" s="57"/>
      <c r="CL677" s="57"/>
      <c r="CM677" s="57"/>
      <c r="CN677" s="57"/>
      <c r="CO677" s="57"/>
      <c r="CP677" s="57"/>
    </row>
    <row r="678" spans="4:94" x14ac:dyDescent="0.4"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8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  <c r="AA678" s="57"/>
      <c r="AB678" s="57"/>
      <c r="AC678" s="57"/>
      <c r="AD678" s="57"/>
      <c r="AE678" s="57"/>
      <c r="AF678" s="57"/>
      <c r="AG678" s="57"/>
      <c r="AH678" s="57"/>
      <c r="AI678" s="57"/>
      <c r="AJ678" s="57"/>
      <c r="AK678" s="57"/>
      <c r="AL678" s="57"/>
      <c r="AM678" s="57"/>
      <c r="AN678" s="57"/>
      <c r="AO678" s="57"/>
      <c r="AP678" s="57"/>
      <c r="AQ678" s="57"/>
      <c r="AR678" s="57"/>
      <c r="AS678" s="57"/>
      <c r="AT678" s="57"/>
      <c r="AU678" s="57"/>
      <c r="AV678" s="57"/>
      <c r="AW678" s="57"/>
      <c r="AX678" s="57"/>
      <c r="AY678" s="57"/>
      <c r="AZ678" s="57"/>
      <c r="BA678" s="57"/>
      <c r="BB678" s="57"/>
      <c r="BC678" s="57"/>
      <c r="BD678" s="57"/>
      <c r="BE678" s="57"/>
      <c r="BF678" s="57"/>
      <c r="BG678" s="57"/>
      <c r="BH678" s="57"/>
      <c r="BI678" s="57"/>
      <c r="BJ678" s="57"/>
      <c r="BK678" s="57"/>
      <c r="BL678" s="57"/>
      <c r="BM678" s="57"/>
      <c r="BN678" s="57"/>
      <c r="BO678" s="57"/>
      <c r="BP678" s="57"/>
      <c r="BQ678" s="57"/>
      <c r="BR678" s="57"/>
      <c r="BS678" s="57"/>
      <c r="BT678" s="57"/>
      <c r="BU678" s="57"/>
      <c r="BV678" s="57"/>
      <c r="BW678" s="57"/>
      <c r="BX678" s="57"/>
      <c r="BY678" s="57"/>
      <c r="BZ678" s="57"/>
      <c r="CA678" s="57"/>
      <c r="CB678" s="57"/>
      <c r="CC678" s="57"/>
      <c r="CD678" s="57"/>
      <c r="CE678" s="57"/>
      <c r="CF678" s="57"/>
      <c r="CG678" s="57"/>
      <c r="CH678" s="57"/>
      <c r="CI678" s="57"/>
      <c r="CJ678" s="57"/>
      <c r="CK678" s="57"/>
      <c r="CL678" s="57"/>
      <c r="CM678" s="57"/>
      <c r="CN678" s="57"/>
      <c r="CO678" s="57"/>
      <c r="CP678" s="57"/>
    </row>
    <row r="679" spans="4:94" x14ac:dyDescent="0.4"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8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  <c r="AA679" s="57"/>
      <c r="AB679" s="57"/>
      <c r="AC679" s="57"/>
      <c r="AD679" s="57"/>
      <c r="AE679" s="57"/>
      <c r="AF679" s="57"/>
      <c r="AG679" s="57"/>
      <c r="AH679" s="57"/>
      <c r="AI679" s="57"/>
      <c r="AJ679" s="57"/>
      <c r="AK679" s="57"/>
      <c r="AL679" s="57"/>
      <c r="AM679" s="57"/>
      <c r="AN679" s="57"/>
      <c r="AO679" s="57"/>
      <c r="AP679" s="57"/>
      <c r="AQ679" s="57"/>
      <c r="AR679" s="57"/>
      <c r="AS679" s="57"/>
      <c r="AT679" s="57"/>
      <c r="AU679" s="57"/>
      <c r="AV679" s="57"/>
      <c r="AW679" s="57"/>
      <c r="AX679" s="57"/>
      <c r="AY679" s="57"/>
      <c r="AZ679" s="57"/>
      <c r="BA679" s="57"/>
      <c r="BB679" s="57"/>
      <c r="BC679" s="57"/>
      <c r="BD679" s="57"/>
      <c r="BE679" s="57"/>
      <c r="BF679" s="57"/>
      <c r="BG679" s="57"/>
      <c r="BH679" s="57"/>
      <c r="BI679" s="57"/>
      <c r="BJ679" s="57"/>
      <c r="BK679" s="57"/>
      <c r="BL679" s="57"/>
      <c r="BM679" s="57"/>
      <c r="BN679" s="57"/>
      <c r="BO679" s="57"/>
      <c r="BP679" s="57"/>
      <c r="BQ679" s="57"/>
      <c r="BR679" s="57"/>
      <c r="BS679" s="57"/>
      <c r="BT679" s="57"/>
      <c r="BU679" s="57"/>
      <c r="BV679" s="57"/>
      <c r="BW679" s="57"/>
      <c r="BX679" s="57"/>
      <c r="BY679" s="57"/>
      <c r="BZ679" s="57"/>
      <c r="CA679" s="57"/>
      <c r="CB679" s="57"/>
      <c r="CC679" s="57"/>
      <c r="CD679" s="57"/>
      <c r="CE679" s="57"/>
      <c r="CF679" s="57"/>
      <c r="CG679" s="57"/>
      <c r="CH679" s="57"/>
      <c r="CI679" s="57"/>
      <c r="CJ679" s="57"/>
      <c r="CK679" s="57"/>
      <c r="CL679" s="57"/>
      <c r="CM679" s="57"/>
      <c r="CN679" s="57"/>
      <c r="CO679" s="57"/>
      <c r="CP679" s="57"/>
    </row>
    <row r="680" spans="4:94" x14ac:dyDescent="0.4"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8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  <c r="AA680" s="57"/>
      <c r="AB680" s="57"/>
      <c r="AC680" s="57"/>
      <c r="AD680" s="57"/>
      <c r="AE680" s="57"/>
      <c r="AF680" s="57"/>
      <c r="AG680" s="57"/>
      <c r="AH680" s="57"/>
      <c r="AI680" s="57"/>
      <c r="AJ680" s="57"/>
      <c r="AK680" s="57"/>
      <c r="AL680" s="57"/>
      <c r="AM680" s="57"/>
      <c r="AN680" s="57"/>
      <c r="AO680" s="57"/>
      <c r="AP680" s="57"/>
      <c r="AQ680" s="57"/>
      <c r="AR680" s="57"/>
      <c r="AS680" s="57"/>
      <c r="AT680" s="57"/>
      <c r="AU680" s="57"/>
      <c r="AV680" s="57"/>
      <c r="AW680" s="57"/>
      <c r="AX680" s="57"/>
      <c r="AY680" s="57"/>
      <c r="AZ680" s="57"/>
      <c r="BA680" s="57"/>
      <c r="BB680" s="57"/>
      <c r="BC680" s="57"/>
      <c r="BD680" s="57"/>
      <c r="BE680" s="57"/>
      <c r="BF680" s="57"/>
      <c r="BG680" s="57"/>
      <c r="BH680" s="57"/>
      <c r="BI680" s="57"/>
      <c r="BJ680" s="57"/>
      <c r="BK680" s="57"/>
      <c r="BL680" s="57"/>
      <c r="BM680" s="57"/>
      <c r="BN680" s="57"/>
      <c r="BO680" s="57"/>
      <c r="BP680" s="57"/>
      <c r="BQ680" s="57"/>
      <c r="BR680" s="57"/>
      <c r="BS680" s="57"/>
      <c r="BT680" s="57"/>
      <c r="BU680" s="57"/>
      <c r="BV680" s="57"/>
      <c r="BW680" s="57"/>
      <c r="BX680" s="57"/>
      <c r="BY680" s="57"/>
      <c r="BZ680" s="57"/>
      <c r="CA680" s="57"/>
      <c r="CB680" s="57"/>
      <c r="CC680" s="57"/>
      <c r="CD680" s="57"/>
      <c r="CE680" s="57"/>
      <c r="CF680" s="57"/>
      <c r="CG680" s="57"/>
      <c r="CH680" s="57"/>
      <c r="CI680" s="57"/>
      <c r="CJ680" s="57"/>
      <c r="CK680" s="57"/>
      <c r="CL680" s="57"/>
      <c r="CM680" s="57"/>
      <c r="CN680" s="57"/>
      <c r="CO680" s="57"/>
      <c r="CP680" s="57"/>
    </row>
    <row r="681" spans="4:94" x14ac:dyDescent="0.4"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8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  <c r="AA681" s="57"/>
      <c r="AB681" s="57"/>
      <c r="AC681" s="57"/>
      <c r="AD681" s="57"/>
      <c r="AE681" s="57"/>
      <c r="AF681" s="57"/>
      <c r="AG681" s="57"/>
      <c r="AH681" s="57"/>
      <c r="AI681" s="57"/>
      <c r="AJ681" s="57"/>
      <c r="AK681" s="57"/>
      <c r="AL681" s="57"/>
      <c r="AM681" s="57"/>
      <c r="AN681" s="57"/>
      <c r="AO681" s="57"/>
      <c r="AP681" s="57"/>
      <c r="AQ681" s="57"/>
      <c r="AR681" s="57"/>
      <c r="AS681" s="57"/>
      <c r="AT681" s="57"/>
      <c r="AU681" s="57"/>
      <c r="AV681" s="57"/>
      <c r="AW681" s="57"/>
      <c r="AX681" s="57"/>
      <c r="AY681" s="57"/>
      <c r="AZ681" s="57"/>
      <c r="BA681" s="57"/>
      <c r="BB681" s="57"/>
      <c r="BC681" s="57"/>
      <c r="BD681" s="57"/>
      <c r="BE681" s="57"/>
      <c r="BF681" s="57"/>
      <c r="BG681" s="57"/>
      <c r="BH681" s="57"/>
      <c r="BI681" s="57"/>
      <c r="BJ681" s="57"/>
      <c r="BK681" s="57"/>
      <c r="BL681" s="57"/>
      <c r="BM681" s="57"/>
      <c r="BN681" s="57"/>
      <c r="BO681" s="57"/>
      <c r="BP681" s="57"/>
      <c r="BQ681" s="57"/>
      <c r="BR681" s="57"/>
      <c r="BS681" s="57"/>
      <c r="BT681" s="57"/>
      <c r="BU681" s="57"/>
      <c r="BV681" s="57"/>
      <c r="BW681" s="57"/>
      <c r="BX681" s="57"/>
      <c r="BY681" s="57"/>
      <c r="BZ681" s="57"/>
      <c r="CA681" s="57"/>
      <c r="CB681" s="57"/>
      <c r="CC681" s="57"/>
      <c r="CD681" s="57"/>
      <c r="CE681" s="57"/>
      <c r="CF681" s="57"/>
      <c r="CG681" s="57"/>
      <c r="CH681" s="57"/>
      <c r="CI681" s="57"/>
      <c r="CJ681" s="57"/>
      <c r="CK681" s="57"/>
      <c r="CL681" s="57"/>
      <c r="CM681" s="57"/>
      <c r="CN681" s="57"/>
      <c r="CO681" s="57"/>
      <c r="CP681" s="57"/>
    </row>
    <row r="682" spans="4:94" x14ac:dyDescent="0.4"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8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  <c r="AA682" s="57"/>
      <c r="AB682" s="57"/>
      <c r="AC682" s="57"/>
      <c r="AD682" s="57"/>
      <c r="AE682" s="57"/>
      <c r="AF682" s="57"/>
      <c r="AG682" s="57"/>
      <c r="AH682" s="57"/>
      <c r="AI682" s="57"/>
      <c r="AJ682" s="57"/>
      <c r="AK682" s="57"/>
      <c r="AL682" s="57"/>
      <c r="AM682" s="57"/>
      <c r="AN682" s="57"/>
      <c r="AO682" s="57"/>
      <c r="AP682" s="57"/>
      <c r="AQ682" s="57"/>
      <c r="AR682" s="57"/>
      <c r="AS682" s="57"/>
      <c r="AT682" s="57"/>
      <c r="AU682" s="57"/>
      <c r="AV682" s="57"/>
      <c r="AW682" s="57"/>
      <c r="AX682" s="57"/>
      <c r="AY682" s="57"/>
      <c r="AZ682" s="57"/>
      <c r="BA682" s="57"/>
      <c r="BB682" s="57"/>
      <c r="BC682" s="57"/>
      <c r="BD682" s="57"/>
      <c r="BE682" s="57"/>
      <c r="BF682" s="57"/>
      <c r="BG682" s="57"/>
      <c r="BH682" s="57"/>
      <c r="BI682" s="57"/>
      <c r="BJ682" s="57"/>
      <c r="BK682" s="57"/>
      <c r="BL682" s="57"/>
      <c r="BM682" s="57"/>
      <c r="BN682" s="57"/>
      <c r="BO682" s="57"/>
      <c r="BP682" s="57"/>
      <c r="BQ682" s="57"/>
      <c r="BR682" s="57"/>
      <c r="BS682" s="57"/>
      <c r="BT682" s="57"/>
      <c r="BU682" s="57"/>
      <c r="BV682" s="57"/>
      <c r="BW682" s="57"/>
      <c r="BX682" s="57"/>
      <c r="BY682" s="57"/>
      <c r="BZ682" s="57"/>
      <c r="CA682" s="57"/>
      <c r="CB682" s="57"/>
      <c r="CC682" s="57"/>
      <c r="CD682" s="57"/>
      <c r="CE682" s="57"/>
      <c r="CF682" s="57"/>
      <c r="CG682" s="57"/>
      <c r="CH682" s="57"/>
      <c r="CI682" s="57"/>
      <c r="CJ682" s="57"/>
      <c r="CK682" s="57"/>
      <c r="CL682" s="57"/>
      <c r="CM682" s="57"/>
      <c r="CN682" s="57"/>
      <c r="CO682" s="57"/>
      <c r="CP682" s="57"/>
    </row>
    <row r="683" spans="4:94" x14ac:dyDescent="0.4"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8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  <c r="AA683" s="57"/>
      <c r="AB683" s="57"/>
      <c r="AC683" s="57"/>
      <c r="AD683" s="57"/>
      <c r="AE683" s="57"/>
      <c r="AF683" s="57"/>
      <c r="AG683" s="57"/>
      <c r="AH683" s="57"/>
      <c r="AI683" s="57"/>
      <c r="AJ683" s="57"/>
      <c r="AK683" s="57"/>
      <c r="AL683" s="57"/>
      <c r="AM683" s="57"/>
      <c r="AN683" s="57"/>
      <c r="AO683" s="57"/>
      <c r="AP683" s="57"/>
      <c r="AQ683" s="57"/>
      <c r="AR683" s="57"/>
      <c r="AS683" s="57"/>
      <c r="AT683" s="57"/>
      <c r="AU683" s="57"/>
      <c r="AV683" s="57"/>
      <c r="AW683" s="57"/>
      <c r="AX683" s="57"/>
      <c r="AY683" s="57"/>
      <c r="AZ683" s="57"/>
      <c r="BA683" s="57"/>
      <c r="BB683" s="57"/>
      <c r="BC683" s="57"/>
      <c r="BD683" s="57"/>
      <c r="BE683" s="57"/>
      <c r="BF683" s="57"/>
      <c r="BG683" s="57"/>
      <c r="BH683" s="57"/>
      <c r="BI683" s="57"/>
      <c r="BJ683" s="57"/>
      <c r="BK683" s="57"/>
      <c r="BL683" s="57"/>
      <c r="BM683" s="57"/>
      <c r="BN683" s="57"/>
      <c r="BO683" s="57"/>
      <c r="BP683" s="57"/>
      <c r="BQ683" s="57"/>
      <c r="BR683" s="57"/>
      <c r="BS683" s="57"/>
      <c r="BT683" s="57"/>
      <c r="BU683" s="57"/>
      <c r="BV683" s="57"/>
      <c r="BW683" s="57"/>
      <c r="BX683" s="57"/>
      <c r="BY683" s="57"/>
      <c r="BZ683" s="57"/>
      <c r="CA683" s="57"/>
      <c r="CB683" s="57"/>
      <c r="CC683" s="57"/>
      <c r="CD683" s="57"/>
      <c r="CE683" s="57"/>
      <c r="CF683" s="57"/>
      <c r="CG683" s="57"/>
      <c r="CH683" s="57"/>
      <c r="CI683" s="57"/>
      <c r="CJ683" s="57"/>
      <c r="CK683" s="57"/>
      <c r="CL683" s="57"/>
      <c r="CM683" s="57"/>
      <c r="CN683" s="57"/>
      <c r="CO683" s="57"/>
      <c r="CP683" s="57"/>
    </row>
    <row r="684" spans="4:94" x14ac:dyDescent="0.4"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8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  <c r="AA684" s="57"/>
      <c r="AB684" s="57"/>
      <c r="AC684" s="57"/>
      <c r="AD684" s="57"/>
      <c r="AE684" s="57"/>
      <c r="AF684" s="57"/>
      <c r="AG684" s="57"/>
      <c r="AH684" s="57"/>
      <c r="AI684" s="57"/>
      <c r="AJ684" s="57"/>
      <c r="AK684" s="57"/>
      <c r="AL684" s="57"/>
      <c r="AM684" s="57"/>
      <c r="AN684" s="57"/>
      <c r="AO684" s="57"/>
      <c r="AP684" s="57"/>
      <c r="AQ684" s="57"/>
      <c r="AR684" s="57"/>
      <c r="AS684" s="57"/>
      <c r="AT684" s="57"/>
      <c r="AU684" s="57"/>
      <c r="AV684" s="57"/>
      <c r="AW684" s="57"/>
      <c r="AX684" s="57"/>
      <c r="AY684" s="57"/>
      <c r="AZ684" s="57"/>
      <c r="BA684" s="57"/>
      <c r="BB684" s="57"/>
      <c r="BC684" s="57"/>
      <c r="BD684" s="57"/>
      <c r="BE684" s="57"/>
      <c r="BF684" s="57"/>
      <c r="BG684" s="57"/>
      <c r="BH684" s="57"/>
      <c r="BI684" s="57"/>
      <c r="BJ684" s="57"/>
      <c r="BK684" s="57"/>
      <c r="BL684" s="57"/>
      <c r="BM684" s="57"/>
      <c r="BN684" s="57"/>
      <c r="BO684" s="57"/>
      <c r="BP684" s="57"/>
      <c r="BQ684" s="57"/>
      <c r="BR684" s="57"/>
      <c r="BS684" s="57"/>
      <c r="BT684" s="57"/>
      <c r="BU684" s="57"/>
      <c r="BV684" s="57"/>
      <c r="BW684" s="57"/>
      <c r="BX684" s="57"/>
      <c r="BY684" s="57"/>
      <c r="BZ684" s="57"/>
      <c r="CA684" s="57"/>
      <c r="CB684" s="57"/>
      <c r="CC684" s="57"/>
      <c r="CD684" s="57"/>
      <c r="CE684" s="57"/>
      <c r="CF684" s="57"/>
      <c r="CG684" s="57"/>
      <c r="CH684" s="57"/>
      <c r="CI684" s="57"/>
      <c r="CJ684" s="57"/>
      <c r="CK684" s="57"/>
      <c r="CL684" s="57"/>
      <c r="CM684" s="57"/>
      <c r="CN684" s="57"/>
      <c r="CO684" s="57"/>
      <c r="CP684" s="57"/>
    </row>
    <row r="685" spans="4:94" x14ac:dyDescent="0.4"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8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  <c r="AA685" s="57"/>
      <c r="AB685" s="57"/>
      <c r="AC685" s="57"/>
      <c r="AD685" s="57"/>
      <c r="AE685" s="57"/>
      <c r="AF685" s="57"/>
      <c r="AG685" s="57"/>
      <c r="AH685" s="57"/>
      <c r="AI685" s="57"/>
      <c r="AJ685" s="57"/>
      <c r="AK685" s="57"/>
      <c r="AL685" s="57"/>
      <c r="AM685" s="57"/>
      <c r="AN685" s="57"/>
      <c r="AO685" s="57"/>
      <c r="AP685" s="57"/>
      <c r="AQ685" s="57"/>
      <c r="AR685" s="57"/>
      <c r="AS685" s="57"/>
      <c r="AT685" s="57"/>
      <c r="AU685" s="57"/>
      <c r="AV685" s="57"/>
      <c r="AW685" s="57"/>
      <c r="AX685" s="57"/>
      <c r="AY685" s="57"/>
      <c r="AZ685" s="57"/>
      <c r="BA685" s="57"/>
      <c r="BB685" s="57"/>
      <c r="BC685" s="57"/>
      <c r="BD685" s="57"/>
      <c r="BE685" s="57"/>
      <c r="BF685" s="57"/>
      <c r="BG685" s="57"/>
      <c r="BH685" s="57"/>
      <c r="BI685" s="57"/>
      <c r="BJ685" s="57"/>
      <c r="BK685" s="57"/>
      <c r="BL685" s="57"/>
      <c r="BM685" s="57"/>
      <c r="BN685" s="57"/>
      <c r="BO685" s="57"/>
      <c r="BP685" s="57"/>
      <c r="BQ685" s="57"/>
      <c r="BR685" s="57"/>
      <c r="BS685" s="57"/>
      <c r="BT685" s="57"/>
      <c r="BU685" s="57"/>
      <c r="BV685" s="57"/>
      <c r="BW685" s="57"/>
      <c r="BX685" s="57"/>
      <c r="BY685" s="57"/>
      <c r="BZ685" s="57"/>
      <c r="CA685" s="57"/>
      <c r="CB685" s="57"/>
      <c r="CC685" s="57"/>
      <c r="CD685" s="57"/>
      <c r="CE685" s="57"/>
      <c r="CF685" s="57"/>
      <c r="CG685" s="57"/>
      <c r="CH685" s="57"/>
      <c r="CI685" s="57"/>
      <c r="CJ685" s="57"/>
      <c r="CK685" s="57"/>
      <c r="CL685" s="57"/>
      <c r="CM685" s="57"/>
      <c r="CN685" s="57"/>
      <c r="CO685" s="57"/>
      <c r="CP685" s="57"/>
    </row>
    <row r="686" spans="4:94" x14ac:dyDescent="0.4"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8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  <c r="AA686" s="57"/>
      <c r="AB686" s="57"/>
      <c r="AC686" s="57"/>
      <c r="AD686" s="57"/>
      <c r="AE686" s="57"/>
      <c r="AF686" s="57"/>
      <c r="AG686" s="57"/>
      <c r="AH686" s="57"/>
      <c r="AI686" s="57"/>
      <c r="AJ686" s="57"/>
      <c r="AK686" s="57"/>
      <c r="AL686" s="57"/>
      <c r="AM686" s="57"/>
      <c r="AN686" s="57"/>
      <c r="AO686" s="57"/>
      <c r="AP686" s="57"/>
      <c r="AQ686" s="57"/>
      <c r="AR686" s="57"/>
      <c r="AS686" s="57"/>
      <c r="AT686" s="57"/>
      <c r="AU686" s="57"/>
      <c r="AV686" s="57"/>
      <c r="AW686" s="57"/>
      <c r="AX686" s="57"/>
      <c r="AY686" s="57"/>
      <c r="AZ686" s="57"/>
      <c r="BA686" s="57"/>
      <c r="BB686" s="57"/>
      <c r="BC686" s="57"/>
      <c r="BD686" s="57"/>
      <c r="BE686" s="57"/>
      <c r="BF686" s="57"/>
      <c r="BG686" s="57"/>
      <c r="BH686" s="57"/>
      <c r="BI686" s="57"/>
      <c r="BJ686" s="57"/>
      <c r="BK686" s="57"/>
      <c r="BL686" s="57"/>
      <c r="BM686" s="57"/>
      <c r="BN686" s="57"/>
      <c r="BO686" s="57"/>
      <c r="BP686" s="57"/>
      <c r="BQ686" s="57"/>
      <c r="BR686" s="57"/>
      <c r="BS686" s="57"/>
      <c r="BT686" s="57"/>
      <c r="BU686" s="57"/>
      <c r="BV686" s="57"/>
      <c r="BW686" s="57"/>
      <c r="BX686" s="57"/>
      <c r="BY686" s="57"/>
      <c r="BZ686" s="57"/>
      <c r="CA686" s="57"/>
      <c r="CB686" s="57"/>
      <c r="CC686" s="57"/>
      <c r="CD686" s="57"/>
      <c r="CE686" s="57"/>
      <c r="CF686" s="57"/>
      <c r="CG686" s="57"/>
      <c r="CH686" s="57"/>
      <c r="CI686" s="57"/>
      <c r="CJ686" s="57"/>
      <c r="CK686" s="57"/>
      <c r="CL686" s="57"/>
      <c r="CM686" s="57"/>
      <c r="CN686" s="57"/>
      <c r="CO686" s="57"/>
      <c r="CP686" s="57"/>
    </row>
    <row r="687" spans="4:94" x14ac:dyDescent="0.4"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8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  <c r="AA687" s="57"/>
      <c r="AB687" s="57"/>
      <c r="AC687" s="57"/>
      <c r="AD687" s="57"/>
      <c r="AE687" s="57"/>
      <c r="AF687" s="57"/>
      <c r="AG687" s="57"/>
      <c r="AH687" s="57"/>
      <c r="AI687" s="57"/>
      <c r="AJ687" s="57"/>
      <c r="AK687" s="57"/>
      <c r="AL687" s="57"/>
      <c r="AM687" s="57"/>
      <c r="AN687" s="57"/>
      <c r="AO687" s="57"/>
      <c r="AP687" s="57"/>
      <c r="AQ687" s="57"/>
      <c r="AR687" s="57"/>
      <c r="AS687" s="57"/>
      <c r="AT687" s="57"/>
      <c r="AU687" s="57"/>
      <c r="AV687" s="57"/>
      <c r="AW687" s="57"/>
      <c r="AX687" s="57"/>
      <c r="AY687" s="57"/>
      <c r="AZ687" s="57"/>
      <c r="BA687" s="57"/>
      <c r="BB687" s="57"/>
      <c r="BC687" s="57"/>
      <c r="BD687" s="57"/>
      <c r="BE687" s="57"/>
      <c r="BF687" s="57"/>
      <c r="BG687" s="57"/>
      <c r="BH687" s="57"/>
      <c r="BI687" s="57"/>
      <c r="BJ687" s="57"/>
      <c r="BK687" s="57"/>
      <c r="BL687" s="57"/>
      <c r="BM687" s="57"/>
      <c r="BN687" s="57"/>
      <c r="BO687" s="57"/>
      <c r="BP687" s="57"/>
      <c r="BQ687" s="57"/>
      <c r="BR687" s="57"/>
      <c r="BS687" s="57"/>
      <c r="BT687" s="57"/>
      <c r="BU687" s="57"/>
      <c r="BV687" s="57"/>
      <c r="BW687" s="57"/>
      <c r="BX687" s="57"/>
      <c r="BY687" s="57"/>
      <c r="BZ687" s="57"/>
      <c r="CA687" s="57"/>
      <c r="CB687" s="57"/>
      <c r="CC687" s="57"/>
      <c r="CD687" s="57"/>
      <c r="CE687" s="57"/>
      <c r="CF687" s="57"/>
      <c r="CG687" s="57"/>
      <c r="CH687" s="57"/>
      <c r="CI687" s="57"/>
      <c r="CJ687" s="57"/>
      <c r="CK687" s="57"/>
      <c r="CL687" s="57"/>
      <c r="CM687" s="57"/>
      <c r="CN687" s="57"/>
      <c r="CO687" s="57"/>
      <c r="CP687" s="57"/>
    </row>
    <row r="688" spans="4:94" x14ac:dyDescent="0.4"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8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  <c r="AA688" s="57"/>
      <c r="AB688" s="57"/>
      <c r="AC688" s="57"/>
      <c r="AD688" s="57"/>
      <c r="AE688" s="57"/>
      <c r="AF688" s="57"/>
      <c r="AG688" s="57"/>
      <c r="AH688" s="57"/>
      <c r="AI688" s="57"/>
      <c r="AJ688" s="57"/>
      <c r="AK688" s="57"/>
      <c r="AL688" s="57"/>
      <c r="AM688" s="57"/>
      <c r="AN688" s="57"/>
      <c r="AO688" s="57"/>
      <c r="AP688" s="57"/>
      <c r="AQ688" s="57"/>
      <c r="AR688" s="57"/>
      <c r="AS688" s="57"/>
      <c r="AT688" s="57"/>
      <c r="AU688" s="57"/>
      <c r="AV688" s="57"/>
      <c r="AW688" s="57"/>
      <c r="AX688" s="57"/>
      <c r="AY688" s="57"/>
      <c r="AZ688" s="57"/>
      <c r="BA688" s="57"/>
      <c r="BB688" s="57"/>
      <c r="BC688" s="57"/>
      <c r="BD688" s="57"/>
      <c r="BE688" s="57"/>
      <c r="BF688" s="57"/>
      <c r="BG688" s="57"/>
      <c r="BH688" s="57"/>
      <c r="BI688" s="57"/>
      <c r="BJ688" s="57"/>
      <c r="BK688" s="57"/>
      <c r="BL688" s="57"/>
      <c r="BM688" s="57"/>
      <c r="BN688" s="57"/>
      <c r="BO688" s="57"/>
      <c r="BP688" s="57"/>
      <c r="BQ688" s="57"/>
      <c r="BR688" s="57"/>
      <c r="BS688" s="57"/>
      <c r="BT688" s="57"/>
      <c r="BU688" s="57"/>
      <c r="BV688" s="57"/>
      <c r="BW688" s="57"/>
      <c r="BX688" s="57"/>
      <c r="BY688" s="57"/>
      <c r="BZ688" s="57"/>
      <c r="CA688" s="57"/>
      <c r="CB688" s="57"/>
      <c r="CC688" s="57"/>
      <c r="CD688" s="57"/>
      <c r="CE688" s="57"/>
      <c r="CF688" s="57"/>
      <c r="CG688" s="57"/>
      <c r="CH688" s="57"/>
      <c r="CI688" s="57"/>
      <c r="CJ688" s="57"/>
      <c r="CK688" s="57"/>
      <c r="CL688" s="57"/>
      <c r="CM688" s="57"/>
      <c r="CN688" s="57"/>
      <c r="CO688" s="57"/>
      <c r="CP688" s="57"/>
    </row>
    <row r="689" spans="4:94" x14ac:dyDescent="0.4"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8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  <c r="AA689" s="57"/>
      <c r="AB689" s="57"/>
      <c r="AC689" s="57"/>
      <c r="AD689" s="57"/>
      <c r="AE689" s="57"/>
      <c r="AF689" s="57"/>
      <c r="AG689" s="57"/>
      <c r="AH689" s="57"/>
      <c r="AI689" s="57"/>
      <c r="AJ689" s="57"/>
      <c r="AK689" s="57"/>
      <c r="AL689" s="57"/>
      <c r="AM689" s="57"/>
      <c r="AN689" s="57"/>
      <c r="AO689" s="57"/>
      <c r="AP689" s="57"/>
      <c r="AQ689" s="57"/>
      <c r="AR689" s="57"/>
      <c r="AS689" s="57"/>
      <c r="AT689" s="57"/>
      <c r="AU689" s="57"/>
      <c r="AV689" s="57"/>
      <c r="AW689" s="57"/>
      <c r="AX689" s="57"/>
      <c r="AY689" s="57"/>
      <c r="AZ689" s="57"/>
      <c r="BA689" s="57"/>
      <c r="BB689" s="57"/>
      <c r="BC689" s="57"/>
      <c r="BD689" s="57"/>
      <c r="BE689" s="57"/>
      <c r="BF689" s="57"/>
      <c r="BG689" s="57"/>
      <c r="BH689" s="57"/>
      <c r="BI689" s="57"/>
      <c r="BJ689" s="57"/>
      <c r="BK689" s="57"/>
      <c r="BL689" s="57"/>
      <c r="BM689" s="57"/>
      <c r="BN689" s="57"/>
      <c r="BO689" s="57"/>
      <c r="BP689" s="57"/>
      <c r="BQ689" s="57"/>
      <c r="BR689" s="57"/>
      <c r="BS689" s="57"/>
      <c r="BT689" s="57"/>
      <c r="BU689" s="57"/>
      <c r="BV689" s="57"/>
      <c r="BW689" s="57"/>
      <c r="BX689" s="57"/>
      <c r="BY689" s="57"/>
      <c r="BZ689" s="57"/>
      <c r="CA689" s="57"/>
      <c r="CB689" s="57"/>
      <c r="CC689" s="57"/>
      <c r="CD689" s="57"/>
      <c r="CE689" s="57"/>
      <c r="CF689" s="57"/>
      <c r="CG689" s="57"/>
      <c r="CH689" s="57"/>
      <c r="CI689" s="57"/>
      <c r="CJ689" s="57"/>
      <c r="CK689" s="57"/>
      <c r="CL689" s="57"/>
      <c r="CM689" s="57"/>
      <c r="CN689" s="57"/>
      <c r="CO689" s="57"/>
      <c r="CP689" s="57"/>
    </row>
    <row r="690" spans="4:94" x14ac:dyDescent="0.4"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8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  <c r="AA690" s="57"/>
      <c r="AB690" s="57"/>
      <c r="AC690" s="57"/>
      <c r="AD690" s="57"/>
      <c r="AE690" s="57"/>
      <c r="AF690" s="57"/>
      <c r="AG690" s="57"/>
      <c r="AH690" s="57"/>
      <c r="AI690" s="57"/>
      <c r="AJ690" s="57"/>
      <c r="AK690" s="57"/>
      <c r="AL690" s="57"/>
      <c r="AM690" s="57"/>
      <c r="AN690" s="57"/>
      <c r="AO690" s="57"/>
      <c r="AP690" s="57"/>
      <c r="AQ690" s="57"/>
      <c r="AR690" s="57"/>
      <c r="AS690" s="57"/>
      <c r="AT690" s="57"/>
      <c r="AU690" s="57"/>
      <c r="AV690" s="57"/>
      <c r="AW690" s="57"/>
      <c r="AX690" s="57"/>
      <c r="AY690" s="57"/>
      <c r="AZ690" s="57"/>
      <c r="BA690" s="57"/>
      <c r="BB690" s="57"/>
      <c r="BC690" s="57"/>
      <c r="BD690" s="57"/>
      <c r="BE690" s="57"/>
      <c r="BF690" s="57"/>
      <c r="BG690" s="57"/>
      <c r="BH690" s="57"/>
      <c r="BI690" s="57"/>
      <c r="BJ690" s="57"/>
      <c r="BK690" s="57"/>
      <c r="BL690" s="57"/>
      <c r="BM690" s="57"/>
      <c r="BN690" s="57"/>
      <c r="BO690" s="57"/>
      <c r="BP690" s="57"/>
      <c r="BQ690" s="57"/>
      <c r="BR690" s="57"/>
      <c r="BS690" s="57"/>
      <c r="BT690" s="57"/>
      <c r="BU690" s="57"/>
      <c r="BV690" s="57"/>
      <c r="BW690" s="57"/>
      <c r="BX690" s="57"/>
      <c r="BY690" s="57"/>
      <c r="BZ690" s="57"/>
      <c r="CA690" s="57"/>
      <c r="CB690" s="57"/>
      <c r="CC690" s="57"/>
      <c r="CD690" s="57"/>
      <c r="CE690" s="57"/>
      <c r="CF690" s="57"/>
      <c r="CG690" s="57"/>
      <c r="CH690" s="57"/>
      <c r="CI690" s="57"/>
      <c r="CJ690" s="57"/>
      <c r="CK690" s="57"/>
      <c r="CL690" s="57"/>
      <c r="CM690" s="57"/>
      <c r="CN690" s="57"/>
      <c r="CO690" s="57"/>
      <c r="CP690" s="57"/>
    </row>
    <row r="691" spans="4:94" x14ac:dyDescent="0.4"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8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  <c r="AA691" s="57"/>
      <c r="AB691" s="57"/>
      <c r="AC691" s="57"/>
      <c r="AD691" s="57"/>
      <c r="AE691" s="57"/>
      <c r="AF691" s="57"/>
      <c r="AG691" s="57"/>
      <c r="AH691" s="57"/>
      <c r="AI691" s="57"/>
      <c r="AJ691" s="57"/>
      <c r="AK691" s="57"/>
      <c r="AL691" s="57"/>
      <c r="AM691" s="57"/>
      <c r="AN691" s="57"/>
      <c r="AO691" s="57"/>
      <c r="AP691" s="57"/>
      <c r="AQ691" s="57"/>
      <c r="AR691" s="57"/>
      <c r="AS691" s="57"/>
      <c r="AT691" s="57"/>
      <c r="AU691" s="57"/>
      <c r="AV691" s="57"/>
      <c r="AW691" s="57"/>
      <c r="AX691" s="57"/>
      <c r="AY691" s="57"/>
      <c r="AZ691" s="57"/>
      <c r="BA691" s="57"/>
      <c r="BB691" s="57"/>
      <c r="BC691" s="57"/>
      <c r="BD691" s="57"/>
      <c r="BE691" s="57"/>
      <c r="BF691" s="57"/>
      <c r="BG691" s="57"/>
      <c r="BH691" s="57"/>
      <c r="BI691" s="57"/>
      <c r="BJ691" s="57"/>
      <c r="BK691" s="57"/>
      <c r="BL691" s="57"/>
      <c r="BM691" s="57"/>
      <c r="BN691" s="57"/>
      <c r="BO691" s="57"/>
      <c r="BP691" s="57"/>
      <c r="BQ691" s="57"/>
      <c r="BR691" s="57"/>
      <c r="BS691" s="57"/>
      <c r="BT691" s="57"/>
      <c r="BU691" s="57"/>
      <c r="BV691" s="57"/>
      <c r="BW691" s="57"/>
      <c r="BX691" s="57"/>
      <c r="BY691" s="57"/>
      <c r="BZ691" s="57"/>
      <c r="CA691" s="57"/>
      <c r="CB691" s="57"/>
      <c r="CC691" s="57"/>
      <c r="CD691" s="57"/>
      <c r="CE691" s="57"/>
      <c r="CF691" s="57"/>
      <c r="CG691" s="57"/>
      <c r="CH691" s="57"/>
      <c r="CI691" s="57"/>
      <c r="CJ691" s="57"/>
      <c r="CK691" s="57"/>
      <c r="CL691" s="57"/>
      <c r="CM691" s="57"/>
      <c r="CN691" s="57"/>
      <c r="CO691" s="57"/>
      <c r="CP691" s="57"/>
    </row>
    <row r="692" spans="4:94" x14ac:dyDescent="0.4"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8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  <c r="AA692" s="57"/>
      <c r="AB692" s="57"/>
      <c r="AC692" s="57"/>
      <c r="AD692" s="57"/>
      <c r="AE692" s="57"/>
      <c r="AF692" s="57"/>
      <c r="AG692" s="57"/>
      <c r="AH692" s="57"/>
      <c r="AI692" s="57"/>
      <c r="AJ692" s="57"/>
      <c r="AK692" s="57"/>
      <c r="AL692" s="57"/>
      <c r="AM692" s="57"/>
      <c r="AN692" s="57"/>
      <c r="AO692" s="57"/>
      <c r="AP692" s="57"/>
      <c r="AQ692" s="57"/>
      <c r="AR692" s="57"/>
      <c r="AS692" s="57"/>
      <c r="AT692" s="57"/>
      <c r="AU692" s="57"/>
      <c r="AV692" s="57"/>
      <c r="AW692" s="57"/>
      <c r="AX692" s="57"/>
      <c r="AY692" s="57"/>
      <c r="AZ692" s="57"/>
      <c r="BA692" s="57"/>
      <c r="BB692" s="57"/>
      <c r="BC692" s="57"/>
      <c r="BD692" s="57"/>
      <c r="BE692" s="57"/>
      <c r="BF692" s="57"/>
      <c r="BG692" s="57"/>
      <c r="BH692" s="57"/>
      <c r="BI692" s="57"/>
      <c r="BJ692" s="57"/>
      <c r="BK692" s="57"/>
      <c r="BL692" s="57"/>
      <c r="BM692" s="57"/>
      <c r="BN692" s="57"/>
      <c r="BO692" s="57"/>
      <c r="BP692" s="57"/>
      <c r="BQ692" s="57"/>
      <c r="BR692" s="57"/>
      <c r="BS692" s="57"/>
      <c r="BT692" s="57"/>
      <c r="BU692" s="57"/>
      <c r="BV692" s="57"/>
      <c r="BW692" s="57"/>
      <c r="BX692" s="57"/>
      <c r="BY692" s="57"/>
      <c r="BZ692" s="57"/>
      <c r="CA692" s="57"/>
      <c r="CB692" s="57"/>
      <c r="CC692" s="57"/>
      <c r="CD692" s="57"/>
      <c r="CE692" s="57"/>
      <c r="CF692" s="57"/>
      <c r="CG692" s="57"/>
      <c r="CH692" s="57"/>
      <c r="CI692" s="57"/>
      <c r="CJ692" s="57"/>
      <c r="CK692" s="57"/>
      <c r="CL692" s="57"/>
      <c r="CM692" s="57"/>
      <c r="CN692" s="57"/>
      <c r="CO692" s="57"/>
      <c r="CP692" s="57"/>
    </row>
    <row r="693" spans="4:94" x14ac:dyDescent="0.4"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8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  <c r="AA693" s="57"/>
      <c r="AB693" s="57"/>
      <c r="AC693" s="57"/>
      <c r="AD693" s="57"/>
      <c r="AE693" s="57"/>
      <c r="AF693" s="57"/>
      <c r="AG693" s="57"/>
      <c r="AH693" s="57"/>
      <c r="AI693" s="57"/>
      <c r="AJ693" s="57"/>
      <c r="AK693" s="57"/>
      <c r="AL693" s="57"/>
      <c r="AM693" s="57"/>
      <c r="AN693" s="57"/>
      <c r="AO693" s="57"/>
      <c r="AP693" s="57"/>
      <c r="AQ693" s="57"/>
      <c r="AR693" s="57"/>
      <c r="AS693" s="57"/>
      <c r="AT693" s="57"/>
      <c r="AU693" s="57"/>
      <c r="AV693" s="57"/>
      <c r="AW693" s="57"/>
      <c r="AX693" s="57"/>
      <c r="AY693" s="57"/>
      <c r="AZ693" s="57"/>
      <c r="BA693" s="57"/>
      <c r="BB693" s="57"/>
      <c r="BC693" s="57"/>
      <c r="BD693" s="57"/>
      <c r="BE693" s="57"/>
      <c r="BF693" s="57"/>
      <c r="BG693" s="57"/>
      <c r="BH693" s="57"/>
      <c r="BI693" s="57"/>
      <c r="BJ693" s="57"/>
      <c r="BK693" s="57"/>
      <c r="BL693" s="57"/>
      <c r="BM693" s="57"/>
      <c r="BN693" s="57"/>
      <c r="BO693" s="57"/>
      <c r="BP693" s="57"/>
      <c r="BQ693" s="57"/>
      <c r="BR693" s="57"/>
      <c r="BS693" s="57"/>
      <c r="BT693" s="57"/>
      <c r="BU693" s="57"/>
      <c r="BV693" s="57"/>
      <c r="BW693" s="57"/>
      <c r="BX693" s="57"/>
      <c r="BY693" s="57"/>
      <c r="BZ693" s="57"/>
      <c r="CA693" s="57"/>
      <c r="CB693" s="57"/>
      <c r="CC693" s="57"/>
      <c r="CD693" s="57"/>
      <c r="CE693" s="57"/>
      <c r="CF693" s="57"/>
      <c r="CG693" s="57"/>
      <c r="CH693" s="57"/>
      <c r="CI693" s="57"/>
      <c r="CJ693" s="57"/>
      <c r="CK693" s="57"/>
      <c r="CL693" s="57"/>
      <c r="CM693" s="57"/>
      <c r="CN693" s="57"/>
      <c r="CO693" s="57"/>
      <c r="CP693" s="57"/>
    </row>
    <row r="694" spans="4:94" x14ac:dyDescent="0.4"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8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  <c r="AA694" s="57"/>
      <c r="AB694" s="57"/>
      <c r="AC694" s="57"/>
      <c r="AD694" s="57"/>
      <c r="AE694" s="57"/>
      <c r="AF694" s="57"/>
      <c r="AG694" s="57"/>
      <c r="AH694" s="57"/>
      <c r="AI694" s="57"/>
      <c r="AJ694" s="57"/>
      <c r="AK694" s="57"/>
      <c r="AL694" s="57"/>
      <c r="AM694" s="57"/>
      <c r="AN694" s="57"/>
      <c r="AO694" s="57"/>
      <c r="AP694" s="57"/>
      <c r="AQ694" s="57"/>
      <c r="AR694" s="57"/>
      <c r="AS694" s="57"/>
      <c r="AT694" s="57"/>
      <c r="AU694" s="57"/>
      <c r="AV694" s="57"/>
      <c r="AW694" s="57"/>
      <c r="AX694" s="57"/>
      <c r="AY694" s="57"/>
      <c r="AZ694" s="57"/>
      <c r="BA694" s="57"/>
      <c r="BB694" s="57"/>
      <c r="BC694" s="57"/>
      <c r="BD694" s="57"/>
      <c r="BE694" s="57"/>
      <c r="BF694" s="57"/>
      <c r="BG694" s="57"/>
      <c r="BH694" s="57"/>
      <c r="BI694" s="57"/>
      <c r="BJ694" s="57"/>
      <c r="BK694" s="57"/>
      <c r="BL694" s="57"/>
      <c r="BM694" s="57"/>
      <c r="BN694" s="57"/>
      <c r="BO694" s="57"/>
      <c r="BP694" s="57"/>
      <c r="BQ694" s="57"/>
      <c r="BR694" s="57"/>
      <c r="BS694" s="57"/>
      <c r="BT694" s="57"/>
      <c r="BU694" s="57"/>
      <c r="BV694" s="57"/>
      <c r="BW694" s="57"/>
      <c r="BX694" s="57"/>
      <c r="BY694" s="57"/>
      <c r="BZ694" s="57"/>
      <c r="CA694" s="57"/>
      <c r="CB694" s="57"/>
      <c r="CC694" s="57"/>
      <c r="CD694" s="57"/>
      <c r="CE694" s="57"/>
      <c r="CF694" s="57"/>
      <c r="CG694" s="57"/>
      <c r="CH694" s="57"/>
      <c r="CI694" s="57"/>
      <c r="CJ694" s="57"/>
      <c r="CK694" s="57"/>
      <c r="CL694" s="57"/>
      <c r="CM694" s="57"/>
      <c r="CN694" s="57"/>
      <c r="CO694" s="57"/>
      <c r="CP694" s="57"/>
    </row>
    <row r="695" spans="4:94" x14ac:dyDescent="0.4"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8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  <c r="AA695" s="57"/>
      <c r="AB695" s="57"/>
      <c r="AC695" s="57"/>
      <c r="AD695" s="57"/>
      <c r="AE695" s="57"/>
      <c r="AF695" s="57"/>
      <c r="AG695" s="57"/>
      <c r="AH695" s="57"/>
      <c r="AI695" s="57"/>
      <c r="AJ695" s="57"/>
      <c r="AK695" s="57"/>
      <c r="AL695" s="57"/>
      <c r="AM695" s="57"/>
      <c r="AN695" s="57"/>
      <c r="AO695" s="57"/>
      <c r="AP695" s="57"/>
      <c r="AQ695" s="57"/>
      <c r="AR695" s="57"/>
      <c r="AS695" s="57"/>
      <c r="AT695" s="57"/>
      <c r="AU695" s="57"/>
      <c r="AV695" s="57"/>
      <c r="AW695" s="57"/>
      <c r="AX695" s="57"/>
      <c r="AY695" s="57"/>
      <c r="AZ695" s="57"/>
      <c r="BA695" s="57"/>
      <c r="BB695" s="57"/>
      <c r="BC695" s="57"/>
      <c r="BD695" s="57"/>
      <c r="BE695" s="57"/>
      <c r="BF695" s="57"/>
      <c r="BG695" s="57"/>
      <c r="BH695" s="57"/>
      <c r="BI695" s="57"/>
      <c r="BJ695" s="57"/>
      <c r="BK695" s="57"/>
      <c r="BL695" s="57"/>
      <c r="BM695" s="57"/>
      <c r="BN695" s="57"/>
      <c r="BO695" s="57"/>
      <c r="BP695" s="57"/>
      <c r="BQ695" s="57"/>
      <c r="BR695" s="57"/>
      <c r="BS695" s="57"/>
      <c r="BT695" s="57"/>
      <c r="BU695" s="57"/>
      <c r="BV695" s="57"/>
      <c r="BW695" s="57"/>
      <c r="BX695" s="57"/>
      <c r="BY695" s="57"/>
      <c r="BZ695" s="57"/>
      <c r="CA695" s="57"/>
      <c r="CB695" s="57"/>
      <c r="CC695" s="57"/>
      <c r="CD695" s="57"/>
      <c r="CE695" s="57"/>
      <c r="CF695" s="57"/>
      <c r="CG695" s="57"/>
      <c r="CH695" s="57"/>
      <c r="CI695" s="57"/>
      <c r="CJ695" s="57"/>
      <c r="CK695" s="57"/>
      <c r="CL695" s="57"/>
      <c r="CM695" s="57"/>
      <c r="CN695" s="57"/>
      <c r="CO695" s="57"/>
      <c r="CP695" s="57"/>
    </row>
    <row r="696" spans="4:94" x14ac:dyDescent="0.4"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8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  <c r="AA696" s="57"/>
      <c r="AB696" s="57"/>
      <c r="AC696" s="57"/>
      <c r="AD696" s="57"/>
      <c r="AE696" s="57"/>
      <c r="AF696" s="57"/>
      <c r="AG696" s="57"/>
      <c r="AH696" s="57"/>
      <c r="AI696" s="57"/>
      <c r="AJ696" s="57"/>
      <c r="AK696" s="57"/>
      <c r="AL696" s="57"/>
      <c r="AM696" s="57"/>
      <c r="AN696" s="57"/>
      <c r="AO696" s="57"/>
      <c r="AP696" s="57"/>
      <c r="AQ696" s="57"/>
      <c r="AR696" s="57"/>
      <c r="AS696" s="57"/>
      <c r="AT696" s="57"/>
      <c r="AU696" s="57"/>
      <c r="AV696" s="57"/>
      <c r="AW696" s="57"/>
      <c r="AX696" s="57"/>
      <c r="AY696" s="57"/>
      <c r="AZ696" s="57"/>
      <c r="BA696" s="57"/>
      <c r="BB696" s="57"/>
      <c r="BC696" s="57"/>
      <c r="BD696" s="57"/>
      <c r="BE696" s="57"/>
      <c r="BF696" s="57"/>
      <c r="BG696" s="57"/>
      <c r="BH696" s="57"/>
      <c r="BI696" s="57"/>
      <c r="BJ696" s="57"/>
      <c r="BK696" s="57"/>
      <c r="BL696" s="57"/>
      <c r="BM696" s="57"/>
      <c r="BN696" s="57"/>
      <c r="BO696" s="57"/>
      <c r="BP696" s="57"/>
      <c r="BQ696" s="57"/>
      <c r="BR696" s="57"/>
      <c r="BS696" s="57"/>
      <c r="BT696" s="57"/>
      <c r="BU696" s="57"/>
      <c r="BV696" s="57"/>
      <c r="BW696" s="57"/>
      <c r="BX696" s="57"/>
      <c r="BY696" s="57"/>
      <c r="BZ696" s="57"/>
      <c r="CA696" s="57"/>
      <c r="CB696" s="57"/>
      <c r="CC696" s="57"/>
      <c r="CD696" s="57"/>
      <c r="CE696" s="57"/>
      <c r="CF696" s="57"/>
      <c r="CG696" s="57"/>
      <c r="CH696" s="57"/>
      <c r="CI696" s="57"/>
      <c r="CJ696" s="57"/>
      <c r="CK696" s="57"/>
      <c r="CL696" s="57"/>
      <c r="CM696" s="57"/>
      <c r="CN696" s="57"/>
      <c r="CO696" s="57"/>
      <c r="CP696" s="57"/>
    </row>
    <row r="697" spans="4:94" x14ac:dyDescent="0.4"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8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  <c r="AA697" s="57"/>
      <c r="AB697" s="57"/>
      <c r="AC697" s="57"/>
      <c r="AD697" s="57"/>
      <c r="AE697" s="57"/>
      <c r="AF697" s="57"/>
      <c r="AG697" s="57"/>
      <c r="AH697" s="57"/>
      <c r="AI697" s="57"/>
      <c r="AJ697" s="57"/>
      <c r="AK697" s="57"/>
      <c r="AL697" s="57"/>
      <c r="AM697" s="57"/>
      <c r="AN697" s="57"/>
      <c r="AO697" s="57"/>
      <c r="AP697" s="57"/>
      <c r="AQ697" s="57"/>
      <c r="AR697" s="57"/>
      <c r="AS697" s="57"/>
      <c r="AT697" s="57"/>
      <c r="AU697" s="57"/>
      <c r="AV697" s="57"/>
      <c r="AW697" s="57"/>
      <c r="AX697" s="57"/>
      <c r="AY697" s="57"/>
      <c r="AZ697" s="57"/>
      <c r="BA697" s="57"/>
      <c r="BB697" s="57"/>
      <c r="BC697" s="57"/>
      <c r="BD697" s="57"/>
      <c r="BE697" s="57"/>
      <c r="BF697" s="57"/>
      <c r="BG697" s="57"/>
      <c r="BH697" s="57"/>
      <c r="BI697" s="57"/>
      <c r="BJ697" s="57"/>
      <c r="BK697" s="57"/>
      <c r="BL697" s="57"/>
      <c r="BM697" s="57"/>
      <c r="BN697" s="57"/>
      <c r="BO697" s="57"/>
      <c r="BP697" s="57"/>
      <c r="BQ697" s="57"/>
      <c r="BR697" s="57"/>
      <c r="BS697" s="57"/>
      <c r="BT697" s="57"/>
      <c r="BU697" s="57"/>
      <c r="BV697" s="57"/>
      <c r="BW697" s="57"/>
      <c r="BX697" s="57"/>
      <c r="BY697" s="57"/>
      <c r="BZ697" s="57"/>
      <c r="CA697" s="57"/>
      <c r="CB697" s="57"/>
      <c r="CC697" s="57"/>
      <c r="CD697" s="57"/>
      <c r="CE697" s="57"/>
      <c r="CF697" s="57"/>
      <c r="CG697" s="57"/>
      <c r="CH697" s="57"/>
      <c r="CI697" s="57"/>
      <c r="CJ697" s="57"/>
      <c r="CK697" s="57"/>
      <c r="CL697" s="57"/>
      <c r="CM697" s="57"/>
      <c r="CN697" s="57"/>
      <c r="CO697" s="57"/>
      <c r="CP697" s="57"/>
    </row>
    <row r="698" spans="4:94" x14ac:dyDescent="0.4"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8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  <c r="AA698" s="57"/>
      <c r="AB698" s="57"/>
      <c r="AC698" s="57"/>
      <c r="AD698" s="57"/>
      <c r="AE698" s="57"/>
      <c r="AF698" s="57"/>
      <c r="AG698" s="57"/>
      <c r="AH698" s="57"/>
      <c r="AI698" s="57"/>
      <c r="AJ698" s="57"/>
      <c r="AK698" s="57"/>
      <c r="AL698" s="57"/>
      <c r="AM698" s="57"/>
      <c r="AN698" s="57"/>
      <c r="AO698" s="57"/>
      <c r="AP698" s="57"/>
      <c r="AQ698" s="57"/>
      <c r="AR698" s="57"/>
      <c r="AS698" s="57"/>
      <c r="AT698" s="57"/>
      <c r="AU698" s="57"/>
      <c r="AV698" s="57"/>
      <c r="AW698" s="57"/>
      <c r="AX698" s="57"/>
      <c r="AY698" s="57"/>
      <c r="AZ698" s="57"/>
      <c r="BA698" s="57"/>
      <c r="BB698" s="57"/>
      <c r="BC698" s="57"/>
      <c r="BD698" s="57"/>
      <c r="BE698" s="57"/>
      <c r="BF698" s="57"/>
      <c r="BG698" s="57"/>
      <c r="BH698" s="57"/>
      <c r="BI698" s="57"/>
      <c r="BJ698" s="57"/>
      <c r="BK698" s="57"/>
      <c r="BL698" s="57"/>
      <c r="BM698" s="57"/>
      <c r="BN698" s="57"/>
      <c r="BO698" s="57"/>
      <c r="BP698" s="57"/>
      <c r="BQ698" s="57"/>
      <c r="BR698" s="57"/>
      <c r="BS698" s="57"/>
      <c r="BT698" s="57"/>
      <c r="BU698" s="57"/>
      <c r="BV698" s="57"/>
      <c r="BW698" s="57"/>
      <c r="BX698" s="57"/>
      <c r="BY698" s="57"/>
      <c r="BZ698" s="57"/>
      <c r="CA698" s="57"/>
      <c r="CB698" s="57"/>
      <c r="CC698" s="57"/>
      <c r="CD698" s="57"/>
      <c r="CE698" s="57"/>
      <c r="CF698" s="57"/>
      <c r="CG698" s="57"/>
      <c r="CH698" s="57"/>
      <c r="CI698" s="57"/>
      <c r="CJ698" s="57"/>
      <c r="CK698" s="57"/>
      <c r="CL698" s="57"/>
      <c r="CM698" s="57"/>
      <c r="CN698" s="57"/>
      <c r="CO698" s="57"/>
      <c r="CP698" s="57"/>
    </row>
    <row r="699" spans="4:94" x14ac:dyDescent="0.4"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8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  <c r="AA699" s="57"/>
      <c r="AB699" s="57"/>
      <c r="AC699" s="57"/>
      <c r="AD699" s="57"/>
      <c r="AE699" s="57"/>
      <c r="AF699" s="57"/>
      <c r="AG699" s="57"/>
      <c r="AH699" s="57"/>
      <c r="AI699" s="57"/>
      <c r="AJ699" s="57"/>
      <c r="AK699" s="57"/>
      <c r="AL699" s="57"/>
      <c r="AM699" s="57"/>
      <c r="AN699" s="57"/>
      <c r="AO699" s="57"/>
      <c r="AP699" s="57"/>
      <c r="AQ699" s="57"/>
      <c r="AR699" s="57"/>
      <c r="AS699" s="57"/>
      <c r="AT699" s="57"/>
      <c r="AU699" s="57"/>
      <c r="AV699" s="57"/>
      <c r="AW699" s="57"/>
      <c r="AX699" s="57"/>
      <c r="AY699" s="57"/>
      <c r="AZ699" s="57"/>
      <c r="BA699" s="57"/>
      <c r="BB699" s="57"/>
      <c r="BC699" s="57"/>
      <c r="BD699" s="57"/>
      <c r="BE699" s="57"/>
      <c r="BF699" s="57"/>
      <c r="BG699" s="57"/>
      <c r="BH699" s="57"/>
      <c r="BI699" s="57"/>
      <c r="BJ699" s="57"/>
      <c r="BK699" s="57"/>
      <c r="BL699" s="57"/>
      <c r="BM699" s="57"/>
      <c r="BN699" s="57"/>
      <c r="BO699" s="57"/>
      <c r="BP699" s="57"/>
      <c r="BQ699" s="57"/>
      <c r="BR699" s="57"/>
      <c r="BS699" s="57"/>
      <c r="BT699" s="57"/>
      <c r="BU699" s="57"/>
      <c r="BV699" s="57"/>
      <c r="BW699" s="57"/>
      <c r="BX699" s="57"/>
      <c r="BY699" s="57"/>
      <c r="BZ699" s="57"/>
      <c r="CA699" s="57"/>
      <c r="CB699" s="57"/>
      <c r="CC699" s="57"/>
      <c r="CD699" s="57"/>
      <c r="CE699" s="57"/>
      <c r="CF699" s="57"/>
      <c r="CG699" s="57"/>
      <c r="CH699" s="57"/>
      <c r="CI699" s="57"/>
      <c r="CJ699" s="57"/>
      <c r="CK699" s="57"/>
      <c r="CL699" s="57"/>
      <c r="CM699" s="57"/>
      <c r="CN699" s="57"/>
      <c r="CO699" s="57"/>
      <c r="CP699" s="57"/>
    </row>
    <row r="700" spans="4:94" x14ac:dyDescent="0.4"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8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  <c r="AA700" s="57"/>
      <c r="AB700" s="57"/>
      <c r="AC700" s="57"/>
      <c r="AD700" s="57"/>
      <c r="AE700" s="57"/>
      <c r="AF700" s="57"/>
      <c r="AG700" s="57"/>
      <c r="AH700" s="57"/>
      <c r="AI700" s="57"/>
      <c r="AJ700" s="57"/>
      <c r="AK700" s="57"/>
      <c r="AL700" s="57"/>
      <c r="AM700" s="57"/>
      <c r="AN700" s="57"/>
      <c r="AO700" s="57"/>
      <c r="AP700" s="57"/>
      <c r="AQ700" s="57"/>
      <c r="AR700" s="57"/>
      <c r="AS700" s="57"/>
      <c r="AT700" s="57"/>
      <c r="AU700" s="57"/>
      <c r="AV700" s="57"/>
      <c r="AW700" s="57"/>
      <c r="AX700" s="57"/>
      <c r="AY700" s="57"/>
      <c r="AZ700" s="57"/>
      <c r="BA700" s="57"/>
      <c r="BB700" s="57"/>
      <c r="BC700" s="57"/>
      <c r="BD700" s="57"/>
      <c r="BE700" s="57"/>
      <c r="BF700" s="57"/>
      <c r="BG700" s="57"/>
      <c r="BH700" s="57"/>
      <c r="BI700" s="57"/>
      <c r="BJ700" s="57"/>
      <c r="BK700" s="57"/>
      <c r="BL700" s="57"/>
      <c r="BM700" s="57"/>
      <c r="BN700" s="57"/>
      <c r="BO700" s="57"/>
      <c r="BP700" s="57"/>
      <c r="BQ700" s="57"/>
      <c r="BR700" s="57"/>
      <c r="BS700" s="57"/>
      <c r="BT700" s="57"/>
      <c r="BU700" s="57"/>
      <c r="BV700" s="57"/>
      <c r="BW700" s="57"/>
      <c r="BX700" s="57"/>
      <c r="BY700" s="57"/>
      <c r="BZ700" s="57"/>
      <c r="CA700" s="57"/>
      <c r="CB700" s="57"/>
      <c r="CC700" s="57"/>
      <c r="CD700" s="57"/>
      <c r="CE700" s="57"/>
      <c r="CF700" s="57"/>
      <c r="CG700" s="57"/>
      <c r="CH700" s="57"/>
      <c r="CI700" s="57"/>
      <c r="CJ700" s="57"/>
      <c r="CK700" s="57"/>
      <c r="CL700" s="57"/>
      <c r="CM700" s="57"/>
      <c r="CN700" s="57"/>
      <c r="CO700" s="57"/>
      <c r="CP700" s="57"/>
    </row>
    <row r="701" spans="4:94" x14ac:dyDescent="0.4"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8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  <c r="AA701" s="57"/>
      <c r="AB701" s="57"/>
      <c r="AC701" s="57"/>
      <c r="AD701" s="57"/>
      <c r="AE701" s="57"/>
      <c r="AF701" s="57"/>
      <c r="AG701" s="57"/>
      <c r="AH701" s="57"/>
      <c r="AI701" s="57"/>
      <c r="AJ701" s="57"/>
      <c r="AK701" s="57"/>
      <c r="AL701" s="57"/>
      <c r="AM701" s="57"/>
      <c r="AN701" s="57"/>
      <c r="AO701" s="57"/>
      <c r="AP701" s="57"/>
      <c r="AQ701" s="57"/>
      <c r="AR701" s="57"/>
      <c r="AS701" s="57"/>
      <c r="AT701" s="57"/>
      <c r="AU701" s="57"/>
      <c r="AV701" s="57"/>
      <c r="AW701" s="57"/>
      <c r="AX701" s="57"/>
      <c r="AY701" s="57"/>
      <c r="AZ701" s="57"/>
      <c r="BA701" s="57"/>
      <c r="BB701" s="57"/>
      <c r="BC701" s="57"/>
      <c r="BD701" s="57"/>
      <c r="BE701" s="57"/>
      <c r="BF701" s="57"/>
      <c r="BG701" s="57"/>
      <c r="BH701" s="57"/>
      <c r="BI701" s="57"/>
      <c r="BJ701" s="57"/>
      <c r="BK701" s="57"/>
      <c r="BL701" s="57"/>
      <c r="BM701" s="57"/>
      <c r="BN701" s="57"/>
      <c r="BO701" s="57"/>
      <c r="BP701" s="57"/>
      <c r="BQ701" s="57"/>
      <c r="BR701" s="57"/>
      <c r="BS701" s="57"/>
      <c r="BT701" s="57"/>
      <c r="BU701" s="57"/>
      <c r="BV701" s="57"/>
      <c r="BW701" s="57"/>
      <c r="BX701" s="57"/>
      <c r="BY701" s="57"/>
      <c r="BZ701" s="57"/>
      <c r="CA701" s="57"/>
      <c r="CB701" s="57"/>
      <c r="CC701" s="57"/>
      <c r="CD701" s="57"/>
      <c r="CE701" s="57"/>
      <c r="CF701" s="57"/>
      <c r="CG701" s="57"/>
      <c r="CH701" s="57"/>
      <c r="CI701" s="57"/>
      <c r="CJ701" s="57"/>
      <c r="CK701" s="57"/>
      <c r="CL701" s="57"/>
      <c r="CM701" s="57"/>
      <c r="CN701" s="57"/>
      <c r="CO701" s="57"/>
      <c r="CP701" s="57"/>
    </row>
    <row r="702" spans="4:94" x14ac:dyDescent="0.4"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8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  <c r="AA702" s="57"/>
      <c r="AB702" s="57"/>
      <c r="AC702" s="57"/>
      <c r="AD702" s="57"/>
      <c r="AE702" s="57"/>
      <c r="AF702" s="57"/>
      <c r="AG702" s="57"/>
      <c r="AH702" s="57"/>
      <c r="AI702" s="57"/>
      <c r="AJ702" s="57"/>
      <c r="AK702" s="57"/>
      <c r="AL702" s="57"/>
      <c r="AM702" s="57"/>
      <c r="AN702" s="57"/>
      <c r="AO702" s="57"/>
      <c r="AP702" s="57"/>
      <c r="AQ702" s="57"/>
      <c r="AR702" s="57"/>
      <c r="AS702" s="57"/>
      <c r="AT702" s="57"/>
      <c r="AU702" s="57"/>
      <c r="AV702" s="57"/>
      <c r="AW702" s="57"/>
      <c r="AX702" s="57"/>
      <c r="AY702" s="57"/>
      <c r="AZ702" s="57"/>
      <c r="BA702" s="57"/>
      <c r="BB702" s="57"/>
      <c r="BC702" s="57"/>
      <c r="BD702" s="57"/>
      <c r="BE702" s="57"/>
      <c r="BF702" s="57"/>
      <c r="BG702" s="57"/>
      <c r="BH702" s="57"/>
      <c r="BI702" s="57"/>
      <c r="BJ702" s="57"/>
      <c r="BK702" s="57"/>
      <c r="BL702" s="57"/>
      <c r="BM702" s="57"/>
      <c r="BN702" s="57"/>
      <c r="BO702" s="57"/>
      <c r="BP702" s="57"/>
      <c r="BQ702" s="57"/>
      <c r="BR702" s="57"/>
      <c r="BS702" s="57"/>
      <c r="BT702" s="57"/>
      <c r="BU702" s="57"/>
      <c r="BV702" s="57"/>
      <c r="BW702" s="57"/>
      <c r="BX702" s="57"/>
      <c r="BY702" s="57"/>
      <c r="BZ702" s="57"/>
      <c r="CA702" s="57"/>
      <c r="CB702" s="57"/>
      <c r="CC702" s="57"/>
      <c r="CD702" s="57"/>
      <c r="CE702" s="57"/>
      <c r="CF702" s="57"/>
      <c r="CG702" s="57"/>
      <c r="CH702" s="57"/>
      <c r="CI702" s="57"/>
      <c r="CJ702" s="57"/>
      <c r="CK702" s="57"/>
      <c r="CL702" s="57"/>
      <c r="CM702" s="57"/>
      <c r="CN702" s="57"/>
      <c r="CO702" s="57"/>
      <c r="CP702" s="57"/>
    </row>
    <row r="703" spans="4:94" x14ac:dyDescent="0.4"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8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  <c r="AA703" s="57"/>
      <c r="AB703" s="57"/>
      <c r="AC703" s="57"/>
      <c r="AD703" s="57"/>
      <c r="AE703" s="57"/>
      <c r="AF703" s="57"/>
      <c r="AG703" s="57"/>
      <c r="AH703" s="57"/>
      <c r="AI703" s="57"/>
      <c r="AJ703" s="57"/>
      <c r="AK703" s="57"/>
      <c r="AL703" s="57"/>
      <c r="AM703" s="57"/>
      <c r="AN703" s="57"/>
      <c r="AO703" s="57"/>
      <c r="AP703" s="57"/>
      <c r="AQ703" s="57"/>
      <c r="AR703" s="57"/>
      <c r="AS703" s="57"/>
      <c r="AT703" s="57"/>
      <c r="AU703" s="57"/>
      <c r="AV703" s="57"/>
      <c r="AW703" s="57"/>
      <c r="AX703" s="57"/>
      <c r="AY703" s="57"/>
      <c r="AZ703" s="57"/>
      <c r="BA703" s="57"/>
      <c r="BB703" s="57"/>
      <c r="BC703" s="57"/>
      <c r="BD703" s="57"/>
      <c r="BE703" s="57"/>
      <c r="BF703" s="57"/>
      <c r="BG703" s="57"/>
      <c r="BH703" s="57"/>
      <c r="BI703" s="57"/>
      <c r="BJ703" s="57"/>
      <c r="BK703" s="57"/>
      <c r="BL703" s="57"/>
      <c r="BM703" s="57"/>
      <c r="BN703" s="57"/>
      <c r="BO703" s="57"/>
      <c r="BP703" s="57"/>
      <c r="BQ703" s="57"/>
      <c r="BR703" s="57"/>
      <c r="BS703" s="57"/>
      <c r="BT703" s="57"/>
      <c r="BU703" s="57"/>
      <c r="BV703" s="57"/>
      <c r="BW703" s="57"/>
      <c r="BX703" s="57"/>
      <c r="BY703" s="57"/>
      <c r="BZ703" s="57"/>
      <c r="CA703" s="57"/>
      <c r="CB703" s="57"/>
      <c r="CC703" s="57"/>
      <c r="CD703" s="57"/>
      <c r="CE703" s="57"/>
      <c r="CF703" s="57"/>
      <c r="CG703" s="57"/>
      <c r="CH703" s="57"/>
      <c r="CI703" s="57"/>
      <c r="CJ703" s="57"/>
      <c r="CK703" s="57"/>
      <c r="CL703" s="57"/>
      <c r="CM703" s="57"/>
      <c r="CN703" s="57"/>
      <c r="CO703" s="57"/>
      <c r="CP703" s="57"/>
    </row>
    <row r="704" spans="4:94" x14ac:dyDescent="0.4"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8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  <c r="AA704" s="57"/>
      <c r="AB704" s="57"/>
      <c r="AC704" s="57"/>
      <c r="AD704" s="57"/>
      <c r="AE704" s="57"/>
      <c r="AF704" s="57"/>
      <c r="AG704" s="57"/>
      <c r="AH704" s="57"/>
      <c r="AI704" s="57"/>
      <c r="AJ704" s="57"/>
      <c r="AK704" s="57"/>
      <c r="AL704" s="57"/>
      <c r="AM704" s="57"/>
      <c r="AN704" s="57"/>
      <c r="AO704" s="57"/>
      <c r="AP704" s="57"/>
      <c r="AQ704" s="57"/>
      <c r="AR704" s="57"/>
      <c r="AS704" s="57"/>
      <c r="AT704" s="57"/>
      <c r="AU704" s="57"/>
      <c r="AV704" s="57"/>
      <c r="AW704" s="57"/>
      <c r="AX704" s="57"/>
      <c r="AY704" s="57"/>
      <c r="AZ704" s="57"/>
      <c r="BA704" s="57"/>
      <c r="BB704" s="57"/>
      <c r="BC704" s="57"/>
      <c r="BD704" s="57"/>
      <c r="BE704" s="57"/>
      <c r="BF704" s="57"/>
      <c r="BG704" s="57"/>
      <c r="BH704" s="57"/>
      <c r="BI704" s="57"/>
      <c r="BJ704" s="57"/>
      <c r="BK704" s="57"/>
      <c r="BL704" s="57"/>
      <c r="BM704" s="57"/>
      <c r="BN704" s="57"/>
      <c r="BO704" s="57"/>
      <c r="BP704" s="57"/>
      <c r="BQ704" s="57"/>
      <c r="BR704" s="57"/>
      <c r="BS704" s="57"/>
      <c r="BT704" s="57"/>
      <c r="BU704" s="57"/>
      <c r="BV704" s="57"/>
      <c r="BW704" s="57"/>
      <c r="BX704" s="57"/>
      <c r="BY704" s="57"/>
      <c r="BZ704" s="57"/>
      <c r="CA704" s="57"/>
      <c r="CB704" s="57"/>
      <c r="CC704" s="57"/>
      <c r="CD704" s="57"/>
      <c r="CE704" s="57"/>
      <c r="CF704" s="57"/>
      <c r="CG704" s="57"/>
      <c r="CH704" s="57"/>
      <c r="CI704" s="57"/>
      <c r="CJ704" s="57"/>
      <c r="CK704" s="57"/>
      <c r="CL704" s="57"/>
      <c r="CM704" s="57"/>
      <c r="CN704" s="57"/>
      <c r="CO704" s="57"/>
      <c r="CP704" s="57"/>
    </row>
    <row r="705" spans="4:94" x14ac:dyDescent="0.4"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8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  <c r="AA705" s="57"/>
      <c r="AB705" s="57"/>
      <c r="AC705" s="57"/>
      <c r="AD705" s="57"/>
      <c r="AE705" s="57"/>
      <c r="AF705" s="57"/>
      <c r="AG705" s="57"/>
      <c r="AH705" s="57"/>
      <c r="AI705" s="57"/>
      <c r="AJ705" s="57"/>
      <c r="AK705" s="57"/>
      <c r="AL705" s="57"/>
      <c r="AM705" s="57"/>
      <c r="AN705" s="57"/>
      <c r="AO705" s="57"/>
      <c r="AP705" s="57"/>
      <c r="AQ705" s="57"/>
      <c r="AR705" s="57"/>
      <c r="AS705" s="57"/>
      <c r="AT705" s="57"/>
      <c r="AU705" s="57"/>
      <c r="AV705" s="57"/>
      <c r="AW705" s="57"/>
      <c r="AX705" s="57"/>
      <c r="AY705" s="57"/>
      <c r="AZ705" s="57"/>
      <c r="BA705" s="57"/>
      <c r="BB705" s="57"/>
      <c r="BC705" s="57"/>
      <c r="BD705" s="57"/>
      <c r="BE705" s="57"/>
      <c r="BF705" s="57"/>
      <c r="BG705" s="57"/>
      <c r="BH705" s="57"/>
      <c r="BI705" s="57"/>
      <c r="BJ705" s="57"/>
      <c r="BK705" s="57"/>
      <c r="BL705" s="57"/>
      <c r="BM705" s="57"/>
      <c r="BN705" s="57"/>
      <c r="BO705" s="57"/>
      <c r="BP705" s="57"/>
      <c r="BQ705" s="57"/>
      <c r="BR705" s="57"/>
      <c r="BS705" s="57"/>
      <c r="BT705" s="57"/>
      <c r="BU705" s="57"/>
      <c r="BV705" s="57"/>
      <c r="BW705" s="57"/>
      <c r="BX705" s="57"/>
      <c r="BY705" s="57"/>
      <c r="BZ705" s="57"/>
      <c r="CA705" s="57"/>
      <c r="CB705" s="57"/>
      <c r="CC705" s="57"/>
      <c r="CD705" s="57"/>
      <c r="CE705" s="57"/>
      <c r="CF705" s="57"/>
      <c r="CG705" s="57"/>
      <c r="CH705" s="57"/>
      <c r="CI705" s="57"/>
      <c r="CJ705" s="57"/>
      <c r="CK705" s="57"/>
      <c r="CL705" s="57"/>
      <c r="CM705" s="57"/>
      <c r="CN705" s="57"/>
      <c r="CO705" s="57"/>
      <c r="CP705" s="57"/>
    </row>
    <row r="706" spans="4:94" x14ac:dyDescent="0.4"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8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  <c r="AA706" s="57"/>
      <c r="AB706" s="57"/>
      <c r="AC706" s="57"/>
      <c r="AD706" s="57"/>
      <c r="AE706" s="57"/>
      <c r="AF706" s="57"/>
      <c r="AG706" s="57"/>
      <c r="AH706" s="57"/>
      <c r="AI706" s="57"/>
      <c r="AJ706" s="57"/>
      <c r="AK706" s="57"/>
      <c r="AL706" s="57"/>
      <c r="AM706" s="57"/>
      <c r="AN706" s="57"/>
      <c r="AO706" s="57"/>
      <c r="AP706" s="57"/>
      <c r="AQ706" s="57"/>
      <c r="AR706" s="57"/>
      <c r="AS706" s="57"/>
      <c r="AT706" s="57"/>
      <c r="AU706" s="57"/>
      <c r="AV706" s="57"/>
      <c r="AW706" s="57"/>
      <c r="AX706" s="57"/>
      <c r="AY706" s="57"/>
      <c r="AZ706" s="57"/>
      <c r="BA706" s="57"/>
      <c r="BB706" s="57"/>
      <c r="BC706" s="57"/>
      <c r="BD706" s="57"/>
      <c r="BE706" s="57"/>
      <c r="BF706" s="57"/>
      <c r="BG706" s="57"/>
      <c r="BH706" s="57"/>
      <c r="BI706" s="57"/>
      <c r="BJ706" s="57"/>
      <c r="BK706" s="57"/>
      <c r="BL706" s="57"/>
      <c r="BM706" s="57"/>
      <c r="BN706" s="57"/>
      <c r="BO706" s="57"/>
      <c r="BP706" s="57"/>
      <c r="BQ706" s="57"/>
      <c r="BR706" s="57"/>
      <c r="BS706" s="57"/>
      <c r="BT706" s="57"/>
      <c r="BU706" s="57"/>
      <c r="BV706" s="57"/>
      <c r="BW706" s="57"/>
      <c r="BX706" s="57"/>
      <c r="BY706" s="57"/>
      <c r="BZ706" s="57"/>
      <c r="CA706" s="57"/>
      <c r="CB706" s="57"/>
      <c r="CC706" s="57"/>
      <c r="CD706" s="57"/>
      <c r="CE706" s="57"/>
      <c r="CF706" s="57"/>
      <c r="CG706" s="57"/>
      <c r="CH706" s="57"/>
      <c r="CI706" s="57"/>
      <c r="CJ706" s="57"/>
      <c r="CK706" s="57"/>
      <c r="CL706" s="57"/>
      <c r="CM706" s="57"/>
      <c r="CN706" s="57"/>
      <c r="CO706" s="57"/>
      <c r="CP706" s="57"/>
    </row>
    <row r="707" spans="4:94" x14ac:dyDescent="0.4"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8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  <c r="AA707" s="57"/>
      <c r="AB707" s="57"/>
      <c r="AC707" s="57"/>
      <c r="AD707" s="57"/>
      <c r="AE707" s="57"/>
      <c r="AF707" s="57"/>
      <c r="AG707" s="57"/>
      <c r="AH707" s="57"/>
      <c r="AI707" s="57"/>
      <c r="AJ707" s="57"/>
      <c r="AK707" s="57"/>
      <c r="AL707" s="57"/>
      <c r="AM707" s="57"/>
      <c r="AN707" s="57"/>
      <c r="AO707" s="57"/>
      <c r="AP707" s="57"/>
      <c r="AQ707" s="57"/>
      <c r="AR707" s="57"/>
      <c r="AS707" s="57"/>
      <c r="AT707" s="57"/>
      <c r="AU707" s="57"/>
      <c r="AV707" s="57"/>
      <c r="AW707" s="57"/>
      <c r="AX707" s="57"/>
      <c r="AY707" s="57"/>
      <c r="AZ707" s="57"/>
      <c r="BA707" s="57"/>
      <c r="BB707" s="57"/>
      <c r="BC707" s="57"/>
      <c r="BD707" s="57"/>
      <c r="BE707" s="57"/>
      <c r="BF707" s="57"/>
      <c r="BG707" s="57"/>
      <c r="BH707" s="57"/>
      <c r="BI707" s="57"/>
      <c r="BJ707" s="57"/>
      <c r="BK707" s="57"/>
      <c r="BL707" s="57"/>
      <c r="BM707" s="57"/>
      <c r="BN707" s="57"/>
      <c r="BO707" s="57"/>
      <c r="BP707" s="57"/>
      <c r="BQ707" s="57"/>
      <c r="BR707" s="57"/>
      <c r="BS707" s="57"/>
      <c r="BT707" s="57"/>
      <c r="BU707" s="57"/>
      <c r="BV707" s="57"/>
      <c r="BW707" s="57"/>
      <c r="BX707" s="57"/>
      <c r="BY707" s="57"/>
      <c r="BZ707" s="57"/>
      <c r="CA707" s="57"/>
      <c r="CB707" s="57"/>
      <c r="CC707" s="57"/>
      <c r="CD707" s="57"/>
      <c r="CE707" s="57"/>
      <c r="CF707" s="57"/>
      <c r="CG707" s="57"/>
      <c r="CH707" s="57"/>
      <c r="CI707" s="57"/>
      <c r="CJ707" s="57"/>
      <c r="CK707" s="57"/>
      <c r="CL707" s="57"/>
      <c r="CM707" s="57"/>
      <c r="CN707" s="57"/>
      <c r="CO707" s="57"/>
      <c r="CP707" s="57"/>
    </row>
    <row r="708" spans="4:94" x14ac:dyDescent="0.4"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8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  <c r="AA708" s="57"/>
      <c r="AB708" s="57"/>
      <c r="AC708" s="57"/>
      <c r="AD708" s="57"/>
      <c r="AE708" s="57"/>
      <c r="AF708" s="57"/>
      <c r="AG708" s="57"/>
      <c r="AH708" s="57"/>
      <c r="AI708" s="57"/>
      <c r="AJ708" s="57"/>
      <c r="AK708" s="57"/>
      <c r="AL708" s="57"/>
      <c r="AM708" s="57"/>
      <c r="AN708" s="57"/>
      <c r="AO708" s="57"/>
      <c r="AP708" s="57"/>
      <c r="AQ708" s="57"/>
      <c r="AR708" s="57"/>
      <c r="AS708" s="57"/>
      <c r="AT708" s="57"/>
      <c r="AU708" s="57"/>
      <c r="AV708" s="57"/>
      <c r="AW708" s="57"/>
      <c r="AX708" s="57"/>
      <c r="AY708" s="57"/>
      <c r="AZ708" s="57"/>
      <c r="BA708" s="57"/>
      <c r="BB708" s="57"/>
      <c r="BC708" s="57"/>
      <c r="BD708" s="57"/>
      <c r="BE708" s="57"/>
      <c r="BF708" s="57"/>
      <c r="BG708" s="57"/>
      <c r="BH708" s="57"/>
      <c r="BI708" s="57"/>
      <c r="BJ708" s="57"/>
      <c r="BK708" s="57"/>
      <c r="BL708" s="57"/>
      <c r="BM708" s="57"/>
      <c r="BN708" s="57"/>
      <c r="BO708" s="57"/>
      <c r="BP708" s="57"/>
      <c r="BQ708" s="57"/>
      <c r="BR708" s="57"/>
      <c r="BS708" s="57"/>
      <c r="BT708" s="57"/>
      <c r="BU708" s="57"/>
      <c r="BV708" s="57"/>
      <c r="BW708" s="57"/>
      <c r="BX708" s="57"/>
      <c r="BY708" s="57"/>
      <c r="BZ708" s="57"/>
      <c r="CA708" s="57"/>
      <c r="CB708" s="57"/>
      <c r="CC708" s="57"/>
      <c r="CD708" s="57"/>
      <c r="CE708" s="57"/>
      <c r="CF708" s="57"/>
      <c r="CG708" s="57"/>
      <c r="CH708" s="57"/>
      <c r="CI708" s="57"/>
      <c r="CJ708" s="57"/>
      <c r="CK708" s="57"/>
      <c r="CL708" s="57"/>
      <c r="CM708" s="57"/>
      <c r="CN708" s="57"/>
      <c r="CO708" s="57"/>
      <c r="CP708" s="57"/>
    </row>
    <row r="709" spans="4:94" x14ac:dyDescent="0.4"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8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  <c r="AA709" s="57"/>
      <c r="AB709" s="57"/>
      <c r="AC709" s="57"/>
      <c r="AD709" s="57"/>
      <c r="AE709" s="57"/>
      <c r="AF709" s="57"/>
      <c r="AG709" s="57"/>
      <c r="AH709" s="57"/>
      <c r="AI709" s="57"/>
      <c r="AJ709" s="57"/>
      <c r="AK709" s="57"/>
      <c r="AL709" s="57"/>
      <c r="AM709" s="57"/>
      <c r="AN709" s="57"/>
      <c r="AO709" s="57"/>
      <c r="AP709" s="57"/>
      <c r="AQ709" s="57"/>
      <c r="AR709" s="57"/>
      <c r="AS709" s="57"/>
      <c r="AT709" s="57"/>
      <c r="AU709" s="57"/>
      <c r="AV709" s="57"/>
      <c r="AW709" s="57"/>
      <c r="AX709" s="57"/>
      <c r="AY709" s="57"/>
      <c r="AZ709" s="57"/>
      <c r="BA709" s="57"/>
      <c r="BB709" s="57"/>
      <c r="BC709" s="57"/>
      <c r="BD709" s="57"/>
      <c r="BE709" s="57"/>
      <c r="BF709" s="57"/>
      <c r="BG709" s="57"/>
      <c r="BH709" s="57"/>
      <c r="BI709" s="57"/>
      <c r="BJ709" s="57"/>
      <c r="BK709" s="57"/>
      <c r="BL709" s="57"/>
      <c r="BM709" s="57"/>
      <c r="BN709" s="57"/>
      <c r="BO709" s="57"/>
      <c r="BP709" s="57"/>
      <c r="BQ709" s="57"/>
      <c r="BR709" s="57"/>
      <c r="BS709" s="57"/>
      <c r="BT709" s="57"/>
      <c r="BU709" s="57"/>
      <c r="BV709" s="57"/>
      <c r="BW709" s="57"/>
      <c r="BX709" s="57"/>
      <c r="BY709" s="57"/>
      <c r="BZ709" s="57"/>
      <c r="CA709" s="57"/>
      <c r="CB709" s="57"/>
      <c r="CC709" s="57"/>
      <c r="CD709" s="57"/>
      <c r="CE709" s="57"/>
      <c r="CF709" s="57"/>
      <c r="CG709" s="57"/>
      <c r="CH709" s="57"/>
      <c r="CI709" s="57"/>
      <c r="CJ709" s="57"/>
      <c r="CK709" s="57"/>
      <c r="CL709" s="57"/>
      <c r="CM709" s="57"/>
      <c r="CN709" s="57"/>
      <c r="CO709" s="57"/>
      <c r="CP709" s="57"/>
    </row>
    <row r="710" spans="4:94" x14ac:dyDescent="0.4"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8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  <c r="AA710" s="57"/>
      <c r="AB710" s="57"/>
      <c r="AC710" s="57"/>
      <c r="AD710" s="57"/>
      <c r="AE710" s="57"/>
      <c r="AF710" s="57"/>
      <c r="AG710" s="57"/>
      <c r="AH710" s="57"/>
      <c r="AI710" s="57"/>
      <c r="AJ710" s="57"/>
      <c r="AK710" s="57"/>
      <c r="AL710" s="57"/>
      <c r="AM710" s="57"/>
      <c r="AN710" s="57"/>
      <c r="AO710" s="57"/>
      <c r="AP710" s="57"/>
      <c r="AQ710" s="57"/>
      <c r="AR710" s="57"/>
      <c r="AS710" s="57"/>
      <c r="AT710" s="57"/>
      <c r="AU710" s="57"/>
      <c r="AV710" s="57"/>
      <c r="AW710" s="57"/>
      <c r="AX710" s="57"/>
      <c r="AY710" s="57"/>
      <c r="AZ710" s="57"/>
      <c r="BA710" s="57"/>
      <c r="BB710" s="57"/>
      <c r="BC710" s="57"/>
      <c r="BD710" s="57"/>
      <c r="BE710" s="57"/>
      <c r="BF710" s="57"/>
      <c r="BG710" s="57"/>
      <c r="BH710" s="57"/>
      <c r="BI710" s="57"/>
      <c r="BJ710" s="57"/>
      <c r="BK710" s="57"/>
      <c r="BL710" s="57"/>
      <c r="BM710" s="57"/>
      <c r="BN710" s="57"/>
      <c r="BO710" s="57"/>
      <c r="BP710" s="57"/>
      <c r="BQ710" s="57"/>
      <c r="BR710" s="57"/>
      <c r="BS710" s="57"/>
      <c r="BT710" s="57"/>
      <c r="BU710" s="57"/>
      <c r="BV710" s="57"/>
      <c r="BW710" s="57"/>
      <c r="BX710" s="57"/>
      <c r="BY710" s="57"/>
      <c r="BZ710" s="57"/>
      <c r="CA710" s="57"/>
      <c r="CB710" s="57"/>
      <c r="CC710" s="57"/>
      <c r="CD710" s="57"/>
      <c r="CE710" s="57"/>
      <c r="CF710" s="57"/>
      <c r="CG710" s="57"/>
      <c r="CH710" s="57"/>
      <c r="CI710" s="57"/>
      <c r="CJ710" s="57"/>
      <c r="CK710" s="57"/>
      <c r="CL710" s="57"/>
      <c r="CM710" s="57"/>
      <c r="CN710" s="57"/>
      <c r="CO710" s="57"/>
      <c r="CP710" s="57"/>
    </row>
    <row r="711" spans="4:94" x14ac:dyDescent="0.4"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8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  <c r="AA711" s="57"/>
      <c r="AB711" s="57"/>
      <c r="AC711" s="57"/>
      <c r="AD711" s="57"/>
      <c r="AE711" s="57"/>
      <c r="AF711" s="57"/>
      <c r="AG711" s="57"/>
      <c r="AH711" s="57"/>
      <c r="AI711" s="57"/>
      <c r="AJ711" s="57"/>
      <c r="AK711" s="57"/>
      <c r="AL711" s="57"/>
      <c r="AM711" s="57"/>
      <c r="AN711" s="57"/>
      <c r="AO711" s="57"/>
      <c r="AP711" s="57"/>
      <c r="AQ711" s="57"/>
      <c r="AR711" s="57"/>
      <c r="AS711" s="57"/>
      <c r="AT711" s="57"/>
      <c r="AU711" s="57"/>
      <c r="AV711" s="57"/>
      <c r="AW711" s="57"/>
      <c r="AX711" s="57"/>
      <c r="AY711" s="57"/>
      <c r="AZ711" s="57"/>
      <c r="BA711" s="57"/>
      <c r="BB711" s="57"/>
      <c r="BC711" s="57"/>
      <c r="BD711" s="57"/>
      <c r="BE711" s="57"/>
      <c r="BF711" s="57"/>
      <c r="BG711" s="57"/>
      <c r="BH711" s="57"/>
      <c r="BI711" s="57"/>
      <c r="BJ711" s="57"/>
      <c r="BK711" s="57"/>
      <c r="BL711" s="57"/>
      <c r="BM711" s="57"/>
      <c r="BN711" s="57"/>
      <c r="BO711" s="57"/>
      <c r="BP711" s="57"/>
      <c r="BQ711" s="57"/>
      <c r="BR711" s="57"/>
      <c r="BS711" s="57"/>
      <c r="BT711" s="57"/>
      <c r="BU711" s="57"/>
      <c r="BV711" s="57"/>
      <c r="BW711" s="57"/>
      <c r="BX711" s="57"/>
      <c r="BY711" s="57"/>
      <c r="BZ711" s="57"/>
      <c r="CA711" s="57"/>
      <c r="CB711" s="57"/>
      <c r="CC711" s="57"/>
      <c r="CD711" s="57"/>
      <c r="CE711" s="57"/>
      <c r="CF711" s="57"/>
      <c r="CG711" s="57"/>
      <c r="CH711" s="57"/>
      <c r="CI711" s="57"/>
      <c r="CJ711" s="57"/>
      <c r="CK711" s="57"/>
      <c r="CL711" s="57"/>
      <c r="CM711" s="57"/>
      <c r="CN711" s="57"/>
      <c r="CO711" s="57"/>
      <c r="CP711" s="57"/>
    </row>
    <row r="712" spans="4:94" x14ac:dyDescent="0.4"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8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  <c r="AA712" s="57"/>
      <c r="AB712" s="57"/>
      <c r="AC712" s="57"/>
      <c r="AD712" s="57"/>
      <c r="AE712" s="57"/>
      <c r="AF712" s="57"/>
      <c r="AG712" s="57"/>
      <c r="AH712" s="57"/>
      <c r="AI712" s="57"/>
      <c r="AJ712" s="57"/>
      <c r="AK712" s="57"/>
      <c r="AL712" s="57"/>
      <c r="AM712" s="57"/>
      <c r="AN712" s="57"/>
      <c r="AO712" s="57"/>
      <c r="AP712" s="57"/>
      <c r="AQ712" s="57"/>
      <c r="AR712" s="57"/>
      <c r="AS712" s="57"/>
      <c r="AT712" s="57"/>
      <c r="AU712" s="57"/>
      <c r="AV712" s="57"/>
      <c r="AW712" s="57"/>
      <c r="AX712" s="57"/>
      <c r="AY712" s="57"/>
      <c r="AZ712" s="57"/>
      <c r="BA712" s="57"/>
      <c r="BB712" s="57"/>
      <c r="BC712" s="57"/>
      <c r="BD712" s="57"/>
      <c r="BE712" s="57"/>
      <c r="BF712" s="57"/>
      <c r="BG712" s="57"/>
      <c r="BH712" s="57"/>
      <c r="BI712" s="57"/>
      <c r="BJ712" s="57"/>
      <c r="BK712" s="57"/>
      <c r="BL712" s="57"/>
      <c r="BM712" s="57"/>
      <c r="BN712" s="57"/>
      <c r="BO712" s="57"/>
      <c r="BP712" s="57"/>
      <c r="BQ712" s="57"/>
      <c r="BR712" s="57"/>
      <c r="BS712" s="57"/>
      <c r="BT712" s="57"/>
      <c r="BU712" s="57"/>
      <c r="BV712" s="57"/>
      <c r="BW712" s="57"/>
      <c r="BX712" s="57"/>
      <c r="BY712" s="57"/>
      <c r="BZ712" s="57"/>
      <c r="CA712" s="57"/>
      <c r="CB712" s="57"/>
      <c r="CC712" s="57"/>
      <c r="CD712" s="57"/>
      <c r="CE712" s="57"/>
      <c r="CF712" s="57"/>
      <c r="CG712" s="57"/>
      <c r="CH712" s="57"/>
      <c r="CI712" s="57"/>
      <c r="CJ712" s="57"/>
      <c r="CK712" s="57"/>
      <c r="CL712" s="57"/>
      <c r="CM712" s="57"/>
      <c r="CN712" s="57"/>
      <c r="CO712" s="57"/>
      <c r="CP712" s="57"/>
    </row>
    <row r="713" spans="4:94" x14ac:dyDescent="0.4"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8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  <c r="AA713" s="57"/>
      <c r="AB713" s="57"/>
      <c r="AC713" s="57"/>
      <c r="AD713" s="57"/>
      <c r="AE713" s="57"/>
      <c r="AF713" s="57"/>
      <c r="AG713" s="57"/>
      <c r="AH713" s="57"/>
      <c r="AI713" s="57"/>
      <c r="AJ713" s="57"/>
      <c r="AK713" s="57"/>
      <c r="AL713" s="57"/>
      <c r="AM713" s="57"/>
      <c r="AN713" s="57"/>
      <c r="AO713" s="57"/>
      <c r="AP713" s="57"/>
      <c r="AQ713" s="57"/>
      <c r="AR713" s="57"/>
      <c r="AS713" s="57"/>
      <c r="AT713" s="57"/>
      <c r="AU713" s="57"/>
      <c r="AV713" s="57"/>
      <c r="AW713" s="57"/>
      <c r="AX713" s="57"/>
      <c r="AY713" s="57"/>
      <c r="AZ713" s="57"/>
      <c r="BA713" s="57"/>
      <c r="BB713" s="57"/>
      <c r="BC713" s="57"/>
      <c r="BD713" s="57"/>
      <c r="BE713" s="57"/>
      <c r="BF713" s="57"/>
      <c r="BG713" s="57"/>
      <c r="BH713" s="57"/>
      <c r="BI713" s="57"/>
      <c r="BJ713" s="57"/>
      <c r="BK713" s="57"/>
      <c r="BL713" s="57"/>
      <c r="BM713" s="57"/>
      <c r="BN713" s="57"/>
      <c r="BO713" s="57"/>
      <c r="BP713" s="57"/>
      <c r="BQ713" s="57"/>
      <c r="BR713" s="57"/>
      <c r="BS713" s="57"/>
      <c r="BT713" s="57"/>
      <c r="BU713" s="57"/>
      <c r="BV713" s="57"/>
      <c r="BW713" s="57"/>
      <c r="BX713" s="57"/>
      <c r="BY713" s="57"/>
      <c r="BZ713" s="57"/>
      <c r="CA713" s="57"/>
      <c r="CB713" s="57"/>
      <c r="CC713" s="57"/>
      <c r="CD713" s="57"/>
      <c r="CE713" s="57"/>
      <c r="CF713" s="57"/>
      <c r="CG713" s="57"/>
      <c r="CH713" s="57"/>
      <c r="CI713" s="57"/>
      <c r="CJ713" s="57"/>
      <c r="CK713" s="57"/>
      <c r="CL713" s="57"/>
      <c r="CM713" s="57"/>
      <c r="CN713" s="57"/>
      <c r="CO713" s="57"/>
      <c r="CP713" s="57"/>
    </row>
    <row r="714" spans="4:94" x14ac:dyDescent="0.4"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8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  <c r="AA714" s="57"/>
      <c r="AB714" s="57"/>
      <c r="AC714" s="57"/>
      <c r="AD714" s="57"/>
      <c r="AE714" s="57"/>
      <c r="AF714" s="57"/>
      <c r="AG714" s="57"/>
      <c r="AH714" s="57"/>
      <c r="AI714" s="57"/>
      <c r="AJ714" s="57"/>
      <c r="AK714" s="57"/>
      <c r="AL714" s="57"/>
      <c r="AM714" s="57"/>
      <c r="AN714" s="57"/>
      <c r="AO714" s="57"/>
      <c r="AP714" s="57"/>
      <c r="AQ714" s="57"/>
      <c r="AR714" s="57"/>
      <c r="AS714" s="57"/>
      <c r="AT714" s="57"/>
      <c r="AU714" s="57"/>
      <c r="AV714" s="57"/>
      <c r="AW714" s="57"/>
      <c r="AX714" s="57"/>
      <c r="AY714" s="57"/>
      <c r="AZ714" s="57"/>
      <c r="BA714" s="57"/>
      <c r="BB714" s="57"/>
      <c r="BC714" s="57"/>
      <c r="BD714" s="57"/>
      <c r="BE714" s="57"/>
      <c r="BF714" s="57"/>
      <c r="BG714" s="57"/>
      <c r="BH714" s="57"/>
      <c r="BI714" s="57"/>
      <c r="BJ714" s="57"/>
      <c r="BK714" s="57"/>
      <c r="BL714" s="57"/>
      <c r="BM714" s="57"/>
      <c r="BN714" s="57"/>
      <c r="BO714" s="57"/>
      <c r="BP714" s="57"/>
      <c r="BQ714" s="57"/>
      <c r="BR714" s="57"/>
      <c r="BS714" s="57"/>
      <c r="BT714" s="57"/>
      <c r="BU714" s="57"/>
      <c r="BV714" s="57"/>
      <c r="BW714" s="57"/>
      <c r="BX714" s="57"/>
      <c r="BY714" s="57"/>
      <c r="BZ714" s="57"/>
      <c r="CA714" s="57"/>
      <c r="CB714" s="57"/>
      <c r="CC714" s="57"/>
      <c r="CD714" s="57"/>
      <c r="CE714" s="57"/>
      <c r="CF714" s="57"/>
      <c r="CG714" s="57"/>
      <c r="CH714" s="57"/>
      <c r="CI714" s="57"/>
      <c r="CJ714" s="57"/>
      <c r="CK714" s="57"/>
      <c r="CL714" s="57"/>
      <c r="CM714" s="57"/>
      <c r="CN714" s="57"/>
      <c r="CO714" s="57"/>
      <c r="CP714" s="57"/>
    </row>
    <row r="715" spans="4:94" x14ac:dyDescent="0.4"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8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  <c r="AA715" s="57"/>
      <c r="AB715" s="57"/>
      <c r="AC715" s="57"/>
      <c r="AD715" s="57"/>
      <c r="AE715" s="57"/>
      <c r="AF715" s="57"/>
      <c r="AG715" s="57"/>
      <c r="AH715" s="57"/>
      <c r="AI715" s="57"/>
      <c r="AJ715" s="57"/>
      <c r="AK715" s="57"/>
      <c r="AL715" s="57"/>
      <c r="AM715" s="57"/>
      <c r="AN715" s="57"/>
      <c r="AO715" s="57"/>
      <c r="AP715" s="57"/>
      <c r="AQ715" s="57"/>
      <c r="AR715" s="57"/>
      <c r="AS715" s="57"/>
      <c r="AT715" s="57"/>
      <c r="AU715" s="57"/>
      <c r="AV715" s="57"/>
      <c r="AW715" s="57"/>
      <c r="AX715" s="57"/>
      <c r="AY715" s="57"/>
      <c r="AZ715" s="57"/>
      <c r="BA715" s="57"/>
      <c r="BB715" s="57"/>
      <c r="BC715" s="57"/>
      <c r="BD715" s="57"/>
      <c r="BE715" s="57"/>
      <c r="BF715" s="57"/>
      <c r="BG715" s="57"/>
      <c r="BH715" s="57"/>
      <c r="BI715" s="57"/>
      <c r="BJ715" s="57"/>
      <c r="BK715" s="57"/>
      <c r="BL715" s="57"/>
      <c r="BM715" s="57"/>
      <c r="BN715" s="57"/>
      <c r="BO715" s="57"/>
      <c r="BP715" s="57"/>
      <c r="BQ715" s="57"/>
      <c r="BR715" s="57"/>
      <c r="BS715" s="57"/>
      <c r="BT715" s="57"/>
      <c r="BU715" s="57"/>
      <c r="BV715" s="57"/>
      <c r="BW715" s="57"/>
      <c r="BX715" s="57"/>
      <c r="BY715" s="57"/>
      <c r="BZ715" s="57"/>
      <c r="CA715" s="57"/>
      <c r="CB715" s="57"/>
      <c r="CC715" s="57"/>
      <c r="CD715" s="57"/>
      <c r="CE715" s="57"/>
      <c r="CF715" s="57"/>
      <c r="CG715" s="57"/>
      <c r="CH715" s="57"/>
      <c r="CI715" s="57"/>
      <c r="CJ715" s="57"/>
      <c r="CK715" s="57"/>
      <c r="CL715" s="57"/>
      <c r="CM715" s="57"/>
      <c r="CN715" s="57"/>
      <c r="CO715" s="57"/>
      <c r="CP715" s="57"/>
    </row>
    <row r="716" spans="4:94" x14ac:dyDescent="0.4"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8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  <c r="AA716" s="57"/>
      <c r="AB716" s="57"/>
      <c r="AC716" s="57"/>
      <c r="AD716" s="57"/>
      <c r="AE716" s="57"/>
      <c r="AF716" s="57"/>
      <c r="AG716" s="57"/>
      <c r="AH716" s="57"/>
      <c r="AI716" s="57"/>
      <c r="AJ716" s="57"/>
      <c r="AK716" s="57"/>
      <c r="AL716" s="57"/>
      <c r="AM716" s="57"/>
      <c r="AN716" s="57"/>
      <c r="AO716" s="57"/>
      <c r="AP716" s="57"/>
      <c r="AQ716" s="57"/>
      <c r="AR716" s="57"/>
      <c r="AS716" s="57"/>
      <c r="AT716" s="57"/>
      <c r="AU716" s="57"/>
      <c r="AV716" s="57"/>
      <c r="AW716" s="57"/>
      <c r="AX716" s="57"/>
      <c r="AY716" s="57"/>
      <c r="AZ716" s="57"/>
      <c r="BA716" s="57"/>
      <c r="BB716" s="57"/>
      <c r="BC716" s="57"/>
      <c r="BD716" s="57"/>
      <c r="BE716" s="57"/>
      <c r="BF716" s="57"/>
      <c r="BG716" s="57"/>
      <c r="BH716" s="57"/>
      <c r="BI716" s="57"/>
      <c r="BJ716" s="57"/>
      <c r="BK716" s="57"/>
      <c r="BL716" s="57"/>
      <c r="BM716" s="57"/>
      <c r="BN716" s="57"/>
      <c r="BO716" s="57"/>
      <c r="BP716" s="57"/>
      <c r="BQ716" s="57"/>
      <c r="BR716" s="57"/>
      <c r="BS716" s="57"/>
      <c r="BT716" s="57"/>
      <c r="BU716" s="57"/>
      <c r="BV716" s="57"/>
      <c r="BW716" s="57"/>
      <c r="BX716" s="57"/>
      <c r="BY716" s="57"/>
      <c r="BZ716" s="57"/>
      <c r="CA716" s="57"/>
      <c r="CB716" s="57"/>
      <c r="CC716" s="57"/>
      <c r="CD716" s="57"/>
      <c r="CE716" s="57"/>
      <c r="CF716" s="57"/>
      <c r="CG716" s="57"/>
      <c r="CH716" s="57"/>
      <c r="CI716" s="57"/>
      <c r="CJ716" s="57"/>
      <c r="CK716" s="57"/>
      <c r="CL716" s="57"/>
      <c r="CM716" s="57"/>
      <c r="CN716" s="57"/>
      <c r="CO716" s="57"/>
      <c r="CP716" s="57"/>
    </row>
    <row r="717" spans="4:94" x14ac:dyDescent="0.4"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8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  <c r="AA717" s="57"/>
      <c r="AB717" s="57"/>
      <c r="AC717" s="57"/>
      <c r="AD717" s="57"/>
      <c r="AE717" s="57"/>
      <c r="AF717" s="57"/>
      <c r="AG717" s="57"/>
      <c r="AH717" s="57"/>
      <c r="AI717" s="57"/>
      <c r="AJ717" s="57"/>
      <c r="AK717" s="57"/>
      <c r="AL717" s="57"/>
      <c r="AM717" s="57"/>
      <c r="AN717" s="57"/>
      <c r="AO717" s="57"/>
      <c r="AP717" s="57"/>
      <c r="AQ717" s="57"/>
      <c r="AR717" s="57"/>
      <c r="AS717" s="57"/>
      <c r="AT717" s="57"/>
      <c r="AU717" s="57"/>
      <c r="AV717" s="57"/>
      <c r="AW717" s="57"/>
      <c r="AX717" s="57"/>
      <c r="AY717" s="57"/>
      <c r="AZ717" s="57"/>
      <c r="BA717" s="57"/>
      <c r="BB717" s="57"/>
      <c r="BC717" s="57"/>
      <c r="BD717" s="57"/>
      <c r="BE717" s="57"/>
      <c r="BF717" s="57"/>
      <c r="BG717" s="57"/>
      <c r="BH717" s="57"/>
      <c r="BI717" s="57"/>
      <c r="BJ717" s="57"/>
      <c r="BK717" s="57"/>
      <c r="BL717" s="57"/>
      <c r="BM717" s="57"/>
      <c r="BN717" s="57"/>
      <c r="BO717" s="57"/>
      <c r="BP717" s="57"/>
      <c r="BQ717" s="57"/>
      <c r="BR717" s="57"/>
      <c r="BS717" s="57"/>
      <c r="BT717" s="57"/>
      <c r="BU717" s="57"/>
      <c r="BV717" s="57"/>
      <c r="BW717" s="57"/>
      <c r="BX717" s="57"/>
      <c r="BY717" s="57"/>
      <c r="BZ717" s="57"/>
      <c r="CA717" s="57"/>
      <c r="CB717" s="57"/>
      <c r="CC717" s="57"/>
      <c r="CD717" s="57"/>
      <c r="CE717" s="57"/>
      <c r="CF717" s="57"/>
      <c r="CG717" s="57"/>
      <c r="CH717" s="57"/>
      <c r="CI717" s="57"/>
      <c r="CJ717" s="57"/>
      <c r="CK717" s="57"/>
      <c r="CL717" s="57"/>
      <c r="CM717" s="57"/>
      <c r="CN717" s="57"/>
      <c r="CO717" s="57"/>
      <c r="CP717" s="57"/>
    </row>
    <row r="718" spans="4:94" x14ac:dyDescent="0.4"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8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  <c r="AA718" s="57"/>
      <c r="AB718" s="57"/>
      <c r="AC718" s="57"/>
      <c r="AD718" s="57"/>
      <c r="AE718" s="57"/>
      <c r="AF718" s="57"/>
      <c r="AG718" s="57"/>
      <c r="AH718" s="57"/>
      <c r="AI718" s="57"/>
      <c r="AJ718" s="57"/>
      <c r="AK718" s="57"/>
      <c r="AL718" s="57"/>
      <c r="AM718" s="57"/>
      <c r="AN718" s="57"/>
      <c r="AO718" s="57"/>
      <c r="AP718" s="57"/>
      <c r="AQ718" s="57"/>
      <c r="AR718" s="57"/>
      <c r="AS718" s="57"/>
      <c r="AT718" s="57"/>
      <c r="AU718" s="57"/>
      <c r="AV718" s="57"/>
      <c r="AW718" s="57"/>
      <c r="AX718" s="57"/>
      <c r="AY718" s="57"/>
      <c r="AZ718" s="57"/>
      <c r="BA718" s="57"/>
      <c r="BB718" s="57"/>
      <c r="BC718" s="57"/>
      <c r="BD718" s="57"/>
      <c r="BE718" s="57"/>
      <c r="BF718" s="57"/>
      <c r="BG718" s="57"/>
      <c r="BH718" s="57"/>
      <c r="BI718" s="57"/>
      <c r="BJ718" s="57"/>
      <c r="BK718" s="57"/>
      <c r="BL718" s="57"/>
      <c r="BM718" s="57"/>
      <c r="BN718" s="57"/>
      <c r="BO718" s="57"/>
      <c r="BP718" s="57"/>
      <c r="BQ718" s="57"/>
      <c r="BR718" s="57"/>
      <c r="BS718" s="57"/>
      <c r="BT718" s="57"/>
      <c r="BU718" s="57"/>
      <c r="BV718" s="57"/>
      <c r="BW718" s="57"/>
      <c r="BX718" s="57"/>
      <c r="BY718" s="57"/>
      <c r="BZ718" s="57"/>
      <c r="CA718" s="57"/>
      <c r="CB718" s="57"/>
      <c r="CC718" s="57"/>
      <c r="CD718" s="57"/>
      <c r="CE718" s="57"/>
      <c r="CF718" s="57"/>
      <c r="CG718" s="57"/>
      <c r="CH718" s="57"/>
      <c r="CI718" s="57"/>
      <c r="CJ718" s="57"/>
      <c r="CK718" s="57"/>
      <c r="CL718" s="57"/>
      <c r="CM718" s="57"/>
      <c r="CN718" s="57"/>
      <c r="CO718" s="57"/>
      <c r="CP718" s="57"/>
    </row>
    <row r="719" spans="4:94" x14ac:dyDescent="0.4"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8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  <c r="AA719" s="57"/>
      <c r="AB719" s="57"/>
      <c r="AC719" s="57"/>
      <c r="AD719" s="57"/>
      <c r="AE719" s="57"/>
      <c r="AF719" s="57"/>
      <c r="AG719" s="57"/>
      <c r="AH719" s="57"/>
      <c r="AI719" s="57"/>
      <c r="AJ719" s="57"/>
      <c r="AK719" s="57"/>
      <c r="AL719" s="57"/>
      <c r="AM719" s="57"/>
      <c r="AN719" s="57"/>
      <c r="AO719" s="57"/>
      <c r="AP719" s="57"/>
      <c r="AQ719" s="57"/>
      <c r="AR719" s="57"/>
      <c r="AS719" s="57"/>
      <c r="AT719" s="57"/>
      <c r="AU719" s="57"/>
      <c r="AV719" s="57"/>
      <c r="AW719" s="57"/>
      <c r="AX719" s="57"/>
      <c r="AY719" s="57"/>
      <c r="AZ719" s="57"/>
      <c r="BA719" s="57"/>
      <c r="BB719" s="57"/>
      <c r="BC719" s="57"/>
      <c r="BD719" s="57"/>
      <c r="BE719" s="57"/>
      <c r="BF719" s="57"/>
      <c r="BG719" s="57"/>
      <c r="BH719" s="57"/>
      <c r="BI719" s="57"/>
      <c r="BJ719" s="57"/>
      <c r="BK719" s="57"/>
      <c r="BL719" s="57"/>
      <c r="BM719" s="57"/>
      <c r="BN719" s="57"/>
      <c r="BO719" s="57"/>
      <c r="BP719" s="57"/>
      <c r="BQ719" s="57"/>
      <c r="BR719" s="57"/>
      <c r="BS719" s="57"/>
      <c r="BT719" s="57"/>
      <c r="BU719" s="57"/>
      <c r="BV719" s="57"/>
      <c r="BW719" s="57"/>
      <c r="BX719" s="57"/>
      <c r="BY719" s="57"/>
      <c r="BZ719" s="57"/>
      <c r="CA719" s="57"/>
      <c r="CB719" s="57"/>
      <c r="CC719" s="57"/>
      <c r="CD719" s="57"/>
      <c r="CE719" s="57"/>
      <c r="CF719" s="57"/>
      <c r="CG719" s="57"/>
      <c r="CH719" s="57"/>
      <c r="CI719" s="57"/>
      <c r="CJ719" s="57"/>
      <c r="CK719" s="57"/>
      <c r="CL719" s="57"/>
      <c r="CM719" s="57"/>
      <c r="CN719" s="57"/>
      <c r="CO719" s="57"/>
      <c r="CP719" s="57"/>
    </row>
    <row r="720" spans="4:94" x14ac:dyDescent="0.4"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8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  <c r="AA720" s="57"/>
      <c r="AB720" s="57"/>
      <c r="AC720" s="57"/>
      <c r="AD720" s="57"/>
      <c r="AE720" s="57"/>
      <c r="AF720" s="57"/>
      <c r="AG720" s="57"/>
      <c r="AH720" s="57"/>
      <c r="AI720" s="57"/>
      <c r="AJ720" s="57"/>
      <c r="AK720" s="57"/>
      <c r="AL720" s="57"/>
      <c r="AM720" s="57"/>
      <c r="AN720" s="57"/>
      <c r="AO720" s="57"/>
      <c r="AP720" s="57"/>
      <c r="AQ720" s="57"/>
      <c r="AR720" s="57"/>
      <c r="AS720" s="57"/>
      <c r="AT720" s="57"/>
      <c r="AU720" s="57"/>
      <c r="AV720" s="57"/>
      <c r="AW720" s="57"/>
      <c r="AX720" s="57"/>
      <c r="AY720" s="57"/>
      <c r="AZ720" s="57"/>
      <c r="BA720" s="57"/>
      <c r="BB720" s="57"/>
      <c r="BC720" s="57"/>
      <c r="BD720" s="57"/>
      <c r="BE720" s="57"/>
      <c r="BF720" s="57"/>
      <c r="BG720" s="57"/>
      <c r="BH720" s="57"/>
      <c r="BI720" s="57"/>
      <c r="BJ720" s="57"/>
      <c r="BK720" s="57"/>
      <c r="BL720" s="57"/>
      <c r="BM720" s="57"/>
      <c r="BN720" s="57"/>
      <c r="BO720" s="57"/>
      <c r="BP720" s="57"/>
      <c r="BQ720" s="57"/>
      <c r="BR720" s="57"/>
      <c r="BS720" s="57"/>
      <c r="BT720" s="57"/>
      <c r="BU720" s="57"/>
      <c r="BV720" s="57"/>
      <c r="BW720" s="57"/>
      <c r="BX720" s="57"/>
      <c r="BY720" s="57"/>
      <c r="BZ720" s="57"/>
      <c r="CA720" s="57"/>
      <c r="CB720" s="57"/>
      <c r="CC720" s="57"/>
      <c r="CD720" s="57"/>
      <c r="CE720" s="57"/>
      <c r="CF720" s="57"/>
      <c r="CG720" s="57"/>
      <c r="CH720" s="57"/>
      <c r="CI720" s="57"/>
      <c r="CJ720" s="57"/>
      <c r="CK720" s="57"/>
      <c r="CL720" s="57"/>
      <c r="CM720" s="57"/>
      <c r="CN720" s="57"/>
      <c r="CO720" s="57"/>
      <c r="CP720" s="57"/>
    </row>
    <row r="721" spans="4:94" x14ac:dyDescent="0.4"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8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  <c r="AA721" s="57"/>
      <c r="AB721" s="57"/>
      <c r="AC721" s="57"/>
      <c r="AD721" s="57"/>
      <c r="AE721" s="57"/>
      <c r="AF721" s="57"/>
      <c r="AG721" s="57"/>
      <c r="AH721" s="57"/>
      <c r="AI721" s="57"/>
      <c r="AJ721" s="57"/>
      <c r="AK721" s="57"/>
      <c r="AL721" s="57"/>
      <c r="AM721" s="57"/>
      <c r="AN721" s="57"/>
      <c r="AO721" s="57"/>
      <c r="AP721" s="57"/>
      <c r="AQ721" s="57"/>
      <c r="AR721" s="57"/>
      <c r="AS721" s="57"/>
      <c r="AT721" s="57"/>
      <c r="AU721" s="57"/>
      <c r="AV721" s="57"/>
      <c r="AW721" s="57"/>
      <c r="AX721" s="57"/>
      <c r="AY721" s="57"/>
      <c r="AZ721" s="57"/>
      <c r="BA721" s="57"/>
      <c r="BB721" s="57"/>
      <c r="BC721" s="57"/>
      <c r="BD721" s="57"/>
      <c r="BE721" s="57"/>
      <c r="BF721" s="57"/>
      <c r="BG721" s="57"/>
      <c r="BH721" s="57"/>
      <c r="BI721" s="57"/>
      <c r="BJ721" s="57"/>
      <c r="BK721" s="57"/>
      <c r="BL721" s="57"/>
      <c r="BM721" s="57"/>
      <c r="BN721" s="57"/>
      <c r="BO721" s="57"/>
      <c r="BP721" s="57"/>
      <c r="BQ721" s="57"/>
      <c r="BR721" s="57"/>
      <c r="BS721" s="57"/>
      <c r="BT721" s="57"/>
      <c r="BU721" s="57"/>
      <c r="BV721" s="57"/>
      <c r="BW721" s="57"/>
      <c r="BX721" s="57"/>
      <c r="BY721" s="57"/>
      <c r="BZ721" s="57"/>
      <c r="CA721" s="57"/>
      <c r="CB721" s="57"/>
      <c r="CC721" s="57"/>
      <c r="CD721" s="57"/>
      <c r="CE721" s="57"/>
      <c r="CF721" s="57"/>
      <c r="CG721" s="57"/>
      <c r="CH721" s="57"/>
      <c r="CI721" s="57"/>
      <c r="CJ721" s="57"/>
      <c r="CK721" s="57"/>
      <c r="CL721" s="57"/>
      <c r="CM721" s="57"/>
      <c r="CN721" s="57"/>
      <c r="CO721" s="57"/>
      <c r="CP721" s="57"/>
    </row>
  </sheetData>
  <mergeCells count="5">
    <mergeCell ref="BS8:BV8"/>
    <mergeCell ref="BW8:BZ8"/>
    <mergeCell ref="CA8:CD8"/>
    <mergeCell ref="CE8:CH8"/>
    <mergeCell ref="CI8:CL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EA265-3290-4B24-98C7-8609336B7094}">
  <dimension ref="A1:CH93"/>
  <sheetViews>
    <sheetView workbookViewId="0">
      <pane xSplit="26" topLeftCell="AA1" activePane="topRight" state="frozen"/>
      <selection activeCell="C6" sqref="C6"/>
      <selection pane="topRight" activeCell="C6" sqref="C6"/>
    </sheetView>
  </sheetViews>
  <sheetFormatPr defaultColWidth="3.05078125" defaultRowHeight="10.5" outlineLevelCol="1" x14ac:dyDescent="0.4"/>
  <cols>
    <col min="1" max="1" width="34.7890625" style="92" customWidth="1"/>
    <col min="2" max="2" width="37.3125" style="92" customWidth="1"/>
    <col min="3" max="10" width="27.734375" style="92" hidden="1" customWidth="1" outlineLevel="1"/>
    <col min="11" max="11" width="23.05078125" style="92" hidden="1" customWidth="1" outlineLevel="1"/>
    <col min="12" max="12" width="8.41796875" style="92" hidden="1" customWidth="1" outlineLevel="1"/>
    <col min="13" max="13" width="8.5234375" style="92" hidden="1" customWidth="1" outlineLevel="1"/>
    <col min="14" max="14" width="12.26171875" style="96" customWidth="1" collapsed="1"/>
    <col min="15" max="15" width="10.26171875" style="96" hidden="1" customWidth="1" outlineLevel="1"/>
    <col min="16" max="19" width="10.41796875" style="96" hidden="1" customWidth="1" outlineLevel="1"/>
    <col min="20" max="20" width="10.9453125" style="96" hidden="1" customWidth="1" outlineLevel="1"/>
    <col min="21" max="24" width="11.20703125" style="96" hidden="1" customWidth="1" outlineLevel="1"/>
    <col min="25" max="25" width="10.41796875" style="96" hidden="1" customWidth="1" outlineLevel="1"/>
    <col min="26" max="26" width="11.20703125" style="96" customWidth="1" collapsed="1"/>
    <col min="27" max="29" width="10.9453125" style="96" hidden="1" customWidth="1" outlineLevel="1"/>
    <col min="30" max="30" width="10.3125" style="96" hidden="1" customWidth="1" outlineLevel="1"/>
    <col min="31" max="31" width="10.41796875" style="96" hidden="1" customWidth="1" outlineLevel="1"/>
    <col min="32" max="32" width="10" style="96" hidden="1" customWidth="1" outlineLevel="1"/>
    <col min="33" max="33" width="11.20703125" style="96" hidden="1" customWidth="1" outlineLevel="1"/>
    <col min="34" max="34" width="10.68359375" style="96" hidden="1" customWidth="1" outlineLevel="1"/>
    <col min="35" max="35" width="11" style="96" hidden="1" customWidth="1" outlineLevel="1"/>
    <col min="36" max="36" width="10.9453125" style="96" hidden="1" customWidth="1" outlineLevel="1"/>
    <col min="37" max="37" width="11.734375" style="96" hidden="1" customWidth="1" outlineLevel="1"/>
    <col min="38" max="38" width="11.5234375" style="96" hidden="1" customWidth="1" outlineLevel="1"/>
    <col min="39" max="39" width="11.5234375" style="92" bestFit="1" customWidth="1" collapsed="1"/>
    <col min="40" max="40" width="11.5234375" style="92" bestFit="1" customWidth="1"/>
    <col min="41" max="86" width="11" style="92" bestFit="1" customWidth="1"/>
    <col min="87" max="88" width="7.20703125" style="92" customWidth="1"/>
    <col min="89" max="16384" width="3.05078125" style="92"/>
  </cols>
  <sheetData>
    <row r="1" spans="1:86" x14ac:dyDescent="0.4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90" t="s">
        <v>136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89"/>
      <c r="AA1" s="91" t="s">
        <v>136</v>
      </c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</row>
    <row r="2" spans="1:86" x14ac:dyDescent="0.4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90" t="s">
        <v>137</v>
      </c>
      <c r="P2" s="90"/>
      <c r="Q2" s="90"/>
      <c r="R2" s="90"/>
      <c r="S2" s="90"/>
      <c r="T2" s="90"/>
      <c r="U2" s="90"/>
      <c r="V2" s="90"/>
      <c r="W2" s="90"/>
      <c r="X2" s="90"/>
      <c r="Y2" s="90"/>
      <c r="Z2" s="89"/>
      <c r="AA2" s="91" t="s">
        <v>137</v>
      </c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</row>
    <row r="3" spans="1:86" x14ac:dyDescent="0.4">
      <c r="A3" s="9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4">
        <v>43465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3"/>
      <c r="AA3" s="95" t="s">
        <v>138</v>
      </c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</row>
    <row r="4" spans="1:86" ht="6" customHeight="1" x14ac:dyDescent="0.4"/>
    <row r="5" spans="1:86" x14ac:dyDescent="0.4">
      <c r="A5" s="97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AA5" s="92"/>
    </row>
    <row r="6" spans="1:86" x14ac:dyDescent="0.4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9">
        <v>2017</v>
      </c>
      <c r="O6" s="100"/>
      <c r="Z6" s="99">
        <v>2018</v>
      </c>
      <c r="AA6" s="100"/>
    </row>
    <row r="7" spans="1:86" ht="13.5" customHeight="1" x14ac:dyDescent="0.4">
      <c r="C7" s="101" t="s">
        <v>139</v>
      </c>
      <c r="D7" s="101" t="s">
        <v>140</v>
      </c>
      <c r="E7" s="101" t="s">
        <v>141</v>
      </c>
      <c r="F7" s="101" t="s">
        <v>142</v>
      </c>
      <c r="G7" s="101" t="s">
        <v>143</v>
      </c>
      <c r="H7" s="101" t="s">
        <v>144</v>
      </c>
      <c r="I7" s="101" t="s">
        <v>145</v>
      </c>
      <c r="J7" s="101" t="s">
        <v>146</v>
      </c>
      <c r="K7" s="101" t="s">
        <v>147</v>
      </c>
      <c r="L7" s="101" t="s">
        <v>148</v>
      </c>
      <c r="M7" s="101" t="s">
        <v>149</v>
      </c>
      <c r="N7" s="101" t="s">
        <v>150</v>
      </c>
      <c r="O7" s="101" t="s">
        <v>139</v>
      </c>
      <c r="P7" s="101" t="s">
        <v>140</v>
      </c>
      <c r="Q7" s="101" t="s">
        <v>141</v>
      </c>
      <c r="R7" s="101" t="s">
        <v>142</v>
      </c>
      <c r="S7" s="101" t="s">
        <v>143</v>
      </c>
      <c r="T7" s="101" t="s">
        <v>144</v>
      </c>
      <c r="U7" s="101" t="s">
        <v>145</v>
      </c>
      <c r="V7" s="101" t="s">
        <v>146</v>
      </c>
      <c r="W7" s="101" t="s">
        <v>147</v>
      </c>
      <c r="X7" s="101" t="s">
        <v>148</v>
      </c>
      <c r="Y7" s="101" t="s">
        <v>149</v>
      </c>
      <c r="Z7" s="101" t="s">
        <v>150</v>
      </c>
      <c r="AA7" s="55">
        <v>43496</v>
      </c>
      <c r="AB7" s="55">
        <v>43524</v>
      </c>
      <c r="AC7" s="55">
        <v>43555</v>
      </c>
      <c r="AD7" s="55">
        <v>43585</v>
      </c>
      <c r="AE7" s="55">
        <v>43616</v>
      </c>
      <c r="AF7" s="55">
        <v>43646</v>
      </c>
      <c r="AG7" s="55">
        <v>43677</v>
      </c>
      <c r="AH7" s="55">
        <v>43708</v>
      </c>
      <c r="AI7" s="55">
        <v>43738</v>
      </c>
      <c r="AJ7" s="55">
        <v>43769</v>
      </c>
      <c r="AK7" s="55">
        <v>43799</v>
      </c>
      <c r="AL7" s="55">
        <v>43830</v>
      </c>
      <c r="AM7" s="55">
        <v>43861</v>
      </c>
      <c r="AN7" s="55">
        <v>43890</v>
      </c>
      <c r="AO7" s="55">
        <v>43921</v>
      </c>
      <c r="AP7" s="55">
        <v>43951</v>
      </c>
      <c r="AQ7" s="55">
        <v>43982</v>
      </c>
      <c r="AR7" s="55">
        <v>44012</v>
      </c>
      <c r="AS7" s="55">
        <v>44043</v>
      </c>
      <c r="AT7" s="55">
        <v>44074</v>
      </c>
      <c r="AU7" s="55">
        <v>44104</v>
      </c>
      <c r="AV7" s="55">
        <v>44135</v>
      </c>
      <c r="AW7" s="55">
        <v>44165</v>
      </c>
      <c r="AX7" s="55">
        <v>44196</v>
      </c>
      <c r="AY7" s="55">
        <v>44227</v>
      </c>
      <c r="AZ7" s="55">
        <v>44255</v>
      </c>
      <c r="BA7" s="55">
        <v>44286</v>
      </c>
      <c r="BB7" s="55">
        <v>44316</v>
      </c>
      <c r="BC7" s="55">
        <v>44347</v>
      </c>
      <c r="BD7" s="55">
        <v>44377</v>
      </c>
      <c r="BE7" s="55">
        <v>44408</v>
      </c>
      <c r="BF7" s="55">
        <v>44439</v>
      </c>
      <c r="BG7" s="55">
        <v>44469</v>
      </c>
      <c r="BH7" s="55">
        <v>44500</v>
      </c>
      <c r="BI7" s="55">
        <v>44530</v>
      </c>
      <c r="BJ7" s="55">
        <v>44561</v>
      </c>
      <c r="BK7" s="55">
        <v>44592</v>
      </c>
      <c r="BL7" s="55">
        <v>44620</v>
      </c>
      <c r="BM7" s="55">
        <v>44651</v>
      </c>
      <c r="BN7" s="55">
        <v>44681</v>
      </c>
      <c r="BO7" s="55">
        <v>44712</v>
      </c>
      <c r="BP7" s="55">
        <v>44742</v>
      </c>
      <c r="BQ7" s="55">
        <v>44773</v>
      </c>
      <c r="BR7" s="55">
        <v>44804</v>
      </c>
      <c r="BS7" s="55">
        <v>44834</v>
      </c>
      <c r="BT7" s="55">
        <v>44865</v>
      </c>
      <c r="BU7" s="55">
        <v>44895</v>
      </c>
      <c r="BV7" s="55">
        <v>44926</v>
      </c>
      <c r="BW7" s="55">
        <v>44957</v>
      </c>
      <c r="BX7" s="55">
        <v>44985</v>
      </c>
      <c r="BY7" s="55">
        <v>45016</v>
      </c>
      <c r="BZ7" s="55">
        <v>45046</v>
      </c>
      <c r="CA7" s="55">
        <v>45077</v>
      </c>
      <c r="CB7" s="55">
        <v>45107</v>
      </c>
      <c r="CC7" s="55">
        <v>45138</v>
      </c>
      <c r="CD7" s="55">
        <v>45169</v>
      </c>
      <c r="CE7" s="55">
        <v>45199</v>
      </c>
      <c r="CF7" s="55">
        <v>45230</v>
      </c>
      <c r="CG7" s="55">
        <v>45260</v>
      </c>
      <c r="CH7" s="55">
        <v>45291</v>
      </c>
    </row>
    <row r="8" spans="1:86" x14ac:dyDescent="0.4">
      <c r="A8" s="102" t="s">
        <v>151</v>
      </c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</row>
    <row r="9" spans="1:86" x14ac:dyDescent="0.4">
      <c r="A9" s="104" t="s">
        <v>41</v>
      </c>
      <c r="B9" s="105"/>
      <c r="C9" s="103">
        <v>494125.80999999994</v>
      </c>
      <c r="D9" s="103">
        <v>461461.98</v>
      </c>
      <c r="E9" s="103">
        <v>443281.84</v>
      </c>
      <c r="F9" s="103">
        <v>372909.39999999997</v>
      </c>
      <c r="G9" s="103">
        <v>285238.34000000003</v>
      </c>
      <c r="H9" s="103">
        <v>268070.51</v>
      </c>
      <c r="I9" s="103">
        <v>452525.96</v>
      </c>
      <c r="J9" s="103">
        <v>1857305.73</v>
      </c>
      <c r="K9" s="103">
        <v>1426774.4499999997</v>
      </c>
      <c r="L9" s="103">
        <v>1308239.53</v>
      </c>
      <c r="M9" s="103">
        <v>1405795.67</v>
      </c>
      <c r="N9" s="103">
        <v>1319991.28</v>
      </c>
      <c r="O9" s="103">
        <v>1767955.02</v>
      </c>
      <c r="P9" s="103">
        <v>1524058.47</v>
      </c>
      <c r="Q9" s="103">
        <v>1226604.3399999999</v>
      </c>
      <c r="R9" s="103">
        <v>1155500.2400000002</v>
      </c>
      <c r="S9" s="103">
        <v>723755.35000000009</v>
      </c>
      <c r="T9" s="103">
        <v>678124.27</v>
      </c>
      <c r="U9" s="103">
        <v>8313350.459999999</v>
      </c>
      <c r="V9" s="103">
        <v>6978790.3599999994</v>
      </c>
      <c r="W9" s="103">
        <v>7120487.7300000004</v>
      </c>
      <c r="X9" s="103">
        <v>6595473.3499999996</v>
      </c>
      <c r="Y9" s="103">
        <v>5946261.2800000003</v>
      </c>
      <c r="Z9" s="103">
        <v>5253487.8099999996</v>
      </c>
      <c r="AA9" s="103">
        <v>5093666.3099999996</v>
      </c>
      <c r="AB9" s="103">
        <v>3915399.4800000004</v>
      </c>
      <c r="AC9" s="103">
        <v>10418328.24</v>
      </c>
      <c r="AD9" s="103">
        <v>9000251.7299999986</v>
      </c>
      <c r="AE9" s="103">
        <v>7442408.1600000001</v>
      </c>
      <c r="AF9" s="103">
        <v>8777511.040000001</v>
      </c>
      <c r="AG9" s="103">
        <v>7959822.4099999992</v>
      </c>
      <c r="AH9" s="103">
        <v>5853289.9500000002</v>
      </c>
      <c r="AI9" s="103">
        <v>26644075.189999998</v>
      </c>
      <c r="AJ9" s="103">
        <v>36707939.920000002</v>
      </c>
      <c r="AK9" s="103">
        <v>34780593.780000001</v>
      </c>
      <c r="AL9" s="103">
        <v>35099036.261486396</v>
      </c>
      <c r="AM9" s="103">
        <v>22459306.491118252</v>
      </c>
      <c r="AN9" s="103">
        <v>21784566.501315013</v>
      </c>
      <c r="AO9" s="103">
        <v>20875927.922554627</v>
      </c>
      <c r="AP9" s="103">
        <v>20163736.371124875</v>
      </c>
      <c r="AQ9" s="103">
        <v>19288263.531515099</v>
      </c>
      <c r="AR9" s="103">
        <v>18372505.190398008</v>
      </c>
      <c r="AS9" s="103">
        <v>17519131.63822417</v>
      </c>
      <c r="AT9" s="103">
        <v>16643251.726595346</v>
      </c>
      <c r="AU9" s="103">
        <v>15774904.894611431</v>
      </c>
      <c r="AV9" s="103">
        <v>14953702.129645813</v>
      </c>
      <c r="AW9" s="103">
        <v>14144528.274660718</v>
      </c>
      <c r="AX9" s="103">
        <v>13347682.534728846</v>
      </c>
      <c r="AY9" s="103">
        <v>-2929149.5307303295</v>
      </c>
      <c r="AZ9" s="103">
        <v>-2466622.7863374371</v>
      </c>
      <c r="BA9" s="103">
        <v>-1996236.0473782897</v>
      </c>
      <c r="BB9" s="103">
        <v>-1518822.3721697105</v>
      </c>
      <c r="BC9" s="103">
        <v>-1035130.5907601796</v>
      </c>
      <c r="BD9" s="103">
        <v>-547217.55076592765</v>
      </c>
      <c r="BE9" s="103">
        <v>8133.6210066790227</v>
      </c>
      <c r="BF9" s="103">
        <v>543178.14131655334</v>
      </c>
      <c r="BG9" s="103">
        <v>1090737.4753725305</v>
      </c>
      <c r="BH9" s="103">
        <v>1649624.2889429489</v>
      </c>
      <c r="BI9" s="103">
        <v>2224353.4937684261</v>
      </c>
      <c r="BJ9" s="103">
        <v>2816808.0388124399</v>
      </c>
      <c r="BK9" s="103">
        <v>2344591.6061914889</v>
      </c>
      <c r="BL9" s="103">
        <v>4437614.4815336224</v>
      </c>
      <c r="BM9" s="103">
        <v>6549373.0192313157</v>
      </c>
      <c r="BN9" s="103">
        <v>8677309.2647244334</v>
      </c>
      <c r="BO9" s="103">
        <v>10819924.762500277</v>
      </c>
      <c r="BP9" s="103">
        <v>12975379.24840112</v>
      </c>
      <c r="BQ9" s="103">
        <v>15209419.285255615</v>
      </c>
      <c r="BR9" s="103">
        <v>17429901.274942104</v>
      </c>
      <c r="BS9" s="103">
        <v>19673443.991458714</v>
      </c>
      <c r="BT9" s="103">
        <v>21939279.774174314</v>
      </c>
      <c r="BU9" s="103">
        <v>24230164.984193102</v>
      </c>
      <c r="BV9" s="103">
        <v>26549120.236769304</v>
      </c>
      <c r="BW9" s="103">
        <v>48235390.69962468</v>
      </c>
      <c r="BX9" s="103">
        <v>52416643.319551855</v>
      </c>
      <c r="BY9" s="103">
        <v>56623652.45682364</v>
      </c>
      <c r="BZ9" s="103">
        <v>60854477.062837362</v>
      </c>
      <c r="CA9" s="103">
        <v>65107213.176229298</v>
      </c>
      <c r="CB9" s="103">
        <v>69380969.733423322</v>
      </c>
      <c r="CC9" s="103">
        <v>73743973.024345413</v>
      </c>
      <c r="CD9" s="103">
        <v>78102064.799860075</v>
      </c>
      <c r="CE9" s="103">
        <v>82494009.820051759</v>
      </c>
      <c r="CF9" s="103">
        <v>86913404.360599577</v>
      </c>
      <c r="CG9" s="103">
        <v>91366329.085003316</v>
      </c>
      <c r="CH9" s="103">
        <v>95855360.61486578</v>
      </c>
    </row>
    <row r="10" spans="1:86" x14ac:dyDescent="0.4">
      <c r="A10" s="104" t="s">
        <v>42</v>
      </c>
      <c r="B10" s="105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>
        <v>0</v>
      </c>
      <c r="AB10" s="103">
        <v>0</v>
      </c>
      <c r="AC10" s="103">
        <v>0</v>
      </c>
      <c r="AD10" s="103">
        <v>0</v>
      </c>
      <c r="AE10" s="103">
        <v>0</v>
      </c>
      <c r="AF10" s="103">
        <v>0</v>
      </c>
      <c r="AG10" s="103">
        <v>0</v>
      </c>
      <c r="AH10" s="103">
        <v>0</v>
      </c>
      <c r="AI10" s="103">
        <v>0</v>
      </c>
      <c r="AJ10" s="103">
        <v>0</v>
      </c>
      <c r="AK10" s="103">
        <v>0</v>
      </c>
      <c r="AL10" s="103">
        <v>0</v>
      </c>
      <c r="AM10" s="103">
        <v>0</v>
      </c>
      <c r="AN10" s="103">
        <v>0</v>
      </c>
      <c r="AO10" s="103">
        <v>0</v>
      </c>
      <c r="AP10" s="103">
        <v>0</v>
      </c>
      <c r="AQ10" s="103">
        <v>0</v>
      </c>
      <c r="AR10" s="103">
        <v>0</v>
      </c>
      <c r="AS10" s="103">
        <v>0</v>
      </c>
      <c r="AT10" s="103">
        <v>0</v>
      </c>
      <c r="AU10" s="103">
        <v>0</v>
      </c>
      <c r="AV10" s="103">
        <v>0</v>
      </c>
      <c r="AW10" s="103">
        <v>0</v>
      </c>
      <c r="AX10" s="103">
        <v>0</v>
      </c>
      <c r="AY10" s="103">
        <v>0</v>
      </c>
      <c r="AZ10" s="103">
        <v>0</v>
      </c>
      <c r="BA10" s="103">
        <v>0</v>
      </c>
      <c r="BB10" s="103">
        <v>0</v>
      </c>
      <c r="BC10" s="103">
        <v>0</v>
      </c>
      <c r="BD10" s="103">
        <v>0</v>
      </c>
      <c r="BE10" s="103">
        <v>0</v>
      </c>
      <c r="BF10" s="103">
        <v>0</v>
      </c>
      <c r="BG10" s="103">
        <v>0</v>
      </c>
      <c r="BH10" s="103">
        <v>0</v>
      </c>
      <c r="BI10" s="103">
        <v>0</v>
      </c>
      <c r="BJ10" s="103">
        <v>0</v>
      </c>
      <c r="BK10" s="103">
        <v>0</v>
      </c>
      <c r="BL10" s="103">
        <v>0</v>
      </c>
      <c r="BM10" s="103">
        <v>0</v>
      </c>
      <c r="BN10" s="103">
        <v>0</v>
      </c>
      <c r="BO10" s="103">
        <v>0</v>
      </c>
      <c r="BP10" s="103">
        <v>0</v>
      </c>
      <c r="BQ10" s="103">
        <v>0</v>
      </c>
      <c r="BR10" s="103">
        <v>0</v>
      </c>
      <c r="BS10" s="103">
        <v>0</v>
      </c>
      <c r="BT10" s="103">
        <v>0</v>
      </c>
      <c r="BU10" s="103">
        <v>0</v>
      </c>
      <c r="BV10" s="103">
        <v>0</v>
      </c>
      <c r="BW10" s="103">
        <v>0</v>
      </c>
      <c r="BX10" s="103">
        <v>0</v>
      </c>
      <c r="BY10" s="103">
        <v>0</v>
      </c>
      <c r="BZ10" s="103">
        <v>0</v>
      </c>
      <c r="CA10" s="103">
        <v>0</v>
      </c>
      <c r="CB10" s="103">
        <v>0</v>
      </c>
      <c r="CC10" s="103">
        <v>0</v>
      </c>
      <c r="CD10" s="103">
        <v>0</v>
      </c>
      <c r="CE10" s="103">
        <v>0</v>
      </c>
      <c r="CF10" s="103">
        <v>0</v>
      </c>
      <c r="CG10" s="103">
        <v>0</v>
      </c>
      <c r="CH10" s="103">
        <v>0</v>
      </c>
    </row>
    <row r="11" spans="1:86" x14ac:dyDescent="0.4">
      <c r="A11" s="104" t="s">
        <v>43</v>
      </c>
      <c r="B11" s="105"/>
      <c r="C11" s="103">
        <v>0</v>
      </c>
      <c r="D11" s="103">
        <v>0</v>
      </c>
      <c r="E11" s="103">
        <v>0</v>
      </c>
      <c r="F11" s="103">
        <v>0</v>
      </c>
      <c r="G11" s="103">
        <v>0</v>
      </c>
      <c r="H11" s="103">
        <v>0</v>
      </c>
      <c r="I11" s="103">
        <v>0</v>
      </c>
      <c r="J11" s="103">
        <v>0</v>
      </c>
      <c r="K11" s="103">
        <v>7110.5</v>
      </c>
      <c r="L11" s="103">
        <v>222750.79</v>
      </c>
      <c r="M11" s="103">
        <v>46098.63</v>
      </c>
      <c r="N11" s="103">
        <v>10898.63</v>
      </c>
      <c r="O11" s="103">
        <v>258464.26</v>
      </c>
      <c r="P11" s="103">
        <v>215264.26</v>
      </c>
      <c r="Q11" s="103">
        <v>262958.40999999997</v>
      </c>
      <c r="R11" s="103">
        <v>-10595.5</v>
      </c>
      <c r="S11" s="103">
        <v>416832.33</v>
      </c>
      <c r="T11" s="103">
        <v>166936.67000000001</v>
      </c>
      <c r="U11" s="103">
        <v>159929.74</v>
      </c>
      <c r="V11" s="103">
        <v>293000.33</v>
      </c>
      <c r="W11" s="103">
        <v>93585.11</v>
      </c>
      <c r="X11" s="103">
        <v>175568</v>
      </c>
      <c r="Y11" s="103">
        <v>686109.52</v>
      </c>
      <c r="Z11" s="103">
        <v>798540.32000000007</v>
      </c>
      <c r="AA11" s="103">
        <v>240878.24</v>
      </c>
      <c r="AB11" s="103">
        <v>171902.84</v>
      </c>
      <c r="AC11" s="103">
        <v>150837.56</v>
      </c>
      <c r="AD11" s="103">
        <v>2379780.2999999998</v>
      </c>
      <c r="AE11" s="103">
        <v>2858176.9299999997</v>
      </c>
      <c r="AF11" s="103">
        <v>649719.12</v>
      </c>
      <c r="AG11" s="103">
        <v>419382.07</v>
      </c>
      <c r="AH11" s="103">
        <v>1375192.92</v>
      </c>
      <c r="AI11" s="103">
        <v>999404.45</v>
      </c>
      <c r="AJ11" s="103">
        <v>906152.54</v>
      </c>
      <c r="AK11" s="103">
        <v>1065749.05</v>
      </c>
      <c r="AL11" s="103">
        <v>1065749.05</v>
      </c>
      <c r="AM11" s="103">
        <v>1065749.05</v>
      </c>
      <c r="AN11" s="103">
        <v>1065749.05</v>
      </c>
      <c r="AO11" s="103">
        <v>1065749.05</v>
      </c>
      <c r="AP11" s="103">
        <v>1065749.05</v>
      </c>
      <c r="AQ11" s="103">
        <v>1065749.05</v>
      </c>
      <c r="AR11" s="103">
        <v>1065749.05</v>
      </c>
      <c r="AS11" s="103">
        <v>1065749.05</v>
      </c>
      <c r="AT11" s="103">
        <v>1065749.05</v>
      </c>
      <c r="AU11" s="103">
        <v>1065749.05</v>
      </c>
      <c r="AV11" s="103">
        <v>1065749.05</v>
      </c>
      <c r="AW11" s="103">
        <v>1065749.05</v>
      </c>
      <c r="AX11" s="103">
        <v>1065749.05</v>
      </c>
      <c r="AY11" s="103">
        <v>1065749.05</v>
      </c>
      <c r="AZ11" s="103">
        <v>1065749.05</v>
      </c>
      <c r="BA11" s="103">
        <v>1065749.05</v>
      </c>
      <c r="BB11" s="103">
        <v>1065749.05</v>
      </c>
      <c r="BC11" s="103">
        <v>1065749.05</v>
      </c>
      <c r="BD11" s="103">
        <v>1065749.05</v>
      </c>
      <c r="BE11" s="103">
        <v>1065749.05</v>
      </c>
      <c r="BF11" s="103">
        <v>1065749.05</v>
      </c>
      <c r="BG11" s="103">
        <v>1065749.05</v>
      </c>
      <c r="BH11" s="103">
        <v>1065749.05</v>
      </c>
      <c r="BI11" s="103">
        <v>1065749.05</v>
      </c>
      <c r="BJ11" s="103">
        <v>1065749.05</v>
      </c>
      <c r="BK11" s="103">
        <v>1065749.05</v>
      </c>
      <c r="BL11" s="103">
        <v>1065749.05</v>
      </c>
      <c r="BM11" s="103">
        <v>1065749.05</v>
      </c>
      <c r="BN11" s="103">
        <v>1065749.05</v>
      </c>
      <c r="BO11" s="103">
        <v>1065749.05</v>
      </c>
      <c r="BP11" s="103">
        <v>1065749.05</v>
      </c>
      <c r="BQ11" s="103">
        <v>1065749.05</v>
      </c>
      <c r="BR11" s="103">
        <v>1065749.05</v>
      </c>
      <c r="BS11" s="103">
        <v>1065749.05</v>
      </c>
      <c r="BT11" s="103">
        <v>1065749.05</v>
      </c>
      <c r="BU11" s="103">
        <v>1065749.05</v>
      </c>
      <c r="BV11" s="103">
        <v>1065749.05</v>
      </c>
      <c r="BW11" s="103">
        <v>1065749.05</v>
      </c>
      <c r="BX11" s="103">
        <v>1065749.05</v>
      </c>
      <c r="BY11" s="103">
        <v>1065749.05</v>
      </c>
      <c r="BZ11" s="103">
        <v>1065749.05</v>
      </c>
      <c r="CA11" s="103">
        <v>1065749.05</v>
      </c>
      <c r="CB11" s="103">
        <v>1065749.05</v>
      </c>
      <c r="CC11" s="103">
        <v>1065749.05</v>
      </c>
      <c r="CD11" s="103">
        <v>1065749.05</v>
      </c>
      <c r="CE11" s="103">
        <v>1065749.05</v>
      </c>
      <c r="CF11" s="103">
        <v>1065749.05</v>
      </c>
      <c r="CG11" s="103">
        <v>1065749.05</v>
      </c>
      <c r="CH11" s="103">
        <v>1065749.05</v>
      </c>
    </row>
    <row r="12" spans="1:86" x14ac:dyDescent="0.4">
      <c r="A12" s="104" t="s">
        <v>44</v>
      </c>
      <c r="B12" s="105"/>
      <c r="C12" s="103">
        <v>0</v>
      </c>
      <c r="D12" s="103">
        <v>0</v>
      </c>
      <c r="E12" s="103">
        <v>0</v>
      </c>
      <c r="F12" s="103">
        <v>0</v>
      </c>
      <c r="G12" s="103">
        <v>0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v>0</v>
      </c>
      <c r="W12" s="103">
        <v>0</v>
      </c>
      <c r="X12" s="103">
        <v>0</v>
      </c>
      <c r="Y12" s="103">
        <v>0</v>
      </c>
      <c r="Z12" s="103">
        <v>-20000</v>
      </c>
      <c r="AA12" s="103">
        <v>-20000</v>
      </c>
      <c r="AB12" s="103">
        <v>-20000</v>
      </c>
      <c r="AC12" s="103">
        <v>-20000</v>
      </c>
      <c r="AD12" s="103">
        <v>-20000</v>
      </c>
      <c r="AE12" s="103">
        <v>-20000</v>
      </c>
      <c r="AF12" s="103">
        <v>-1744.06</v>
      </c>
      <c r="AG12" s="103">
        <v>-1744.06</v>
      </c>
      <c r="AH12" s="103">
        <v>-1744.06</v>
      </c>
      <c r="AI12" s="103">
        <v>-1744.06</v>
      </c>
      <c r="AJ12" s="103">
        <v>-1744.06</v>
      </c>
      <c r="AK12" s="103">
        <v>-1744.06</v>
      </c>
      <c r="AL12" s="103">
        <v>-1744.06</v>
      </c>
      <c r="AM12" s="103">
        <v>-1744.06</v>
      </c>
      <c r="AN12" s="103">
        <v>-1744.06</v>
      </c>
      <c r="AO12" s="103">
        <v>-1744.06</v>
      </c>
      <c r="AP12" s="103">
        <v>-1744.06</v>
      </c>
      <c r="AQ12" s="103">
        <v>-1744.06</v>
      </c>
      <c r="AR12" s="103">
        <v>-1744.06</v>
      </c>
      <c r="AS12" s="103">
        <v>-1744.06</v>
      </c>
      <c r="AT12" s="103">
        <v>-1744.06</v>
      </c>
      <c r="AU12" s="103">
        <v>-1744.06</v>
      </c>
      <c r="AV12" s="103">
        <v>-1744.06</v>
      </c>
      <c r="AW12" s="103">
        <v>-1744.06</v>
      </c>
      <c r="AX12" s="103">
        <v>-1744.06</v>
      </c>
      <c r="AY12" s="103">
        <v>-1744.06</v>
      </c>
      <c r="AZ12" s="103">
        <v>-1744.06</v>
      </c>
      <c r="BA12" s="103">
        <v>-1744.06</v>
      </c>
      <c r="BB12" s="103">
        <v>-1744.06</v>
      </c>
      <c r="BC12" s="103">
        <v>-1744.06</v>
      </c>
      <c r="BD12" s="103">
        <v>-1744.06</v>
      </c>
      <c r="BE12" s="103">
        <v>-1744.06</v>
      </c>
      <c r="BF12" s="103">
        <v>-1744.06</v>
      </c>
      <c r="BG12" s="103">
        <v>-1744.06</v>
      </c>
      <c r="BH12" s="103">
        <v>-1744.06</v>
      </c>
      <c r="BI12" s="103">
        <v>-1744.06</v>
      </c>
      <c r="BJ12" s="103">
        <v>-1744.06</v>
      </c>
      <c r="BK12" s="103">
        <v>-1744.06</v>
      </c>
      <c r="BL12" s="103">
        <v>-1744.06</v>
      </c>
      <c r="BM12" s="103">
        <v>-1744.06</v>
      </c>
      <c r="BN12" s="103">
        <v>-1744.06</v>
      </c>
      <c r="BO12" s="103">
        <v>-1744.06</v>
      </c>
      <c r="BP12" s="103">
        <v>-1744.06</v>
      </c>
      <c r="BQ12" s="103">
        <v>-1744.06</v>
      </c>
      <c r="BR12" s="103">
        <v>-1744.06</v>
      </c>
      <c r="BS12" s="103">
        <v>-1744.06</v>
      </c>
      <c r="BT12" s="103">
        <v>-1744.06</v>
      </c>
      <c r="BU12" s="103">
        <v>-1744.06</v>
      </c>
      <c r="BV12" s="103">
        <v>-1744.06</v>
      </c>
      <c r="BW12" s="103">
        <v>-1744.06</v>
      </c>
      <c r="BX12" s="103">
        <v>-1744.06</v>
      </c>
      <c r="BY12" s="103">
        <v>-1744.06</v>
      </c>
      <c r="BZ12" s="103">
        <v>-1744.06</v>
      </c>
      <c r="CA12" s="103">
        <v>-1744.06</v>
      </c>
      <c r="CB12" s="103">
        <v>-1744.06</v>
      </c>
      <c r="CC12" s="103">
        <v>-1744.06</v>
      </c>
      <c r="CD12" s="103">
        <v>-1744.06</v>
      </c>
      <c r="CE12" s="103">
        <v>-1744.06</v>
      </c>
      <c r="CF12" s="103">
        <v>-1744.06</v>
      </c>
      <c r="CG12" s="103">
        <v>-1744.06</v>
      </c>
      <c r="CH12" s="103">
        <v>-1744.06</v>
      </c>
    </row>
    <row r="13" spans="1:86" x14ac:dyDescent="0.4">
      <c r="A13" s="106" t="s">
        <v>152</v>
      </c>
      <c r="B13" s="105"/>
      <c r="C13" s="107">
        <v>0</v>
      </c>
      <c r="D13" s="107">
        <v>0</v>
      </c>
      <c r="E13" s="107">
        <v>0</v>
      </c>
      <c r="F13" s="107">
        <v>0</v>
      </c>
      <c r="G13" s="107">
        <v>0</v>
      </c>
      <c r="H13" s="107">
        <v>0</v>
      </c>
      <c r="I13" s="107">
        <v>0</v>
      </c>
      <c r="J13" s="107">
        <v>0</v>
      </c>
      <c r="K13" s="107">
        <v>7110.5</v>
      </c>
      <c r="L13" s="107">
        <v>222750.79</v>
      </c>
      <c r="M13" s="107">
        <v>46098.63</v>
      </c>
      <c r="N13" s="107">
        <v>10898.63</v>
      </c>
      <c r="O13" s="107">
        <v>258464.26</v>
      </c>
      <c r="P13" s="107">
        <v>215264.26</v>
      </c>
      <c r="Q13" s="107">
        <v>262958.40999999997</v>
      </c>
      <c r="R13" s="107">
        <v>-10595.5</v>
      </c>
      <c r="S13" s="107">
        <v>416832.33</v>
      </c>
      <c r="T13" s="107">
        <v>166936.67000000001</v>
      </c>
      <c r="U13" s="107">
        <v>159929.74</v>
      </c>
      <c r="V13" s="107">
        <v>293000.33</v>
      </c>
      <c r="W13" s="107">
        <v>93585.11</v>
      </c>
      <c r="X13" s="107">
        <v>175568</v>
      </c>
      <c r="Y13" s="107">
        <v>686109.52</v>
      </c>
      <c r="Z13" s="107">
        <v>778540.32000000007</v>
      </c>
      <c r="AA13" s="107">
        <f>SUM(AA11:AA12)</f>
        <v>220878.24</v>
      </c>
      <c r="AB13" s="107">
        <f t="shared" ref="AB13:CH13" si="0">SUM(AB11:AB12)</f>
        <v>151902.84</v>
      </c>
      <c r="AC13" s="107">
        <f t="shared" si="0"/>
        <v>130837.56</v>
      </c>
      <c r="AD13" s="107">
        <f t="shared" si="0"/>
        <v>2359780.2999999998</v>
      </c>
      <c r="AE13" s="107">
        <f t="shared" si="0"/>
        <v>2838176.9299999997</v>
      </c>
      <c r="AF13" s="107">
        <f t="shared" si="0"/>
        <v>647975.05999999994</v>
      </c>
      <c r="AG13" s="107">
        <f t="shared" si="0"/>
        <v>417638.01</v>
      </c>
      <c r="AH13" s="107">
        <f t="shared" si="0"/>
        <v>1373448.8599999999</v>
      </c>
      <c r="AI13" s="107">
        <f t="shared" si="0"/>
        <v>997660.3899999999</v>
      </c>
      <c r="AJ13" s="107">
        <f t="shared" si="0"/>
        <v>904408.48</v>
      </c>
      <c r="AK13" s="107">
        <f t="shared" si="0"/>
        <v>1064004.99</v>
      </c>
      <c r="AL13" s="107">
        <f t="shared" si="0"/>
        <v>1064004.99</v>
      </c>
      <c r="AM13" s="107">
        <f t="shared" si="0"/>
        <v>1064004.99</v>
      </c>
      <c r="AN13" s="107">
        <f t="shared" si="0"/>
        <v>1064004.99</v>
      </c>
      <c r="AO13" s="107">
        <f t="shared" si="0"/>
        <v>1064004.99</v>
      </c>
      <c r="AP13" s="107">
        <f t="shared" si="0"/>
        <v>1064004.99</v>
      </c>
      <c r="AQ13" s="107">
        <f t="shared" si="0"/>
        <v>1064004.99</v>
      </c>
      <c r="AR13" s="107">
        <f t="shared" si="0"/>
        <v>1064004.99</v>
      </c>
      <c r="AS13" s="107">
        <f t="shared" si="0"/>
        <v>1064004.99</v>
      </c>
      <c r="AT13" s="107">
        <f t="shared" si="0"/>
        <v>1064004.99</v>
      </c>
      <c r="AU13" s="107">
        <f t="shared" si="0"/>
        <v>1064004.99</v>
      </c>
      <c r="AV13" s="107">
        <f t="shared" si="0"/>
        <v>1064004.99</v>
      </c>
      <c r="AW13" s="107">
        <f t="shared" si="0"/>
        <v>1064004.99</v>
      </c>
      <c r="AX13" s="107">
        <f t="shared" si="0"/>
        <v>1064004.99</v>
      </c>
      <c r="AY13" s="107">
        <f t="shared" si="0"/>
        <v>1064004.99</v>
      </c>
      <c r="AZ13" s="107">
        <f t="shared" si="0"/>
        <v>1064004.99</v>
      </c>
      <c r="BA13" s="107">
        <f t="shared" si="0"/>
        <v>1064004.99</v>
      </c>
      <c r="BB13" s="107">
        <f t="shared" si="0"/>
        <v>1064004.99</v>
      </c>
      <c r="BC13" s="107">
        <f t="shared" si="0"/>
        <v>1064004.99</v>
      </c>
      <c r="BD13" s="107">
        <f t="shared" si="0"/>
        <v>1064004.99</v>
      </c>
      <c r="BE13" s="107">
        <f t="shared" si="0"/>
        <v>1064004.99</v>
      </c>
      <c r="BF13" s="107">
        <f t="shared" si="0"/>
        <v>1064004.99</v>
      </c>
      <c r="BG13" s="107">
        <f t="shared" si="0"/>
        <v>1064004.99</v>
      </c>
      <c r="BH13" s="107">
        <f t="shared" si="0"/>
        <v>1064004.99</v>
      </c>
      <c r="BI13" s="107">
        <f t="shared" si="0"/>
        <v>1064004.99</v>
      </c>
      <c r="BJ13" s="107">
        <f t="shared" si="0"/>
        <v>1064004.99</v>
      </c>
      <c r="BK13" s="107">
        <f t="shared" si="0"/>
        <v>1064004.99</v>
      </c>
      <c r="BL13" s="107">
        <f t="shared" si="0"/>
        <v>1064004.99</v>
      </c>
      <c r="BM13" s="107">
        <f t="shared" si="0"/>
        <v>1064004.99</v>
      </c>
      <c r="BN13" s="107">
        <f t="shared" si="0"/>
        <v>1064004.99</v>
      </c>
      <c r="BO13" s="107">
        <f t="shared" si="0"/>
        <v>1064004.99</v>
      </c>
      <c r="BP13" s="107">
        <f t="shared" si="0"/>
        <v>1064004.99</v>
      </c>
      <c r="BQ13" s="107">
        <f t="shared" si="0"/>
        <v>1064004.99</v>
      </c>
      <c r="BR13" s="107">
        <f t="shared" si="0"/>
        <v>1064004.99</v>
      </c>
      <c r="BS13" s="107">
        <f t="shared" si="0"/>
        <v>1064004.99</v>
      </c>
      <c r="BT13" s="107">
        <f t="shared" si="0"/>
        <v>1064004.99</v>
      </c>
      <c r="BU13" s="107">
        <f t="shared" si="0"/>
        <v>1064004.99</v>
      </c>
      <c r="BV13" s="107">
        <f t="shared" si="0"/>
        <v>1064004.99</v>
      </c>
      <c r="BW13" s="107">
        <f t="shared" si="0"/>
        <v>1064004.99</v>
      </c>
      <c r="BX13" s="107">
        <f t="shared" si="0"/>
        <v>1064004.99</v>
      </c>
      <c r="BY13" s="107">
        <f t="shared" si="0"/>
        <v>1064004.99</v>
      </c>
      <c r="BZ13" s="107">
        <f t="shared" si="0"/>
        <v>1064004.99</v>
      </c>
      <c r="CA13" s="107">
        <f t="shared" si="0"/>
        <v>1064004.99</v>
      </c>
      <c r="CB13" s="107">
        <f t="shared" si="0"/>
        <v>1064004.99</v>
      </c>
      <c r="CC13" s="107">
        <f t="shared" si="0"/>
        <v>1064004.99</v>
      </c>
      <c r="CD13" s="107">
        <f t="shared" si="0"/>
        <v>1064004.99</v>
      </c>
      <c r="CE13" s="107">
        <f t="shared" si="0"/>
        <v>1064004.99</v>
      </c>
      <c r="CF13" s="107">
        <f t="shared" si="0"/>
        <v>1064004.99</v>
      </c>
      <c r="CG13" s="107">
        <f t="shared" si="0"/>
        <v>1064004.99</v>
      </c>
      <c r="CH13" s="107">
        <f t="shared" si="0"/>
        <v>1064004.99</v>
      </c>
    </row>
    <row r="14" spans="1:86" x14ac:dyDescent="0.4">
      <c r="A14" s="104" t="s">
        <v>46</v>
      </c>
      <c r="C14" s="103">
        <v>175</v>
      </c>
      <c r="D14" s="103">
        <v>175</v>
      </c>
      <c r="E14" s="103">
        <v>175</v>
      </c>
      <c r="F14" s="103">
        <v>0</v>
      </c>
      <c r="G14" s="103">
        <v>0</v>
      </c>
      <c r="H14" s="103">
        <v>0</v>
      </c>
      <c r="I14" s="103">
        <v>0</v>
      </c>
      <c r="J14" s="103">
        <v>7110.5</v>
      </c>
      <c r="K14" s="103">
        <v>0</v>
      </c>
      <c r="L14" s="103">
        <v>0</v>
      </c>
      <c r="M14" s="103">
        <v>0</v>
      </c>
      <c r="N14" s="103">
        <v>2500</v>
      </c>
      <c r="O14" s="103">
        <v>5000</v>
      </c>
      <c r="P14" s="103">
        <v>5000</v>
      </c>
      <c r="Q14" s="103">
        <v>5000</v>
      </c>
      <c r="R14" s="103">
        <v>104937.4</v>
      </c>
      <c r="S14" s="103">
        <v>115244.31</v>
      </c>
      <c r="T14" s="103">
        <v>0</v>
      </c>
      <c r="U14" s="103">
        <v>0</v>
      </c>
      <c r="V14" s="103">
        <v>0</v>
      </c>
      <c r="W14" s="103">
        <v>16971.68</v>
      </c>
      <c r="X14" s="103">
        <v>3868.24</v>
      </c>
      <c r="Y14" s="103">
        <v>4692.55</v>
      </c>
      <c r="Z14" s="103">
        <v>-79842.350000000006</v>
      </c>
      <c r="AA14" s="103">
        <v>13685.72</v>
      </c>
      <c r="AB14" s="103">
        <v>7870.37</v>
      </c>
      <c r="AC14" s="103">
        <v>1402778.46</v>
      </c>
      <c r="AD14" s="103">
        <v>96358.46</v>
      </c>
      <c r="AE14" s="103">
        <v>200361.42</v>
      </c>
      <c r="AF14" s="103">
        <v>20000</v>
      </c>
      <c r="AG14" s="103">
        <v>318366.58</v>
      </c>
      <c r="AH14" s="103">
        <v>232694.7</v>
      </c>
      <c r="AI14" s="103">
        <v>328667</v>
      </c>
      <c r="AJ14" s="103">
        <v>695489.25</v>
      </c>
      <c r="AK14" s="103">
        <v>838198.58</v>
      </c>
      <c r="AL14" s="103">
        <v>338198.57999999996</v>
      </c>
      <c r="AM14" s="103">
        <v>338198.57999999996</v>
      </c>
      <c r="AN14" s="103">
        <v>338198.57999999996</v>
      </c>
      <c r="AO14" s="103">
        <v>338198.57999999996</v>
      </c>
      <c r="AP14" s="103">
        <v>338198.57999999996</v>
      </c>
      <c r="AQ14" s="103">
        <v>338198.57999999996</v>
      </c>
      <c r="AR14" s="103">
        <v>338198.57999999996</v>
      </c>
      <c r="AS14" s="103">
        <v>338198.57999999996</v>
      </c>
      <c r="AT14" s="103">
        <v>338198.57999999996</v>
      </c>
      <c r="AU14" s="103">
        <v>338198.57999999996</v>
      </c>
      <c r="AV14" s="103">
        <v>338198.57999999996</v>
      </c>
      <c r="AW14" s="103">
        <v>338198.57999999996</v>
      </c>
      <c r="AX14" s="103">
        <v>338198.57999999996</v>
      </c>
      <c r="AY14" s="103">
        <v>338198.57999999996</v>
      </c>
      <c r="AZ14" s="103">
        <v>338198.57999999996</v>
      </c>
      <c r="BA14" s="103">
        <v>338198.57999999996</v>
      </c>
      <c r="BB14" s="103">
        <v>338198.57999999996</v>
      </c>
      <c r="BC14" s="103">
        <v>338198.57999999996</v>
      </c>
      <c r="BD14" s="103">
        <v>338198.57999999996</v>
      </c>
      <c r="BE14" s="103">
        <v>338198.57999999996</v>
      </c>
      <c r="BF14" s="103">
        <v>338198.57999999996</v>
      </c>
      <c r="BG14" s="103">
        <v>338198.57999999996</v>
      </c>
      <c r="BH14" s="103">
        <v>338198.57999999996</v>
      </c>
      <c r="BI14" s="103">
        <v>338198.57999999996</v>
      </c>
      <c r="BJ14" s="103">
        <v>338198.57999999996</v>
      </c>
      <c r="BK14" s="103">
        <v>338198.57999999996</v>
      </c>
      <c r="BL14" s="103">
        <v>338198.57999999996</v>
      </c>
      <c r="BM14" s="103">
        <v>338198.57999999996</v>
      </c>
      <c r="BN14" s="103">
        <v>338198.57999999996</v>
      </c>
      <c r="BO14" s="103">
        <v>338198.57999999996</v>
      </c>
      <c r="BP14" s="103">
        <v>338198.57999999996</v>
      </c>
      <c r="BQ14" s="103">
        <v>338198.57999999996</v>
      </c>
      <c r="BR14" s="103">
        <v>338198.57999999996</v>
      </c>
      <c r="BS14" s="103">
        <v>338198.57999999996</v>
      </c>
      <c r="BT14" s="103">
        <v>338198.57999999996</v>
      </c>
      <c r="BU14" s="103">
        <v>338198.57999999996</v>
      </c>
      <c r="BV14" s="103">
        <v>338198.57999999996</v>
      </c>
      <c r="BW14" s="103">
        <v>338198.57999999996</v>
      </c>
      <c r="BX14" s="103">
        <v>338198.57999999996</v>
      </c>
      <c r="BY14" s="103">
        <v>338198.57999999996</v>
      </c>
      <c r="BZ14" s="103">
        <v>338198.57999999996</v>
      </c>
      <c r="CA14" s="103">
        <v>338198.57999999996</v>
      </c>
      <c r="CB14" s="103">
        <v>338198.57999999996</v>
      </c>
      <c r="CC14" s="103">
        <v>338198.57999999996</v>
      </c>
      <c r="CD14" s="103">
        <v>338198.57999999996</v>
      </c>
      <c r="CE14" s="103">
        <v>338198.57999999996</v>
      </c>
      <c r="CF14" s="103">
        <v>338198.57999999996</v>
      </c>
      <c r="CG14" s="103">
        <v>338198.57999999996</v>
      </c>
      <c r="CH14" s="103">
        <v>338198.57999999996</v>
      </c>
    </row>
    <row r="15" spans="1:86" x14ac:dyDescent="0.4">
      <c r="A15" s="104" t="s">
        <v>47</v>
      </c>
      <c r="B15" s="105"/>
      <c r="C15" s="103">
        <v>-591</v>
      </c>
      <c r="D15" s="103">
        <v>-1182</v>
      </c>
      <c r="E15" s="103">
        <v>1488</v>
      </c>
      <c r="F15" s="103">
        <v>2955</v>
      </c>
      <c r="G15" s="103">
        <v>4800.87</v>
      </c>
      <c r="H15" s="103">
        <v>3861.74</v>
      </c>
      <c r="I15" s="103">
        <v>9865.3700000000008</v>
      </c>
      <c r="J15" s="103">
        <v>23894.6</v>
      </c>
      <c r="K15" s="103">
        <v>27517.83</v>
      </c>
      <c r="L15" s="103">
        <v>19878.990000000002</v>
      </c>
      <c r="M15" s="103">
        <v>23193.07</v>
      </c>
      <c r="N15" s="103">
        <v>25582.19</v>
      </c>
      <c r="O15" s="103">
        <v>28556.65</v>
      </c>
      <c r="P15" s="103">
        <v>26893.360000000001</v>
      </c>
      <c r="Q15" s="103">
        <v>24719.24</v>
      </c>
      <c r="R15" s="103">
        <v>20945.12</v>
      </c>
      <c r="S15" s="103">
        <v>70923.13</v>
      </c>
      <c r="T15" s="103">
        <v>61870.83</v>
      </c>
      <c r="U15" s="103">
        <v>96258.77</v>
      </c>
      <c r="V15" s="103">
        <v>98218.32</v>
      </c>
      <c r="W15" s="103">
        <v>142147.28</v>
      </c>
      <c r="X15" s="103">
        <v>127790.37</v>
      </c>
      <c r="Y15" s="103">
        <v>202102.78000000003</v>
      </c>
      <c r="Z15" s="103">
        <v>134937.26</v>
      </c>
      <c r="AA15" s="103">
        <v>230672.66</v>
      </c>
      <c r="AB15" s="103">
        <v>234793.48</v>
      </c>
      <c r="AC15" s="103">
        <v>323124.58</v>
      </c>
      <c r="AD15" s="103">
        <v>428083.52</v>
      </c>
      <c r="AE15" s="103">
        <v>451537.95</v>
      </c>
      <c r="AF15" s="103">
        <v>653074.82999999996</v>
      </c>
      <c r="AG15" s="103">
        <v>475587.99</v>
      </c>
      <c r="AH15" s="103">
        <v>433179.05</v>
      </c>
      <c r="AI15" s="103">
        <v>376404.24</v>
      </c>
      <c r="AJ15" s="103">
        <v>387129.41000000003</v>
      </c>
      <c r="AK15" s="103">
        <v>368103.54</v>
      </c>
      <c r="AL15" s="103">
        <v>368103.54</v>
      </c>
      <c r="AM15" s="103">
        <v>368103.54</v>
      </c>
      <c r="AN15" s="103">
        <v>368103.54</v>
      </c>
      <c r="AO15" s="103">
        <v>368103.54</v>
      </c>
      <c r="AP15" s="103">
        <v>368103.54</v>
      </c>
      <c r="AQ15" s="103">
        <v>368103.54</v>
      </c>
      <c r="AR15" s="103">
        <v>368103.54</v>
      </c>
      <c r="AS15" s="103">
        <v>368103.54</v>
      </c>
      <c r="AT15" s="103">
        <v>368103.54</v>
      </c>
      <c r="AU15" s="103">
        <v>368103.54</v>
      </c>
      <c r="AV15" s="103">
        <v>368103.54</v>
      </c>
      <c r="AW15" s="103">
        <v>368103.54</v>
      </c>
      <c r="AX15" s="103">
        <v>368103.54</v>
      </c>
      <c r="AY15" s="103">
        <v>368103.54</v>
      </c>
      <c r="AZ15" s="103">
        <v>368103.54</v>
      </c>
      <c r="BA15" s="103">
        <v>368103.54</v>
      </c>
      <c r="BB15" s="103">
        <v>368103.54</v>
      </c>
      <c r="BC15" s="103">
        <v>368103.54</v>
      </c>
      <c r="BD15" s="103">
        <v>368103.54</v>
      </c>
      <c r="BE15" s="103">
        <v>368103.54</v>
      </c>
      <c r="BF15" s="103">
        <v>368103.54</v>
      </c>
      <c r="BG15" s="103">
        <v>368103.54</v>
      </c>
      <c r="BH15" s="103">
        <v>368103.54</v>
      </c>
      <c r="BI15" s="103">
        <v>368103.54</v>
      </c>
      <c r="BJ15" s="103">
        <v>368103.54</v>
      </c>
      <c r="BK15" s="103">
        <v>368103.54</v>
      </c>
      <c r="BL15" s="103">
        <v>368103.54</v>
      </c>
      <c r="BM15" s="103">
        <v>368103.54</v>
      </c>
      <c r="BN15" s="103">
        <v>368103.54</v>
      </c>
      <c r="BO15" s="103">
        <v>368103.54</v>
      </c>
      <c r="BP15" s="103">
        <v>368103.54</v>
      </c>
      <c r="BQ15" s="103">
        <v>368103.54</v>
      </c>
      <c r="BR15" s="103">
        <v>368103.54</v>
      </c>
      <c r="BS15" s="103">
        <v>368103.54</v>
      </c>
      <c r="BT15" s="103">
        <v>368103.54</v>
      </c>
      <c r="BU15" s="103">
        <v>368103.54</v>
      </c>
      <c r="BV15" s="103">
        <v>368103.54</v>
      </c>
      <c r="BW15" s="103">
        <v>368103.54</v>
      </c>
      <c r="BX15" s="103">
        <v>368103.54</v>
      </c>
      <c r="BY15" s="103">
        <v>368103.54</v>
      </c>
      <c r="BZ15" s="103">
        <v>368103.54</v>
      </c>
      <c r="CA15" s="103">
        <v>368103.54</v>
      </c>
      <c r="CB15" s="103">
        <v>368103.54</v>
      </c>
      <c r="CC15" s="103">
        <v>368103.54</v>
      </c>
      <c r="CD15" s="103">
        <v>368103.54</v>
      </c>
      <c r="CE15" s="103">
        <v>368103.54</v>
      </c>
      <c r="CF15" s="103">
        <v>368103.54</v>
      </c>
      <c r="CG15" s="103">
        <v>368103.54</v>
      </c>
      <c r="CH15" s="103">
        <v>368103.54</v>
      </c>
    </row>
    <row r="16" spans="1:86" x14ac:dyDescent="0.4">
      <c r="A16" s="108" t="s">
        <v>48</v>
      </c>
      <c r="B16" s="105"/>
      <c r="C16" s="107">
        <v>493709.80999999994</v>
      </c>
      <c r="D16" s="107">
        <v>460454.98</v>
      </c>
      <c r="E16" s="107">
        <v>444944.84</v>
      </c>
      <c r="F16" s="107">
        <v>375864.39999999997</v>
      </c>
      <c r="G16" s="107">
        <v>290039.21000000002</v>
      </c>
      <c r="H16" s="107">
        <v>271932.25</v>
      </c>
      <c r="I16" s="107">
        <v>462391.33</v>
      </c>
      <c r="J16" s="107">
        <v>1888310.83</v>
      </c>
      <c r="K16" s="107">
        <v>1461402.7799999998</v>
      </c>
      <c r="L16" s="107">
        <v>1550869.31</v>
      </c>
      <c r="M16" s="107">
        <v>1475087.3699999999</v>
      </c>
      <c r="N16" s="107">
        <v>1358972.0999999999</v>
      </c>
      <c r="O16" s="107">
        <v>2059975.93</v>
      </c>
      <c r="P16" s="107">
        <v>1771216.09</v>
      </c>
      <c r="Q16" s="107">
        <v>1519281.9899999998</v>
      </c>
      <c r="R16" s="107">
        <v>1270787.2600000002</v>
      </c>
      <c r="S16" s="107">
        <v>1326755.1200000001</v>
      </c>
      <c r="T16" s="107">
        <v>906931.77</v>
      </c>
      <c r="U16" s="107">
        <v>8569538.9699999988</v>
      </c>
      <c r="V16" s="107">
        <v>7370009.0099999998</v>
      </c>
      <c r="W16" s="107">
        <v>7373191.8000000007</v>
      </c>
      <c r="X16" s="107">
        <v>6902699.96</v>
      </c>
      <c r="Y16" s="107">
        <v>6839166.1300000008</v>
      </c>
      <c r="Z16" s="107">
        <v>6087123.04</v>
      </c>
      <c r="AA16" s="107">
        <f>+AA15+AA14+AA13+AA9+AA10</f>
        <v>5558902.9299999997</v>
      </c>
      <c r="AB16" s="107">
        <f t="shared" ref="AB16:CH16" si="1">+AB15+AB14+AB13+AB9+AB10</f>
        <v>4309966.1700000009</v>
      </c>
      <c r="AC16" s="107">
        <f t="shared" si="1"/>
        <v>12275068.84</v>
      </c>
      <c r="AD16" s="107">
        <f t="shared" si="1"/>
        <v>11884474.009999998</v>
      </c>
      <c r="AE16" s="107">
        <f t="shared" si="1"/>
        <v>10932484.460000001</v>
      </c>
      <c r="AF16" s="107">
        <f t="shared" si="1"/>
        <v>10098560.930000002</v>
      </c>
      <c r="AG16" s="107">
        <f t="shared" si="1"/>
        <v>9171414.9899999984</v>
      </c>
      <c r="AH16" s="107">
        <f t="shared" si="1"/>
        <v>7892612.5600000005</v>
      </c>
      <c r="AI16" s="107">
        <f t="shared" si="1"/>
        <v>28346806.819999997</v>
      </c>
      <c r="AJ16" s="107">
        <f t="shared" si="1"/>
        <v>38694967.060000002</v>
      </c>
      <c r="AK16" s="107">
        <f t="shared" si="1"/>
        <v>37050900.890000001</v>
      </c>
      <c r="AL16" s="107">
        <f t="shared" si="1"/>
        <v>36869343.371486396</v>
      </c>
      <c r="AM16" s="107">
        <f t="shared" si="1"/>
        <v>24229613.601118252</v>
      </c>
      <c r="AN16" s="107">
        <f t="shared" si="1"/>
        <v>23554873.611315012</v>
      </c>
      <c r="AO16" s="107">
        <f t="shared" si="1"/>
        <v>22646235.032554626</v>
      </c>
      <c r="AP16" s="107">
        <f t="shared" si="1"/>
        <v>21934043.481124874</v>
      </c>
      <c r="AQ16" s="107">
        <f t="shared" si="1"/>
        <v>21058570.641515099</v>
      </c>
      <c r="AR16" s="107">
        <f t="shared" si="1"/>
        <v>20142812.300398007</v>
      </c>
      <c r="AS16" s="107">
        <f t="shared" si="1"/>
        <v>19289438.748224169</v>
      </c>
      <c r="AT16" s="107">
        <f t="shared" si="1"/>
        <v>18413558.836595345</v>
      </c>
      <c r="AU16" s="107">
        <f t="shared" si="1"/>
        <v>17545212.004611433</v>
      </c>
      <c r="AV16" s="107">
        <f t="shared" si="1"/>
        <v>16724009.239645813</v>
      </c>
      <c r="AW16" s="107">
        <f t="shared" si="1"/>
        <v>15914835.384660717</v>
      </c>
      <c r="AX16" s="107">
        <f t="shared" si="1"/>
        <v>15117989.644728845</v>
      </c>
      <c r="AY16" s="107">
        <f t="shared" si="1"/>
        <v>-1158842.4207303296</v>
      </c>
      <c r="AZ16" s="107">
        <f t="shared" si="1"/>
        <v>-696315.67633743724</v>
      </c>
      <c r="BA16" s="107">
        <f t="shared" si="1"/>
        <v>-225928.93737828988</v>
      </c>
      <c r="BB16" s="107">
        <f t="shared" si="1"/>
        <v>251484.73783028941</v>
      </c>
      <c r="BC16" s="107">
        <f t="shared" si="1"/>
        <v>735176.51923982031</v>
      </c>
      <c r="BD16" s="107">
        <f t="shared" si="1"/>
        <v>1223089.5592340722</v>
      </c>
      <c r="BE16" s="107">
        <f t="shared" si="1"/>
        <v>1778440.7310066789</v>
      </c>
      <c r="BF16" s="107">
        <f t="shared" si="1"/>
        <v>2313485.251316553</v>
      </c>
      <c r="BG16" s="107">
        <f t="shared" si="1"/>
        <v>2861044.5853725304</v>
      </c>
      <c r="BH16" s="107">
        <f t="shared" si="1"/>
        <v>3419931.3989429488</v>
      </c>
      <c r="BI16" s="107">
        <f t="shared" si="1"/>
        <v>3994660.603768426</v>
      </c>
      <c r="BJ16" s="107">
        <f t="shared" si="1"/>
        <v>4587115.1488124393</v>
      </c>
      <c r="BK16" s="107">
        <f t="shared" si="1"/>
        <v>4114898.7161914888</v>
      </c>
      <c r="BL16" s="107">
        <f t="shared" si="1"/>
        <v>6207921.5915336218</v>
      </c>
      <c r="BM16" s="107">
        <f t="shared" si="1"/>
        <v>8319680.1292313151</v>
      </c>
      <c r="BN16" s="107">
        <f t="shared" si="1"/>
        <v>10447616.374724433</v>
      </c>
      <c r="BO16" s="107">
        <f t="shared" si="1"/>
        <v>12590231.872500276</v>
      </c>
      <c r="BP16" s="107">
        <f t="shared" si="1"/>
        <v>14745686.35840112</v>
      </c>
      <c r="BQ16" s="107">
        <f t="shared" si="1"/>
        <v>16979726.395255614</v>
      </c>
      <c r="BR16" s="107">
        <f t="shared" si="1"/>
        <v>19200208.384942103</v>
      </c>
      <c r="BS16" s="107">
        <f t="shared" si="1"/>
        <v>21443751.101458713</v>
      </c>
      <c r="BT16" s="107">
        <f t="shared" si="1"/>
        <v>23709586.884174313</v>
      </c>
      <c r="BU16" s="107">
        <f t="shared" si="1"/>
        <v>26000472.094193101</v>
      </c>
      <c r="BV16" s="107">
        <f t="shared" si="1"/>
        <v>28319427.346769303</v>
      </c>
      <c r="BW16" s="107">
        <f t="shared" si="1"/>
        <v>50005697.809624679</v>
      </c>
      <c r="BX16" s="107">
        <f t="shared" si="1"/>
        <v>54186950.429551855</v>
      </c>
      <c r="BY16" s="107">
        <f t="shared" si="1"/>
        <v>58393959.566823639</v>
      </c>
      <c r="BZ16" s="107">
        <f t="shared" si="1"/>
        <v>62624784.172837362</v>
      </c>
      <c r="CA16" s="107">
        <f t="shared" si="1"/>
        <v>66877520.286229298</v>
      </c>
      <c r="CB16" s="107">
        <f t="shared" si="1"/>
        <v>71151276.843423322</v>
      </c>
      <c r="CC16" s="107">
        <f t="shared" si="1"/>
        <v>75514280.134345412</v>
      </c>
      <c r="CD16" s="107">
        <f t="shared" si="1"/>
        <v>79872371.909860075</v>
      </c>
      <c r="CE16" s="107">
        <f t="shared" si="1"/>
        <v>84264316.930051759</v>
      </c>
      <c r="CF16" s="107">
        <f t="shared" si="1"/>
        <v>88683711.470599577</v>
      </c>
      <c r="CG16" s="107">
        <f t="shared" si="1"/>
        <v>93136636.195003316</v>
      </c>
      <c r="CH16" s="107">
        <f t="shared" si="1"/>
        <v>97625667.724865779</v>
      </c>
    </row>
    <row r="17" spans="1:86" ht="7.5" customHeight="1" x14ac:dyDescent="0.4">
      <c r="A17" s="105"/>
      <c r="B17" s="105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3"/>
      <c r="BM17" s="103"/>
      <c r="BN17" s="103"/>
      <c r="BO17" s="103"/>
      <c r="BP17" s="103"/>
      <c r="BQ17" s="103"/>
      <c r="BR17" s="103"/>
      <c r="BS17" s="103"/>
      <c r="BT17" s="103"/>
      <c r="BU17" s="103"/>
      <c r="BV17" s="103"/>
      <c r="BW17" s="103"/>
      <c r="BX17" s="103"/>
      <c r="BY17" s="103"/>
      <c r="BZ17" s="103"/>
      <c r="CA17" s="103"/>
      <c r="CB17" s="103"/>
      <c r="CC17" s="103"/>
      <c r="CD17" s="103"/>
      <c r="CE17" s="103"/>
      <c r="CF17" s="103"/>
      <c r="CG17" s="103"/>
      <c r="CH17" s="103"/>
    </row>
    <row r="18" spans="1:86" x14ac:dyDescent="0.4">
      <c r="A18" s="108" t="s">
        <v>49</v>
      </c>
      <c r="B18" s="105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103"/>
      <c r="BR18" s="103"/>
      <c r="BS18" s="103"/>
      <c r="BT18" s="103"/>
      <c r="BU18" s="103"/>
      <c r="BV18" s="103"/>
      <c r="BW18" s="103"/>
      <c r="BX18" s="103"/>
      <c r="BY18" s="103"/>
      <c r="BZ18" s="103"/>
      <c r="CA18" s="103"/>
      <c r="CB18" s="103"/>
      <c r="CC18" s="103"/>
      <c r="CD18" s="103"/>
      <c r="CE18" s="103"/>
      <c r="CF18" s="103"/>
      <c r="CG18" s="103"/>
      <c r="CH18" s="103"/>
    </row>
    <row r="19" spans="1:86" x14ac:dyDescent="0.4">
      <c r="A19" s="104" t="s">
        <v>50</v>
      </c>
      <c r="B19" s="105"/>
      <c r="C19" s="103">
        <v>0</v>
      </c>
      <c r="D19" s="103">
        <v>0</v>
      </c>
      <c r="E19" s="103">
        <v>0</v>
      </c>
      <c r="F19" s="103">
        <v>0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0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v>0</v>
      </c>
      <c r="W19" s="103">
        <v>0</v>
      </c>
      <c r="X19" s="103">
        <v>0</v>
      </c>
      <c r="Y19" s="103">
        <v>0</v>
      </c>
      <c r="Z19" s="103">
        <v>18960.32</v>
      </c>
      <c r="AA19" s="103">
        <v>18960.32</v>
      </c>
      <c r="AB19" s="103">
        <v>25560.12</v>
      </c>
      <c r="AC19" s="103">
        <v>25560.12</v>
      </c>
      <c r="AD19" s="103">
        <v>39689.93</v>
      </c>
      <c r="AE19" s="103">
        <v>39689.93</v>
      </c>
      <c r="AF19" s="103">
        <v>39689.93</v>
      </c>
      <c r="AG19" s="103">
        <v>39689.93</v>
      </c>
      <c r="AH19" s="103">
        <v>39689.93</v>
      </c>
      <c r="AI19" s="103">
        <v>39689.93</v>
      </c>
      <c r="AJ19" s="103">
        <v>39689.93</v>
      </c>
      <c r="AK19" s="103">
        <v>39689.93</v>
      </c>
      <c r="AL19" s="109">
        <v>39689.93</v>
      </c>
      <c r="AM19" s="103">
        <v>39689.93</v>
      </c>
      <c r="AN19" s="103">
        <v>39689.93</v>
      </c>
      <c r="AO19" s="103">
        <v>39689.93</v>
      </c>
      <c r="AP19" s="103">
        <v>39689.93</v>
      </c>
      <c r="AQ19" s="103">
        <v>39689.93</v>
      </c>
      <c r="AR19" s="103">
        <v>39689.93</v>
      </c>
      <c r="AS19" s="103">
        <v>39689.93</v>
      </c>
      <c r="AT19" s="103">
        <v>39689.93</v>
      </c>
      <c r="AU19" s="103">
        <v>39689.93</v>
      </c>
      <c r="AV19" s="103">
        <v>39689.93</v>
      </c>
      <c r="AW19" s="103">
        <v>39689.93</v>
      </c>
      <c r="AX19" s="103">
        <v>39689.93</v>
      </c>
      <c r="AY19" s="103">
        <v>39689.93</v>
      </c>
      <c r="AZ19" s="103">
        <v>39689.93</v>
      </c>
      <c r="BA19" s="103">
        <v>39689.93</v>
      </c>
      <c r="BB19" s="103">
        <v>39689.93</v>
      </c>
      <c r="BC19" s="103">
        <v>39689.93</v>
      </c>
      <c r="BD19" s="103">
        <v>39689.93</v>
      </c>
      <c r="BE19" s="103">
        <v>39689.93</v>
      </c>
      <c r="BF19" s="103">
        <v>39689.93</v>
      </c>
      <c r="BG19" s="103">
        <v>39689.93</v>
      </c>
      <c r="BH19" s="103">
        <v>39689.93</v>
      </c>
      <c r="BI19" s="103">
        <v>39689.93</v>
      </c>
      <c r="BJ19" s="103">
        <v>39689.93</v>
      </c>
      <c r="BK19" s="103">
        <v>39689.93</v>
      </c>
      <c r="BL19" s="103">
        <v>39689.93</v>
      </c>
      <c r="BM19" s="103">
        <v>39689.93</v>
      </c>
      <c r="BN19" s="103">
        <v>39689.93</v>
      </c>
      <c r="BO19" s="103">
        <v>39689.93</v>
      </c>
      <c r="BP19" s="103">
        <v>39689.93</v>
      </c>
      <c r="BQ19" s="103">
        <v>39689.93</v>
      </c>
      <c r="BR19" s="103">
        <v>39689.93</v>
      </c>
      <c r="BS19" s="103">
        <v>39689.93</v>
      </c>
      <c r="BT19" s="103">
        <v>39689.93</v>
      </c>
      <c r="BU19" s="103">
        <v>39689.93</v>
      </c>
      <c r="BV19" s="103">
        <v>39689.93</v>
      </c>
      <c r="BW19" s="103">
        <v>39689.93</v>
      </c>
      <c r="BX19" s="103">
        <v>39689.93</v>
      </c>
      <c r="BY19" s="103">
        <v>39689.93</v>
      </c>
      <c r="BZ19" s="103">
        <v>39689.93</v>
      </c>
      <c r="CA19" s="103">
        <v>39689.93</v>
      </c>
      <c r="CB19" s="103">
        <v>39689.93</v>
      </c>
      <c r="CC19" s="103">
        <v>39689.93</v>
      </c>
      <c r="CD19" s="103">
        <v>39689.93</v>
      </c>
      <c r="CE19" s="103">
        <v>39689.93</v>
      </c>
      <c r="CF19" s="103">
        <v>39689.93</v>
      </c>
      <c r="CG19" s="103">
        <v>39689.93</v>
      </c>
      <c r="CH19" s="103">
        <v>39689.93</v>
      </c>
    </row>
    <row r="20" spans="1:86" x14ac:dyDescent="0.4">
      <c r="A20" s="104" t="s">
        <v>51</v>
      </c>
      <c r="B20" s="105"/>
      <c r="C20" s="103">
        <v>0</v>
      </c>
      <c r="D20" s="103">
        <v>0</v>
      </c>
      <c r="E20" s="103">
        <v>0</v>
      </c>
      <c r="F20" s="103">
        <v>0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0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v>0</v>
      </c>
      <c r="W20" s="103">
        <v>0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3">
        <v>0</v>
      </c>
      <c r="AD20" s="103">
        <v>0</v>
      </c>
      <c r="AE20" s="103">
        <v>0</v>
      </c>
      <c r="AF20" s="103">
        <v>0</v>
      </c>
      <c r="AG20" s="103">
        <v>0</v>
      </c>
      <c r="AH20" s="103">
        <v>0</v>
      </c>
      <c r="AI20" s="103">
        <v>0</v>
      </c>
      <c r="AJ20" s="103">
        <v>0</v>
      </c>
      <c r="AK20" s="103">
        <v>0</v>
      </c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3"/>
      <c r="BC20" s="103"/>
      <c r="BD20" s="103"/>
      <c r="BE20" s="103"/>
      <c r="BF20" s="103"/>
      <c r="BG20" s="103"/>
      <c r="BH20" s="103"/>
      <c r="BI20" s="103"/>
      <c r="BJ20" s="103"/>
      <c r="BK20" s="103"/>
      <c r="BL20" s="103"/>
      <c r="BM20" s="103"/>
      <c r="BN20" s="103"/>
      <c r="BO20" s="103"/>
      <c r="BP20" s="103"/>
      <c r="BQ20" s="103"/>
      <c r="BR20" s="103"/>
      <c r="BS20" s="103"/>
      <c r="BT20" s="103"/>
      <c r="BU20" s="103"/>
      <c r="BV20" s="103"/>
      <c r="BW20" s="103"/>
      <c r="BX20" s="103"/>
      <c r="BY20" s="103"/>
      <c r="BZ20" s="103"/>
      <c r="CA20" s="103"/>
      <c r="CB20" s="103"/>
      <c r="CC20" s="103"/>
      <c r="CD20" s="103"/>
      <c r="CE20" s="103"/>
      <c r="CF20" s="103"/>
      <c r="CG20" s="103"/>
      <c r="CH20" s="103"/>
    </row>
    <row r="21" spans="1:86" x14ac:dyDescent="0.4">
      <c r="A21" s="104" t="s">
        <v>52</v>
      </c>
      <c r="C21" s="103">
        <v>0</v>
      </c>
      <c r="D21" s="103">
        <v>0</v>
      </c>
      <c r="E21" s="103">
        <v>0</v>
      </c>
      <c r="F21" s="103">
        <v>0</v>
      </c>
      <c r="G21" s="103">
        <v>0</v>
      </c>
      <c r="H21" s="103">
        <v>0</v>
      </c>
      <c r="I21" s="103">
        <v>3405.61</v>
      </c>
      <c r="J21" s="103">
        <v>3405.61</v>
      </c>
      <c r="K21" s="103">
        <v>3405.61</v>
      </c>
      <c r="L21" s="103">
        <v>3405.61</v>
      </c>
      <c r="M21" s="103">
        <v>6959.58</v>
      </c>
      <c r="N21" s="103">
        <v>31217.8</v>
      </c>
      <c r="O21" s="103">
        <v>31217.8</v>
      </c>
      <c r="P21" s="103">
        <v>33742.980000000003</v>
      </c>
      <c r="Q21" s="103">
        <v>48775.81</v>
      </c>
      <c r="R21" s="103">
        <v>80772.639999999999</v>
      </c>
      <c r="S21" s="103">
        <v>99643.13</v>
      </c>
      <c r="T21" s="103">
        <v>105576.15</v>
      </c>
      <c r="U21" s="103">
        <v>115569.35</v>
      </c>
      <c r="V21" s="103">
        <v>123376.66</v>
      </c>
      <c r="W21" s="103">
        <v>123376.66</v>
      </c>
      <c r="X21" s="103">
        <v>159449.79999999999</v>
      </c>
      <c r="Y21" s="103">
        <v>159449.79999999999</v>
      </c>
      <c r="Z21" s="103">
        <v>159449.79999999999</v>
      </c>
      <c r="AA21" s="103">
        <v>178588.22</v>
      </c>
      <c r="AB21" s="103">
        <v>187437.02</v>
      </c>
      <c r="AC21" s="103">
        <v>192307.4</v>
      </c>
      <c r="AD21" s="103">
        <v>209798.77</v>
      </c>
      <c r="AE21" s="103">
        <v>226275.11</v>
      </c>
      <c r="AF21" s="103">
        <v>226275.11</v>
      </c>
      <c r="AG21" s="103">
        <v>226275.11</v>
      </c>
      <c r="AH21" s="103">
        <v>226275.11</v>
      </c>
      <c r="AI21" s="103">
        <v>278614.52</v>
      </c>
      <c r="AJ21" s="103">
        <v>278614.52</v>
      </c>
      <c r="AK21" s="103">
        <v>278614.52</v>
      </c>
      <c r="AL21" s="109">
        <v>278614.52</v>
      </c>
      <c r="AM21" s="103">
        <v>281614.52</v>
      </c>
      <c r="AN21" s="103">
        <v>315614.52</v>
      </c>
      <c r="AO21" s="103">
        <v>338614.52</v>
      </c>
      <c r="AP21" s="103">
        <v>352614.52</v>
      </c>
      <c r="AQ21" s="103">
        <v>365614.52</v>
      </c>
      <c r="AR21" s="103">
        <v>370614.52</v>
      </c>
      <c r="AS21" s="103">
        <v>370614.52</v>
      </c>
      <c r="AT21" s="103">
        <v>370614.52</v>
      </c>
      <c r="AU21" s="103">
        <v>370614.52</v>
      </c>
      <c r="AV21" s="103">
        <v>370614.52</v>
      </c>
      <c r="AW21" s="103">
        <v>370614.52</v>
      </c>
      <c r="AX21" s="103">
        <v>370614.52</v>
      </c>
      <c r="AY21" s="103">
        <v>370614.52</v>
      </c>
      <c r="AZ21" s="103">
        <v>370614.52</v>
      </c>
      <c r="BA21" s="103">
        <v>370614.52</v>
      </c>
      <c r="BB21" s="103">
        <v>370614.52</v>
      </c>
      <c r="BC21" s="103">
        <v>370614.52</v>
      </c>
      <c r="BD21" s="103">
        <v>370614.52</v>
      </c>
      <c r="BE21" s="103">
        <v>370614.52</v>
      </c>
      <c r="BF21" s="103">
        <v>370614.52</v>
      </c>
      <c r="BG21" s="103">
        <v>370614.52</v>
      </c>
      <c r="BH21" s="103">
        <v>370614.52</v>
      </c>
      <c r="BI21" s="103">
        <v>370614.52</v>
      </c>
      <c r="BJ21" s="103">
        <v>370614.52</v>
      </c>
      <c r="BK21" s="103">
        <v>370614.52</v>
      </c>
      <c r="BL21" s="103">
        <v>370614.52</v>
      </c>
      <c r="BM21" s="103">
        <v>370614.52</v>
      </c>
      <c r="BN21" s="103">
        <v>370614.52</v>
      </c>
      <c r="BO21" s="103">
        <v>370614.52</v>
      </c>
      <c r="BP21" s="103">
        <v>370614.52</v>
      </c>
      <c r="BQ21" s="103">
        <v>370614.52</v>
      </c>
      <c r="BR21" s="103">
        <v>370614.52</v>
      </c>
      <c r="BS21" s="103">
        <v>370614.52</v>
      </c>
      <c r="BT21" s="103">
        <v>370614.52</v>
      </c>
      <c r="BU21" s="103">
        <v>370614.52</v>
      </c>
      <c r="BV21" s="103">
        <v>370614.52</v>
      </c>
      <c r="BW21" s="103">
        <v>370614.52</v>
      </c>
      <c r="BX21" s="103">
        <v>370614.52</v>
      </c>
      <c r="BY21" s="103">
        <v>370614.52</v>
      </c>
      <c r="BZ21" s="103">
        <v>370614.52</v>
      </c>
      <c r="CA21" s="103">
        <v>370614.52</v>
      </c>
      <c r="CB21" s="103">
        <v>370614.52</v>
      </c>
      <c r="CC21" s="103">
        <v>370614.52</v>
      </c>
      <c r="CD21" s="103">
        <v>370614.52</v>
      </c>
      <c r="CE21" s="103">
        <v>370614.52</v>
      </c>
      <c r="CF21" s="103">
        <v>370614.52</v>
      </c>
      <c r="CG21" s="103">
        <v>370614.52</v>
      </c>
      <c r="CH21" s="103">
        <v>370614.52</v>
      </c>
    </row>
    <row r="22" spans="1:86" x14ac:dyDescent="0.4">
      <c r="A22" s="104" t="s">
        <v>53</v>
      </c>
      <c r="B22" s="105"/>
      <c r="C22" s="103">
        <v>0</v>
      </c>
      <c r="D22" s="103">
        <v>0</v>
      </c>
      <c r="E22" s="103">
        <v>0</v>
      </c>
      <c r="F22" s="103">
        <v>0</v>
      </c>
      <c r="G22" s="103">
        <v>0</v>
      </c>
      <c r="H22" s="103">
        <v>0</v>
      </c>
      <c r="I22" s="103">
        <v>0</v>
      </c>
      <c r="J22" s="103">
        <v>0</v>
      </c>
      <c r="K22" s="103">
        <v>0</v>
      </c>
      <c r="L22" s="103">
        <v>0</v>
      </c>
      <c r="M22" s="103">
        <v>0</v>
      </c>
      <c r="N22" s="103">
        <v>0</v>
      </c>
      <c r="O22" s="103">
        <v>0</v>
      </c>
      <c r="P22" s="103">
        <v>0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v>0</v>
      </c>
      <c r="W22" s="103">
        <v>0</v>
      </c>
      <c r="X22" s="103">
        <v>12567</v>
      </c>
      <c r="Y22" s="103">
        <v>121784.69</v>
      </c>
      <c r="Z22" s="103">
        <v>121784.69</v>
      </c>
      <c r="AA22" s="103">
        <v>121784.69</v>
      </c>
      <c r="AB22" s="103">
        <v>121784.69</v>
      </c>
      <c r="AC22" s="103">
        <v>121784.69</v>
      </c>
      <c r="AD22" s="103">
        <v>121784.69</v>
      </c>
      <c r="AE22" s="103">
        <v>121784.69</v>
      </c>
      <c r="AF22" s="103">
        <v>121784.69</v>
      </c>
      <c r="AG22" s="103">
        <v>121784.69</v>
      </c>
      <c r="AH22" s="103">
        <v>121784.69</v>
      </c>
      <c r="AI22" s="103">
        <v>125289.19</v>
      </c>
      <c r="AJ22" s="103">
        <v>125289.19</v>
      </c>
      <c r="AK22" s="103">
        <v>125289.19</v>
      </c>
      <c r="AL22" s="109">
        <v>125289.19</v>
      </c>
      <c r="AM22" s="103">
        <v>135289.19</v>
      </c>
      <c r="AN22" s="103">
        <v>145289.19</v>
      </c>
      <c r="AO22" s="103">
        <v>155289.19</v>
      </c>
      <c r="AP22" s="103">
        <v>165289.19</v>
      </c>
      <c r="AQ22" s="103">
        <v>165289.19</v>
      </c>
      <c r="AR22" s="103">
        <v>165289.19</v>
      </c>
      <c r="AS22" s="103">
        <v>165289.19</v>
      </c>
      <c r="AT22" s="103">
        <v>165289.19</v>
      </c>
      <c r="AU22" s="103">
        <v>165289.19</v>
      </c>
      <c r="AV22" s="103">
        <v>165289.19</v>
      </c>
      <c r="AW22" s="103">
        <v>165289.19</v>
      </c>
      <c r="AX22" s="103">
        <v>165289.19</v>
      </c>
      <c r="AY22" s="103">
        <v>165289.19</v>
      </c>
      <c r="AZ22" s="103">
        <v>165289.19</v>
      </c>
      <c r="BA22" s="103">
        <v>165289.19</v>
      </c>
      <c r="BB22" s="103">
        <v>165289.19</v>
      </c>
      <c r="BC22" s="103">
        <v>165289.19</v>
      </c>
      <c r="BD22" s="103">
        <v>165289.19</v>
      </c>
      <c r="BE22" s="103">
        <v>165289.19</v>
      </c>
      <c r="BF22" s="103">
        <v>165289.19</v>
      </c>
      <c r="BG22" s="103">
        <v>165289.19</v>
      </c>
      <c r="BH22" s="103">
        <v>165289.19</v>
      </c>
      <c r="BI22" s="103">
        <v>165289.19</v>
      </c>
      <c r="BJ22" s="103">
        <v>165289.19</v>
      </c>
      <c r="BK22" s="103">
        <v>165289.19</v>
      </c>
      <c r="BL22" s="103">
        <v>165289.19</v>
      </c>
      <c r="BM22" s="103">
        <v>165289.19</v>
      </c>
      <c r="BN22" s="103">
        <v>165289.19</v>
      </c>
      <c r="BO22" s="103">
        <v>165289.19</v>
      </c>
      <c r="BP22" s="103">
        <v>165289.19</v>
      </c>
      <c r="BQ22" s="103">
        <v>165289.19</v>
      </c>
      <c r="BR22" s="103">
        <v>165289.19</v>
      </c>
      <c r="BS22" s="103">
        <v>165289.19</v>
      </c>
      <c r="BT22" s="103">
        <v>165289.19</v>
      </c>
      <c r="BU22" s="103">
        <v>165289.19</v>
      </c>
      <c r="BV22" s="103">
        <v>165289.19</v>
      </c>
      <c r="BW22" s="103">
        <v>165289.19</v>
      </c>
      <c r="BX22" s="103">
        <v>165289.19</v>
      </c>
      <c r="BY22" s="103">
        <v>165289.19</v>
      </c>
      <c r="BZ22" s="103">
        <v>165289.19</v>
      </c>
      <c r="CA22" s="103">
        <v>165289.19</v>
      </c>
      <c r="CB22" s="103">
        <v>165289.19</v>
      </c>
      <c r="CC22" s="103">
        <v>165289.19</v>
      </c>
      <c r="CD22" s="103">
        <v>165289.19</v>
      </c>
      <c r="CE22" s="103">
        <v>165289.19</v>
      </c>
      <c r="CF22" s="103">
        <v>165289.19</v>
      </c>
      <c r="CG22" s="103">
        <v>165289.19</v>
      </c>
      <c r="CH22" s="103">
        <v>165289.19</v>
      </c>
    </row>
    <row r="23" spans="1:86" x14ac:dyDescent="0.4">
      <c r="A23" s="104" t="s">
        <v>54</v>
      </c>
      <c r="B23" s="110"/>
      <c r="C23" s="103">
        <v>0</v>
      </c>
      <c r="D23" s="103">
        <v>0</v>
      </c>
      <c r="E23" s="103">
        <v>0</v>
      </c>
      <c r="F23" s="103">
        <v>0</v>
      </c>
      <c r="G23" s="103">
        <v>0</v>
      </c>
      <c r="H23" s="103">
        <v>0</v>
      </c>
      <c r="I23" s="103">
        <v>0</v>
      </c>
      <c r="J23" s="103">
        <v>0</v>
      </c>
      <c r="K23" s="103">
        <v>0</v>
      </c>
      <c r="L23" s="103">
        <v>0</v>
      </c>
      <c r="M23" s="103">
        <v>0</v>
      </c>
      <c r="N23" s="103">
        <v>0</v>
      </c>
      <c r="O23" s="103">
        <v>0</v>
      </c>
      <c r="P23" s="103">
        <v>0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v>0</v>
      </c>
      <c r="W23" s="103">
        <v>0</v>
      </c>
      <c r="X23" s="103">
        <v>17218.060000000001</v>
      </c>
      <c r="Y23" s="103">
        <v>17218.060000000001</v>
      </c>
      <c r="Z23" s="103">
        <v>45670.31</v>
      </c>
      <c r="AA23" s="103">
        <v>45670.31</v>
      </c>
      <c r="AB23" s="103">
        <v>50370.31</v>
      </c>
      <c r="AC23" s="103">
        <v>50370.31</v>
      </c>
      <c r="AD23" s="103">
        <v>50370.31</v>
      </c>
      <c r="AE23" s="103">
        <v>54257.31</v>
      </c>
      <c r="AF23" s="103">
        <v>54257.31</v>
      </c>
      <c r="AG23" s="103">
        <v>65537.31</v>
      </c>
      <c r="AH23" s="103">
        <v>89724.81</v>
      </c>
      <c r="AI23" s="103">
        <v>89724.81</v>
      </c>
      <c r="AJ23" s="103">
        <v>89724.81</v>
      </c>
      <c r="AK23" s="103">
        <v>89724.81</v>
      </c>
      <c r="AL23" s="109">
        <v>89724.81</v>
      </c>
      <c r="AM23" s="103">
        <v>389724.81</v>
      </c>
      <c r="AN23" s="103">
        <v>689724.81</v>
      </c>
      <c r="AO23" s="103">
        <v>989724.81</v>
      </c>
      <c r="AP23" s="103">
        <v>947279.29</v>
      </c>
      <c r="AQ23" s="103">
        <v>947279.29</v>
      </c>
      <c r="AR23" s="103">
        <v>947279.29</v>
      </c>
      <c r="AS23" s="103">
        <v>947279.29</v>
      </c>
      <c r="AT23" s="103">
        <v>947279.29</v>
      </c>
      <c r="AU23" s="103">
        <v>947279.29</v>
      </c>
      <c r="AV23" s="103">
        <v>947279.29</v>
      </c>
      <c r="AW23" s="103">
        <v>947279.29</v>
      </c>
      <c r="AX23" s="103">
        <v>947279.29</v>
      </c>
      <c r="AY23" s="103">
        <v>947279.29</v>
      </c>
      <c r="AZ23" s="103">
        <v>947279.29</v>
      </c>
      <c r="BA23" s="103">
        <v>947279.29</v>
      </c>
      <c r="BB23" s="103">
        <v>947279.29</v>
      </c>
      <c r="BC23" s="103">
        <v>947279.29</v>
      </c>
      <c r="BD23" s="103">
        <v>947279.29</v>
      </c>
      <c r="BE23" s="103">
        <v>947279.29</v>
      </c>
      <c r="BF23" s="103">
        <v>947279.29</v>
      </c>
      <c r="BG23" s="103">
        <v>947279.29</v>
      </c>
      <c r="BH23" s="103">
        <v>947279.29</v>
      </c>
      <c r="BI23" s="103">
        <v>947279.29</v>
      </c>
      <c r="BJ23" s="103">
        <v>947279.29</v>
      </c>
      <c r="BK23" s="103">
        <v>947279.29</v>
      </c>
      <c r="BL23" s="103">
        <v>947279.29</v>
      </c>
      <c r="BM23" s="103">
        <v>947279.29</v>
      </c>
      <c r="BN23" s="103">
        <v>947279.29</v>
      </c>
      <c r="BO23" s="103">
        <v>947279.29</v>
      </c>
      <c r="BP23" s="103">
        <v>947279.29</v>
      </c>
      <c r="BQ23" s="103">
        <v>947279.29</v>
      </c>
      <c r="BR23" s="103">
        <v>947279.29</v>
      </c>
      <c r="BS23" s="103">
        <v>947279.29</v>
      </c>
      <c r="BT23" s="103">
        <v>947279.29</v>
      </c>
      <c r="BU23" s="103">
        <v>947279.29</v>
      </c>
      <c r="BV23" s="103">
        <v>947279.29</v>
      </c>
      <c r="BW23" s="103">
        <v>947279.29</v>
      </c>
      <c r="BX23" s="103">
        <v>947279.29</v>
      </c>
      <c r="BY23" s="103">
        <v>947279.29</v>
      </c>
      <c r="BZ23" s="103">
        <v>947279.29</v>
      </c>
      <c r="CA23" s="103">
        <v>947279.29</v>
      </c>
      <c r="CB23" s="103">
        <v>947279.29</v>
      </c>
      <c r="CC23" s="103">
        <v>947279.29</v>
      </c>
      <c r="CD23" s="103">
        <v>947279.29</v>
      </c>
      <c r="CE23" s="103">
        <v>947279.29</v>
      </c>
      <c r="CF23" s="103">
        <v>947279.29</v>
      </c>
      <c r="CG23" s="103">
        <v>947279.29</v>
      </c>
      <c r="CH23" s="103">
        <v>947279.29</v>
      </c>
    </row>
    <row r="24" spans="1:86" x14ac:dyDescent="0.4">
      <c r="A24" s="104" t="s">
        <v>55</v>
      </c>
      <c r="B24" s="110"/>
      <c r="C24" s="103">
        <v>0</v>
      </c>
      <c r="D24" s="103">
        <v>0</v>
      </c>
      <c r="E24" s="103">
        <v>0</v>
      </c>
      <c r="F24" s="103">
        <v>0</v>
      </c>
      <c r="G24" s="103">
        <v>0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  <c r="N24" s="103">
        <v>0</v>
      </c>
      <c r="O24" s="103">
        <v>0</v>
      </c>
      <c r="P24" s="103">
        <v>0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v>0</v>
      </c>
      <c r="W24" s="103">
        <v>0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v>0</v>
      </c>
      <c r="AD24" s="103">
        <v>0</v>
      </c>
      <c r="AE24" s="103">
        <v>80517.179999999993</v>
      </c>
      <c r="AF24" s="103">
        <v>80517.179999999993</v>
      </c>
      <c r="AG24" s="103">
        <v>82517.179999999993</v>
      </c>
      <c r="AH24" s="103">
        <v>82517.179999999993</v>
      </c>
      <c r="AI24" s="103">
        <v>82517.179999999993</v>
      </c>
      <c r="AJ24" s="103">
        <v>82517.179999999993</v>
      </c>
      <c r="AK24" s="103">
        <v>82517.179999999993</v>
      </c>
      <c r="AL24" s="109">
        <v>82517.179999999993</v>
      </c>
      <c r="AM24" s="103">
        <v>82517.179999999993</v>
      </c>
      <c r="AN24" s="103">
        <v>82517.179999999993</v>
      </c>
      <c r="AO24" s="103">
        <v>82517.179999999993</v>
      </c>
      <c r="AP24" s="103">
        <v>82517.179999999993</v>
      </c>
      <c r="AQ24" s="103">
        <v>82517.179999999993</v>
      </c>
      <c r="AR24" s="103">
        <v>82517.179999999993</v>
      </c>
      <c r="AS24" s="103">
        <v>82517.179999999993</v>
      </c>
      <c r="AT24" s="103">
        <v>82517.179999999993</v>
      </c>
      <c r="AU24" s="103">
        <v>82517.179999999993</v>
      </c>
      <c r="AV24" s="103">
        <v>82517.179999999993</v>
      </c>
      <c r="AW24" s="103">
        <v>82517.179999999993</v>
      </c>
      <c r="AX24" s="103">
        <v>82517.179999999993</v>
      </c>
      <c r="AY24" s="103">
        <v>82517.179999999993</v>
      </c>
      <c r="AZ24" s="103">
        <v>82517.179999999993</v>
      </c>
      <c r="BA24" s="103">
        <v>82517.179999999993</v>
      </c>
      <c r="BB24" s="103">
        <v>82517.179999999993</v>
      </c>
      <c r="BC24" s="103">
        <v>82517.179999999993</v>
      </c>
      <c r="BD24" s="103">
        <v>82517.179999999993</v>
      </c>
      <c r="BE24" s="103">
        <v>82517.179999999993</v>
      </c>
      <c r="BF24" s="103">
        <v>82517.179999999993</v>
      </c>
      <c r="BG24" s="103">
        <v>82517.179999999993</v>
      </c>
      <c r="BH24" s="103">
        <v>82517.179999999993</v>
      </c>
      <c r="BI24" s="103">
        <v>82517.179999999993</v>
      </c>
      <c r="BJ24" s="103">
        <v>82517.179999999993</v>
      </c>
      <c r="BK24" s="103">
        <v>82517.179999999993</v>
      </c>
      <c r="BL24" s="103">
        <v>82517.179999999993</v>
      </c>
      <c r="BM24" s="103">
        <v>82517.179999999993</v>
      </c>
      <c r="BN24" s="103">
        <v>82517.179999999993</v>
      </c>
      <c r="BO24" s="103">
        <v>82517.179999999993</v>
      </c>
      <c r="BP24" s="103">
        <v>82517.179999999993</v>
      </c>
      <c r="BQ24" s="103">
        <v>82517.179999999993</v>
      </c>
      <c r="BR24" s="103">
        <v>82517.179999999993</v>
      </c>
      <c r="BS24" s="103">
        <v>82517.179999999993</v>
      </c>
      <c r="BT24" s="103">
        <v>82517.179999999993</v>
      </c>
      <c r="BU24" s="103">
        <v>82517.179999999993</v>
      </c>
      <c r="BV24" s="103">
        <v>82517.179999999993</v>
      </c>
      <c r="BW24" s="103">
        <v>82517.179999999993</v>
      </c>
      <c r="BX24" s="103">
        <v>82517.179999999993</v>
      </c>
      <c r="BY24" s="103">
        <v>82517.179999999993</v>
      </c>
      <c r="BZ24" s="103">
        <v>82517.179999999993</v>
      </c>
      <c r="CA24" s="103">
        <v>82517.179999999993</v>
      </c>
      <c r="CB24" s="103">
        <v>82517.179999999993</v>
      </c>
      <c r="CC24" s="103">
        <v>82517.179999999993</v>
      </c>
      <c r="CD24" s="103">
        <v>82517.179999999993</v>
      </c>
      <c r="CE24" s="103">
        <v>82517.179999999993</v>
      </c>
      <c r="CF24" s="103">
        <v>82517.179999999993</v>
      </c>
      <c r="CG24" s="103">
        <v>82517.179999999993</v>
      </c>
      <c r="CH24" s="103">
        <v>82517.179999999993</v>
      </c>
    </row>
    <row r="25" spans="1:86" x14ac:dyDescent="0.4">
      <c r="A25" s="104" t="s">
        <v>56</v>
      </c>
      <c r="C25" s="103">
        <v>0</v>
      </c>
      <c r="D25" s="103">
        <v>0</v>
      </c>
      <c r="E25" s="103">
        <v>0</v>
      </c>
      <c r="F25" s="103">
        <v>0</v>
      </c>
      <c r="G25" s="103">
        <v>0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  <c r="O25" s="103">
        <v>2525.1799999999998</v>
      </c>
      <c r="P25" s="103">
        <v>18537.29</v>
      </c>
      <c r="Q25" s="103">
        <v>6528.44</v>
      </c>
      <c r="R25" s="103">
        <v>8662.24</v>
      </c>
      <c r="S25" s="103">
        <v>1966.17</v>
      </c>
      <c r="T25" s="103">
        <v>19568.060000000001</v>
      </c>
      <c r="U25" s="103">
        <v>19568.060000000001</v>
      </c>
      <c r="V25" s="103">
        <v>19568.060000000001</v>
      </c>
      <c r="W25" s="103">
        <v>102715.18</v>
      </c>
      <c r="X25" s="103">
        <v>54608.85</v>
      </c>
      <c r="Y25" s="103">
        <v>0</v>
      </c>
      <c r="Z25" s="103">
        <v>0</v>
      </c>
      <c r="AA25" s="103">
        <v>4996.6000000000004</v>
      </c>
      <c r="AB25" s="103">
        <v>6270.98</v>
      </c>
      <c r="AC25" s="103">
        <v>34252.06</v>
      </c>
      <c r="AD25" s="103">
        <v>115725.94</v>
      </c>
      <c r="AE25" s="103">
        <v>63201.64</v>
      </c>
      <c r="AF25" s="103">
        <v>64501.4</v>
      </c>
      <c r="AG25" s="103">
        <v>0</v>
      </c>
      <c r="AH25" s="103">
        <v>85000</v>
      </c>
      <c r="AI25" s="103">
        <v>125386.75</v>
      </c>
      <c r="AJ25" s="103">
        <v>111924.25</v>
      </c>
      <c r="AK25" s="103">
        <v>111924.25</v>
      </c>
      <c r="AL25" s="109">
        <v>111924.25</v>
      </c>
      <c r="AM25" s="103">
        <v>111924.25</v>
      </c>
      <c r="AN25" s="103">
        <v>111924.25</v>
      </c>
      <c r="AO25" s="103">
        <v>111924.25</v>
      </c>
      <c r="AP25" s="103">
        <v>111924.25</v>
      </c>
      <c r="AQ25" s="103">
        <v>111924.25</v>
      </c>
      <c r="AR25" s="103">
        <v>111924.25</v>
      </c>
      <c r="AS25" s="103">
        <v>111924.25</v>
      </c>
      <c r="AT25" s="103">
        <v>111924.25</v>
      </c>
      <c r="AU25" s="103">
        <v>111924.25</v>
      </c>
      <c r="AV25" s="103">
        <v>111924.25</v>
      </c>
      <c r="AW25" s="103">
        <v>111924.25</v>
      </c>
      <c r="AX25" s="103">
        <v>111924.25</v>
      </c>
      <c r="AY25" s="103">
        <v>111924.25</v>
      </c>
      <c r="AZ25" s="103">
        <v>111924.25</v>
      </c>
      <c r="BA25" s="103">
        <v>111924.25</v>
      </c>
      <c r="BB25" s="103">
        <v>111924.25</v>
      </c>
      <c r="BC25" s="103">
        <v>111924.25</v>
      </c>
      <c r="BD25" s="103">
        <v>111924.25</v>
      </c>
      <c r="BE25" s="103">
        <v>111924.25</v>
      </c>
      <c r="BF25" s="103">
        <v>111924.25</v>
      </c>
      <c r="BG25" s="103">
        <v>111924.25</v>
      </c>
      <c r="BH25" s="103">
        <v>111924.25</v>
      </c>
      <c r="BI25" s="103">
        <v>111924.25</v>
      </c>
      <c r="BJ25" s="103">
        <v>111924.25</v>
      </c>
      <c r="BK25" s="103">
        <v>111924.25</v>
      </c>
      <c r="BL25" s="103">
        <v>111924.25</v>
      </c>
      <c r="BM25" s="103">
        <v>111924.25</v>
      </c>
      <c r="BN25" s="103">
        <v>111924.25</v>
      </c>
      <c r="BO25" s="103">
        <v>111924.25</v>
      </c>
      <c r="BP25" s="103">
        <v>111924.25</v>
      </c>
      <c r="BQ25" s="103">
        <v>111924.25</v>
      </c>
      <c r="BR25" s="103">
        <v>111924.25</v>
      </c>
      <c r="BS25" s="103">
        <v>111924.25</v>
      </c>
      <c r="BT25" s="103">
        <v>111924.25</v>
      </c>
      <c r="BU25" s="103">
        <v>111924.25</v>
      </c>
      <c r="BV25" s="103">
        <v>111924.25</v>
      </c>
      <c r="BW25" s="103">
        <v>111924.25</v>
      </c>
      <c r="BX25" s="103">
        <v>111924.25</v>
      </c>
      <c r="BY25" s="103">
        <v>111924.25</v>
      </c>
      <c r="BZ25" s="103">
        <v>111924.25</v>
      </c>
      <c r="CA25" s="103">
        <v>111924.25</v>
      </c>
      <c r="CB25" s="103">
        <v>111924.25</v>
      </c>
      <c r="CC25" s="103">
        <v>111924.25</v>
      </c>
      <c r="CD25" s="103">
        <v>111924.25</v>
      </c>
      <c r="CE25" s="103">
        <v>111924.25</v>
      </c>
      <c r="CF25" s="103">
        <v>111924.25</v>
      </c>
      <c r="CG25" s="103">
        <v>111924.25</v>
      </c>
      <c r="CH25" s="103">
        <v>111924.25</v>
      </c>
    </row>
    <row r="26" spans="1:86" x14ac:dyDescent="0.4">
      <c r="A26" s="104" t="s">
        <v>153</v>
      </c>
      <c r="C26" s="103">
        <v>0</v>
      </c>
      <c r="D26" s="103">
        <v>0</v>
      </c>
      <c r="E26" s="103">
        <v>0</v>
      </c>
      <c r="F26" s="103">
        <v>0</v>
      </c>
      <c r="G26" s="103">
        <v>0</v>
      </c>
      <c r="H26" s="103">
        <v>0</v>
      </c>
      <c r="I26" s="103">
        <v>0</v>
      </c>
      <c r="J26" s="103">
        <v>-94.6</v>
      </c>
      <c r="K26" s="103">
        <v>-189.2</v>
      </c>
      <c r="L26" s="103">
        <v>-283.8</v>
      </c>
      <c r="M26" s="103">
        <v>-378.4</v>
      </c>
      <c r="N26" s="103">
        <v>-544.58000000000004</v>
      </c>
      <c r="O26" s="103">
        <v>-1411.74</v>
      </c>
      <c r="P26" s="103">
        <v>-2349.04</v>
      </c>
      <c r="Q26" s="103">
        <v>-3703.91</v>
      </c>
      <c r="R26" s="103">
        <v>-5240.13</v>
      </c>
      <c r="S26" s="103">
        <v>-7724.42</v>
      </c>
      <c r="T26" s="103">
        <v>-10208.709999999999</v>
      </c>
      <c r="U26" s="103">
        <v>-13141.38</v>
      </c>
      <c r="V26" s="103">
        <v>-16490.52</v>
      </c>
      <c r="W26" s="103">
        <v>-19917.64</v>
      </c>
      <c r="X26" s="103">
        <v>-24853.1</v>
      </c>
      <c r="Y26" s="103">
        <v>-31608.85</v>
      </c>
      <c r="Z26" s="103">
        <v>-39076.36</v>
      </c>
      <c r="AA26" s="103">
        <v>-47122.62</v>
      </c>
      <c r="AB26" s="103">
        <v>-55603</v>
      </c>
      <c r="AC26" s="103">
        <v>-64083.38</v>
      </c>
      <c r="AD26" s="103">
        <v>-73285.14</v>
      </c>
      <c r="AE26" s="103">
        <v>-84491.209999999992</v>
      </c>
      <c r="AF26" s="103">
        <v>-95697.279999999999</v>
      </c>
      <c r="AG26" s="103">
        <v>-107125.83</v>
      </c>
      <c r="AH26" s="103">
        <v>-119010.75</v>
      </c>
      <c r="AI26" s="103">
        <v>-134003.85</v>
      </c>
      <c r="AJ26" s="103">
        <v>-147384.47</v>
      </c>
      <c r="AK26" s="103">
        <v>-160765.09</v>
      </c>
      <c r="AL26" s="103">
        <v>-174145.71</v>
      </c>
      <c r="AM26" s="103">
        <v>-192776.33</v>
      </c>
      <c r="AN26" s="103">
        <v>-217518.06111111111</v>
      </c>
      <c r="AO26" s="103">
        <v>-248065.34777777776</v>
      </c>
      <c r="AP26" s="103">
        <v>-284168.19</v>
      </c>
      <c r="AQ26" s="103">
        <v>-320632.14333333331</v>
      </c>
      <c r="AR26" s="103">
        <v>-357234.98555555556</v>
      </c>
      <c r="AS26" s="103">
        <v>-393837.8277777778</v>
      </c>
      <c r="AT26" s="103">
        <v>-430440.67000000004</v>
      </c>
      <c r="AU26" s="103">
        <v>-467043.51222222229</v>
      </c>
      <c r="AV26" s="103">
        <v>-503646.35444444453</v>
      </c>
      <c r="AW26" s="103">
        <v>-540249.19666666677</v>
      </c>
      <c r="AX26" s="103">
        <v>-576852.03888888902</v>
      </c>
      <c r="AY26" s="103">
        <v>-613454.88111111126</v>
      </c>
      <c r="AZ26" s="103">
        <v>-650057.7233333335</v>
      </c>
      <c r="BA26" s="103">
        <v>-686660.56555555575</v>
      </c>
      <c r="BB26" s="103">
        <v>-723263.40777777799</v>
      </c>
      <c r="BC26" s="103">
        <v>-759866.25000000023</v>
      </c>
      <c r="BD26" s="103">
        <v>-796469.09222222248</v>
      </c>
      <c r="BE26" s="103">
        <v>-833071.93444444472</v>
      </c>
      <c r="BF26" s="103">
        <v>-869674.77666666696</v>
      </c>
      <c r="BG26" s="103">
        <v>-906277.61888888921</v>
      </c>
      <c r="BH26" s="103">
        <v>-942880.46111111145</v>
      </c>
      <c r="BI26" s="103">
        <v>-979483.30333333369</v>
      </c>
      <c r="BJ26" s="103">
        <v>-1016086.1455555559</v>
      </c>
      <c r="BK26" s="103">
        <v>-1052688.9877777782</v>
      </c>
      <c r="BL26" s="103">
        <v>-1089291.8300000003</v>
      </c>
      <c r="BM26" s="103">
        <v>-1125894.6722222224</v>
      </c>
      <c r="BN26" s="103">
        <v>-1162497.5144444446</v>
      </c>
      <c r="BO26" s="103">
        <v>-1199100.3566666667</v>
      </c>
      <c r="BP26" s="103">
        <v>-1235703.1988888888</v>
      </c>
      <c r="BQ26" s="103">
        <v>-1272306.0411111109</v>
      </c>
      <c r="BR26" s="103">
        <v>-1308908.8833333331</v>
      </c>
      <c r="BS26" s="103">
        <v>-1345511.7255555552</v>
      </c>
      <c r="BT26" s="103">
        <v>-1382114.5677777773</v>
      </c>
      <c r="BU26" s="103">
        <v>-1418717.4099999995</v>
      </c>
      <c r="BV26" s="103">
        <v>-1455320.2522222216</v>
      </c>
      <c r="BW26" s="103">
        <v>-1491839.7611111104</v>
      </c>
      <c r="BX26" s="103">
        <v>-1527414.8255555548</v>
      </c>
      <c r="BY26" s="103">
        <v>-1562351.0011111104</v>
      </c>
      <c r="BZ26" s="103">
        <v>-1596898.2877777771</v>
      </c>
      <c r="CA26" s="103">
        <v>-1631084.4633333327</v>
      </c>
      <c r="CB26" s="103">
        <v>-1665131.7499999993</v>
      </c>
      <c r="CC26" s="103">
        <v>-1699179.0366666659</v>
      </c>
      <c r="CD26" s="103">
        <v>-1733226.3233333325</v>
      </c>
      <c r="CE26" s="103">
        <v>-1767273.6099999992</v>
      </c>
      <c r="CF26" s="103">
        <v>-1801320.8966666658</v>
      </c>
      <c r="CG26" s="103">
        <v>-1835368.1833333324</v>
      </c>
      <c r="CH26" s="103">
        <v>-1869415.469999999</v>
      </c>
    </row>
    <row r="27" spans="1:86" x14ac:dyDescent="0.4">
      <c r="A27" s="111" t="s">
        <v>58</v>
      </c>
      <c r="B27" s="105"/>
      <c r="C27" s="107">
        <v>0</v>
      </c>
      <c r="D27" s="107">
        <v>0</v>
      </c>
      <c r="E27" s="107">
        <v>0</v>
      </c>
      <c r="F27" s="107">
        <v>0</v>
      </c>
      <c r="G27" s="107">
        <v>0</v>
      </c>
      <c r="H27" s="107">
        <v>0</v>
      </c>
      <c r="I27" s="107">
        <v>3405.61</v>
      </c>
      <c r="J27" s="107">
        <v>3311.01</v>
      </c>
      <c r="K27" s="107">
        <v>3216.4100000000003</v>
      </c>
      <c r="L27" s="107">
        <v>3121.81</v>
      </c>
      <c r="M27" s="107">
        <v>6581.18</v>
      </c>
      <c r="N27" s="107">
        <v>30673.219999999998</v>
      </c>
      <c r="O27" s="107">
        <v>32331.239999999994</v>
      </c>
      <c r="P27" s="107">
        <v>49931.23</v>
      </c>
      <c r="Q27" s="107">
        <v>51600.34</v>
      </c>
      <c r="R27" s="107">
        <v>84194.75</v>
      </c>
      <c r="S27" s="107">
        <v>93884.88</v>
      </c>
      <c r="T27" s="107">
        <v>114935.5</v>
      </c>
      <c r="U27" s="107">
        <v>121996.03</v>
      </c>
      <c r="V27" s="107">
        <v>126454.2</v>
      </c>
      <c r="W27" s="107">
        <v>206174.2</v>
      </c>
      <c r="X27" s="107">
        <v>218990.61</v>
      </c>
      <c r="Y27" s="107">
        <v>266843.7</v>
      </c>
      <c r="Z27" s="107">
        <v>306788.76</v>
      </c>
      <c r="AA27" s="107">
        <f>SUM(AA19:AA26)</f>
        <v>322877.51999999996</v>
      </c>
      <c r="AB27" s="107">
        <f t="shared" ref="AB27:CH27" si="2">SUM(AB19:AB26)</f>
        <v>335820.11999999994</v>
      </c>
      <c r="AC27" s="107">
        <f t="shared" si="2"/>
        <v>360191.19999999995</v>
      </c>
      <c r="AD27" s="107">
        <f t="shared" si="2"/>
        <v>464084.5</v>
      </c>
      <c r="AE27" s="107">
        <f t="shared" si="2"/>
        <v>501234.65</v>
      </c>
      <c r="AF27" s="107">
        <f t="shared" si="2"/>
        <v>491328.33999999997</v>
      </c>
      <c r="AG27" s="107">
        <f t="shared" si="2"/>
        <v>428678.38999999996</v>
      </c>
      <c r="AH27" s="107">
        <f t="shared" si="2"/>
        <v>525980.97</v>
      </c>
      <c r="AI27" s="107">
        <f t="shared" si="2"/>
        <v>607218.52999999991</v>
      </c>
      <c r="AJ27" s="107">
        <f t="shared" si="2"/>
        <v>580375.40999999992</v>
      </c>
      <c r="AK27" s="107">
        <f t="shared" si="2"/>
        <v>566994.78999999992</v>
      </c>
      <c r="AL27" s="107">
        <f t="shared" si="2"/>
        <v>553614.16999999993</v>
      </c>
      <c r="AM27" s="107">
        <f t="shared" si="2"/>
        <v>847983.54999999993</v>
      </c>
      <c r="AN27" s="107">
        <f t="shared" si="2"/>
        <v>1167241.8188888889</v>
      </c>
      <c r="AO27" s="107">
        <f t="shared" si="2"/>
        <v>1469694.5322222223</v>
      </c>
      <c r="AP27" s="107">
        <f t="shared" si="2"/>
        <v>1415146.1700000002</v>
      </c>
      <c r="AQ27" s="107">
        <f t="shared" si="2"/>
        <v>1391682.2166666668</v>
      </c>
      <c r="AR27" s="107">
        <f t="shared" si="2"/>
        <v>1360079.3744444447</v>
      </c>
      <c r="AS27" s="107">
        <f t="shared" si="2"/>
        <v>1323476.5322222223</v>
      </c>
      <c r="AT27" s="107">
        <f t="shared" si="2"/>
        <v>1286873.69</v>
      </c>
      <c r="AU27" s="107">
        <f t="shared" si="2"/>
        <v>1250270.8477777778</v>
      </c>
      <c r="AV27" s="107">
        <f t="shared" si="2"/>
        <v>1213668.0055555557</v>
      </c>
      <c r="AW27" s="107">
        <f t="shared" si="2"/>
        <v>1177065.1633333333</v>
      </c>
      <c r="AX27" s="107">
        <f t="shared" si="2"/>
        <v>1140462.321111111</v>
      </c>
      <c r="AY27" s="107">
        <f t="shared" si="2"/>
        <v>1103859.4788888888</v>
      </c>
      <c r="AZ27" s="107">
        <f t="shared" si="2"/>
        <v>1067256.6366666667</v>
      </c>
      <c r="BA27" s="107">
        <f t="shared" si="2"/>
        <v>1030653.7944444444</v>
      </c>
      <c r="BB27" s="107">
        <f t="shared" si="2"/>
        <v>994050.95222222211</v>
      </c>
      <c r="BC27" s="107">
        <f t="shared" si="2"/>
        <v>957448.10999999987</v>
      </c>
      <c r="BD27" s="107">
        <f t="shared" si="2"/>
        <v>920845.26777777763</v>
      </c>
      <c r="BE27" s="107">
        <f t="shared" si="2"/>
        <v>884242.42555555538</v>
      </c>
      <c r="BF27" s="107">
        <f t="shared" si="2"/>
        <v>847639.58333333314</v>
      </c>
      <c r="BG27" s="107">
        <f t="shared" si="2"/>
        <v>811036.7411111109</v>
      </c>
      <c r="BH27" s="107">
        <f t="shared" si="2"/>
        <v>774433.89888888865</v>
      </c>
      <c r="BI27" s="107">
        <f t="shared" si="2"/>
        <v>737831.05666666641</v>
      </c>
      <c r="BJ27" s="107">
        <f t="shared" si="2"/>
        <v>701228.21444444417</v>
      </c>
      <c r="BK27" s="107">
        <f t="shared" si="2"/>
        <v>664625.37222222192</v>
      </c>
      <c r="BL27" s="107">
        <f t="shared" si="2"/>
        <v>628022.5299999998</v>
      </c>
      <c r="BM27" s="107">
        <f t="shared" si="2"/>
        <v>591419.68777777767</v>
      </c>
      <c r="BN27" s="107">
        <f t="shared" si="2"/>
        <v>554816.84555555554</v>
      </c>
      <c r="BO27" s="107">
        <f t="shared" si="2"/>
        <v>518214.00333333341</v>
      </c>
      <c r="BP27" s="107">
        <f t="shared" si="2"/>
        <v>481611.16111111129</v>
      </c>
      <c r="BQ27" s="107">
        <f t="shared" si="2"/>
        <v>445008.31888888916</v>
      </c>
      <c r="BR27" s="107">
        <f t="shared" si="2"/>
        <v>408405.47666666703</v>
      </c>
      <c r="BS27" s="107">
        <f t="shared" si="2"/>
        <v>371802.63444444491</v>
      </c>
      <c r="BT27" s="107">
        <f t="shared" si="2"/>
        <v>335199.79222222278</v>
      </c>
      <c r="BU27" s="107">
        <f t="shared" si="2"/>
        <v>298596.95000000065</v>
      </c>
      <c r="BV27" s="107">
        <f t="shared" si="2"/>
        <v>261994.10777777852</v>
      </c>
      <c r="BW27" s="107">
        <f t="shared" si="2"/>
        <v>225474.59888888965</v>
      </c>
      <c r="BX27" s="107">
        <f t="shared" si="2"/>
        <v>189899.53444444528</v>
      </c>
      <c r="BY27" s="107">
        <f t="shared" si="2"/>
        <v>154963.35888888966</v>
      </c>
      <c r="BZ27" s="107">
        <f t="shared" si="2"/>
        <v>120416.07222222304</v>
      </c>
      <c r="CA27" s="107">
        <f t="shared" si="2"/>
        <v>86229.896666667424</v>
      </c>
      <c r="CB27" s="107">
        <f t="shared" si="2"/>
        <v>52182.610000000801</v>
      </c>
      <c r="CC27" s="107">
        <f t="shared" si="2"/>
        <v>18135.323333334178</v>
      </c>
      <c r="CD27" s="107">
        <f t="shared" si="2"/>
        <v>-15911.963333332445</v>
      </c>
      <c r="CE27" s="107">
        <f t="shared" si="2"/>
        <v>-49959.249999999069</v>
      </c>
      <c r="CF27" s="107">
        <f t="shared" si="2"/>
        <v>-84006.536666665692</v>
      </c>
      <c r="CG27" s="107">
        <f t="shared" si="2"/>
        <v>-118053.82333333232</v>
      </c>
      <c r="CH27" s="107">
        <f t="shared" si="2"/>
        <v>-152101.10999999894</v>
      </c>
    </row>
    <row r="28" spans="1:86" ht="4.5" customHeight="1" x14ac:dyDescent="0.4">
      <c r="A28" s="105"/>
      <c r="B28" s="105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03"/>
      <c r="AO28" s="103"/>
      <c r="AP28" s="103"/>
      <c r="AQ28" s="103"/>
      <c r="AR28" s="103"/>
      <c r="AS28" s="103"/>
      <c r="AT28" s="103"/>
      <c r="AU28" s="103"/>
      <c r="AV28" s="103"/>
      <c r="AW28" s="103"/>
      <c r="AX28" s="103"/>
      <c r="AY28" s="103"/>
      <c r="AZ28" s="103"/>
      <c r="BA28" s="103"/>
      <c r="BB28" s="103"/>
      <c r="BC28" s="103"/>
      <c r="BD28" s="103"/>
      <c r="BE28" s="103"/>
      <c r="BF28" s="103"/>
      <c r="BG28" s="103"/>
      <c r="BH28" s="103"/>
      <c r="BI28" s="103"/>
      <c r="BJ28" s="103"/>
      <c r="BK28" s="103"/>
      <c r="BL28" s="103"/>
      <c r="BM28" s="103"/>
      <c r="BN28" s="103"/>
      <c r="BO28" s="103"/>
      <c r="BP28" s="103"/>
      <c r="BQ28" s="103"/>
      <c r="BR28" s="103"/>
      <c r="BS28" s="103"/>
      <c r="BT28" s="103"/>
      <c r="BU28" s="103"/>
      <c r="BV28" s="103"/>
      <c r="BW28" s="103"/>
      <c r="BX28" s="103"/>
      <c r="BY28" s="103"/>
      <c r="BZ28" s="103"/>
      <c r="CA28" s="103"/>
      <c r="CB28" s="103"/>
      <c r="CC28" s="103"/>
      <c r="CD28" s="103"/>
      <c r="CE28" s="103"/>
      <c r="CF28" s="103"/>
      <c r="CG28" s="103"/>
      <c r="CH28" s="103"/>
    </row>
    <row r="29" spans="1:86" x14ac:dyDescent="0.4">
      <c r="A29" s="108" t="s">
        <v>59</v>
      </c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03"/>
      <c r="AO29" s="103"/>
      <c r="AP29" s="103"/>
      <c r="AQ29" s="103"/>
      <c r="AR29" s="103"/>
      <c r="AS29" s="103"/>
      <c r="AT29" s="103"/>
      <c r="AU29" s="103"/>
      <c r="AV29" s="103"/>
      <c r="AW29" s="103"/>
      <c r="AX29" s="103"/>
      <c r="AY29" s="103"/>
      <c r="AZ29" s="103"/>
      <c r="BA29" s="103"/>
      <c r="BB29" s="103"/>
      <c r="BC29" s="103"/>
      <c r="BD29" s="103"/>
      <c r="BE29" s="103"/>
      <c r="BF29" s="103"/>
      <c r="BG29" s="103"/>
      <c r="BH29" s="103"/>
      <c r="BI29" s="103"/>
      <c r="BJ29" s="103"/>
      <c r="BK29" s="103"/>
      <c r="BL29" s="103"/>
      <c r="BM29" s="103"/>
      <c r="BN29" s="103"/>
      <c r="BO29" s="103"/>
      <c r="BP29" s="103"/>
      <c r="BQ29" s="103"/>
      <c r="BR29" s="103"/>
      <c r="BS29" s="103"/>
      <c r="BT29" s="103"/>
      <c r="BU29" s="103"/>
      <c r="BV29" s="103"/>
      <c r="BW29" s="103"/>
      <c r="BX29" s="103"/>
      <c r="BY29" s="103"/>
      <c r="BZ29" s="103"/>
      <c r="CA29" s="103"/>
      <c r="CB29" s="103"/>
      <c r="CC29" s="103"/>
      <c r="CD29" s="103"/>
      <c r="CE29" s="103"/>
      <c r="CF29" s="103"/>
      <c r="CG29" s="103"/>
      <c r="CH29" s="103"/>
    </row>
    <row r="30" spans="1:86" x14ac:dyDescent="0.4">
      <c r="A30" s="104" t="s">
        <v>60</v>
      </c>
      <c r="B30" s="105"/>
      <c r="C30" s="103">
        <v>0</v>
      </c>
      <c r="D30" s="103">
        <v>0</v>
      </c>
      <c r="E30" s="103">
        <v>0</v>
      </c>
      <c r="F30" s="103">
        <v>0</v>
      </c>
      <c r="G30" s="103">
        <v>0</v>
      </c>
      <c r="H30" s="103">
        <v>0</v>
      </c>
      <c r="I30" s="103">
        <v>0</v>
      </c>
      <c r="J30" s="103">
        <v>0</v>
      </c>
      <c r="K30" s="103">
        <v>0</v>
      </c>
      <c r="L30" s="103">
        <v>0</v>
      </c>
      <c r="M30" s="103">
        <v>0</v>
      </c>
      <c r="N30" s="103">
        <v>0</v>
      </c>
      <c r="O30" s="103">
        <v>0</v>
      </c>
      <c r="P30" s="103">
        <v>0</v>
      </c>
      <c r="Q30" s="103">
        <v>0</v>
      </c>
      <c r="R30" s="103">
        <v>16012.5</v>
      </c>
      <c r="S30" s="103">
        <v>16012.5</v>
      </c>
      <c r="T30" s="103">
        <v>16012.5</v>
      </c>
      <c r="U30" s="103">
        <v>16012.5</v>
      </c>
      <c r="V30" s="103">
        <v>16012.5</v>
      </c>
      <c r="W30" s="103">
        <v>16012.5</v>
      </c>
      <c r="X30" s="103">
        <v>16012.5</v>
      </c>
      <c r="Y30" s="103">
        <v>16012.5</v>
      </c>
      <c r="Z30" s="103">
        <v>16012.5</v>
      </c>
      <c r="AA30" s="103">
        <v>16012.5</v>
      </c>
      <c r="AB30" s="103">
        <v>16012.5</v>
      </c>
      <c r="AC30" s="103">
        <v>16012.5</v>
      </c>
      <c r="AD30" s="103">
        <v>16012.5</v>
      </c>
      <c r="AE30" s="103">
        <v>16012.5</v>
      </c>
      <c r="AF30" s="103">
        <v>16012.5</v>
      </c>
      <c r="AG30" s="103">
        <v>16012.5</v>
      </c>
      <c r="AH30" s="103">
        <v>46267.5</v>
      </c>
      <c r="AI30" s="103">
        <v>121267.5</v>
      </c>
      <c r="AJ30" s="103">
        <v>121267.5</v>
      </c>
      <c r="AK30" s="103">
        <v>121267.5</v>
      </c>
      <c r="AL30" s="109">
        <v>121267.5</v>
      </c>
      <c r="AM30" s="103">
        <v>321267.5</v>
      </c>
      <c r="AN30" s="103">
        <v>321267.5</v>
      </c>
      <c r="AO30" s="103">
        <v>321267.5</v>
      </c>
      <c r="AP30" s="103">
        <v>321267.5</v>
      </c>
      <c r="AQ30" s="103">
        <v>321267.5</v>
      </c>
      <c r="AR30" s="103">
        <v>321267.5</v>
      </c>
      <c r="AS30" s="103">
        <v>321267.5</v>
      </c>
      <c r="AT30" s="103">
        <v>321267.5</v>
      </c>
      <c r="AU30" s="103">
        <v>321267.5</v>
      </c>
      <c r="AV30" s="103">
        <v>321267.5</v>
      </c>
      <c r="AW30" s="103">
        <v>321267.5</v>
      </c>
      <c r="AX30" s="103">
        <v>321267.5</v>
      </c>
      <c r="AY30" s="103">
        <v>321267.5</v>
      </c>
      <c r="AZ30" s="103">
        <v>321267.5</v>
      </c>
      <c r="BA30" s="103">
        <v>321267.5</v>
      </c>
      <c r="BB30" s="103">
        <v>321267.5</v>
      </c>
      <c r="BC30" s="103">
        <v>321267.5</v>
      </c>
      <c r="BD30" s="103">
        <v>321267.5</v>
      </c>
      <c r="BE30" s="103">
        <v>321267.5</v>
      </c>
      <c r="BF30" s="103">
        <v>321267.5</v>
      </c>
      <c r="BG30" s="103">
        <v>321267.5</v>
      </c>
      <c r="BH30" s="103">
        <v>321267.5</v>
      </c>
      <c r="BI30" s="103">
        <v>321267.5</v>
      </c>
      <c r="BJ30" s="103">
        <v>321267.5</v>
      </c>
      <c r="BK30" s="103">
        <v>321267.5</v>
      </c>
      <c r="BL30" s="103">
        <v>321267.5</v>
      </c>
      <c r="BM30" s="103">
        <v>321267.5</v>
      </c>
      <c r="BN30" s="103">
        <v>321267.5</v>
      </c>
      <c r="BO30" s="103">
        <v>321267.5</v>
      </c>
      <c r="BP30" s="103">
        <v>321267.5</v>
      </c>
      <c r="BQ30" s="103">
        <v>321267.5</v>
      </c>
      <c r="BR30" s="103">
        <v>321267.5</v>
      </c>
      <c r="BS30" s="103">
        <v>321267.5</v>
      </c>
      <c r="BT30" s="103">
        <v>321267.5</v>
      </c>
      <c r="BU30" s="103">
        <v>321267.5</v>
      </c>
      <c r="BV30" s="103">
        <v>321267.5</v>
      </c>
      <c r="BW30" s="103">
        <v>321267.5</v>
      </c>
      <c r="BX30" s="103">
        <v>321267.5</v>
      </c>
      <c r="BY30" s="103">
        <v>321267.5</v>
      </c>
      <c r="BZ30" s="103">
        <v>321267.5</v>
      </c>
      <c r="CA30" s="103">
        <v>321267.5</v>
      </c>
      <c r="CB30" s="103">
        <v>321267.5</v>
      </c>
      <c r="CC30" s="103">
        <v>321267.5</v>
      </c>
      <c r="CD30" s="103">
        <v>321267.5</v>
      </c>
      <c r="CE30" s="103">
        <v>321267.5</v>
      </c>
      <c r="CF30" s="103">
        <v>321267.5</v>
      </c>
      <c r="CG30" s="103">
        <v>321267.5</v>
      </c>
      <c r="CH30" s="103">
        <v>321267.5</v>
      </c>
    </row>
    <row r="31" spans="1:86" x14ac:dyDescent="0.4">
      <c r="A31" s="106" t="s">
        <v>61</v>
      </c>
      <c r="C31" s="103">
        <v>664574.87</v>
      </c>
      <c r="D31" s="103">
        <v>664574.87</v>
      </c>
      <c r="E31" s="103">
        <v>664574.87</v>
      </c>
      <c r="F31" s="103">
        <v>664574.87</v>
      </c>
      <c r="G31" s="103">
        <v>664574.87</v>
      </c>
      <c r="H31" s="103">
        <v>664574.87</v>
      </c>
      <c r="I31" s="103">
        <v>664574.87</v>
      </c>
      <c r="J31" s="103">
        <v>664574.87</v>
      </c>
      <c r="K31" s="103">
        <v>664574.87</v>
      </c>
      <c r="L31" s="103">
        <v>664574.87</v>
      </c>
      <c r="M31" s="103">
        <v>664574.87</v>
      </c>
      <c r="N31" s="103">
        <v>664574.87</v>
      </c>
      <c r="O31" s="103">
        <v>664574.87</v>
      </c>
      <c r="P31" s="103">
        <v>664574.87</v>
      </c>
      <c r="Q31" s="103">
        <v>664574.87</v>
      </c>
      <c r="R31" s="103">
        <v>664574.87</v>
      </c>
      <c r="S31" s="103">
        <v>664574.87</v>
      </c>
      <c r="T31" s="103">
        <v>664574.87</v>
      </c>
      <c r="U31" s="103">
        <v>664574.87</v>
      </c>
      <c r="V31" s="103">
        <v>664574.87</v>
      </c>
      <c r="W31" s="103">
        <v>664574.87</v>
      </c>
      <c r="X31" s="103">
        <v>664574.87</v>
      </c>
      <c r="Y31" s="103">
        <v>664574.87</v>
      </c>
      <c r="Z31" s="103">
        <v>664574.87</v>
      </c>
      <c r="AA31" s="103">
        <v>664574.87</v>
      </c>
      <c r="AB31" s="103">
        <v>664574.87</v>
      </c>
      <c r="AC31" s="103">
        <v>664574.87</v>
      </c>
      <c r="AD31" s="103">
        <v>664574.87</v>
      </c>
      <c r="AE31" s="103">
        <v>664574.87</v>
      </c>
      <c r="AF31" s="103">
        <v>664574.87</v>
      </c>
      <c r="AG31" s="103">
        <v>664574.87</v>
      </c>
      <c r="AH31" s="103">
        <v>664574.87</v>
      </c>
      <c r="AI31" s="103">
        <v>664574.87</v>
      </c>
      <c r="AJ31" s="103">
        <v>664574.87</v>
      </c>
      <c r="AK31" s="103">
        <v>668461.12</v>
      </c>
      <c r="AL31" s="109">
        <v>668461.12</v>
      </c>
      <c r="AM31" s="103">
        <v>668461.12</v>
      </c>
      <c r="AN31" s="103">
        <v>668461.12</v>
      </c>
      <c r="AO31" s="103">
        <v>668461.12</v>
      </c>
      <c r="AP31" s="103">
        <v>668461.12</v>
      </c>
      <c r="AQ31" s="103">
        <v>668461.12</v>
      </c>
      <c r="AR31" s="103">
        <v>668461.12</v>
      </c>
      <c r="AS31" s="103">
        <v>668461.12</v>
      </c>
      <c r="AT31" s="103">
        <v>668461.12</v>
      </c>
      <c r="AU31" s="103">
        <v>668461.12</v>
      </c>
      <c r="AV31" s="103">
        <v>668461.12</v>
      </c>
      <c r="AW31" s="103">
        <v>668461.12</v>
      </c>
      <c r="AX31" s="103">
        <v>668461.12</v>
      </c>
      <c r="AY31" s="103">
        <v>668461.12</v>
      </c>
      <c r="AZ31" s="103">
        <v>668461.12</v>
      </c>
      <c r="BA31" s="103">
        <v>668461.12</v>
      </c>
      <c r="BB31" s="103">
        <v>668461.12</v>
      </c>
      <c r="BC31" s="103">
        <v>668461.12</v>
      </c>
      <c r="BD31" s="103">
        <v>668461.12</v>
      </c>
      <c r="BE31" s="103">
        <v>668461.12</v>
      </c>
      <c r="BF31" s="103">
        <v>668461.12</v>
      </c>
      <c r="BG31" s="103">
        <v>668461.12</v>
      </c>
      <c r="BH31" s="103">
        <v>668461.12</v>
      </c>
      <c r="BI31" s="103">
        <v>668461.12</v>
      </c>
      <c r="BJ31" s="103">
        <v>668461.12</v>
      </c>
      <c r="BK31" s="103">
        <v>668461.12</v>
      </c>
      <c r="BL31" s="103">
        <v>668461.12</v>
      </c>
      <c r="BM31" s="103">
        <v>668461.12</v>
      </c>
      <c r="BN31" s="103">
        <v>668461.12</v>
      </c>
      <c r="BO31" s="103">
        <v>668461.12</v>
      </c>
      <c r="BP31" s="103">
        <v>668461.12</v>
      </c>
      <c r="BQ31" s="103">
        <v>668461.12</v>
      </c>
      <c r="BR31" s="103">
        <v>668461.12</v>
      </c>
      <c r="BS31" s="103">
        <v>668461.12</v>
      </c>
      <c r="BT31" s="103">
        <v>668461.12</v>
      </c>
      <c r="BU31" s="103">
        <v>668461.12</v>
      </c>
      <c r="BV31" s="103">
        <v>668461.12</v>
      </c>
      <c r="BW31" s="103">
        <v>668461.12</v>
      </c>
      <c r="BX31" s="103">
        <v>668461.12</v>
      </c>
      <c r="BY31" s="103">
        <v>668461.12</v>
      </c>
      <c r="BZ31" s="103">
        <v>668461.12</v>
      </c>
      <c r="CA31" s="103">
        <v>668461.12</v>
      </c>
      <c r="CB31" s="103">
        <v>668461.12</v>
      </c>
      <c r="CC31" s="103">
        <v>668461.12</v>
      </c>
      <c r="CD31" s="103">
        <v>668461.12</v>
      </c>
      <c r="CE31" s="103">
        <v>668461.12</v>
      </c>
      <c r="CF31" s="103">
        <v>668461.12</v>
      </c>
      <c r="CG31" s="103">
        <v>668461.12</v>
      </c>
      <c r="CH31" s="103">
        <v>668461.12</v>
      </c>
    </row>
    <row r="32" spans="1:86" x14ac:dyDescent="0.4">
      <c r="A32" s="104" t="s">
        <v>62</v>
      </c>
      <c r="B32" s="105"/>
      <c r="C32" s="103">
        <v>0</v>
      </c>
      <c r="D32" s="103">
        <v>0</v>
      </c>
      <c r="E32" s="103">
        <v>0</v>
      </c>
      <c r="F32" s="103">
        <v>0</v>
      </c>
      <c r="G32" s="103">
        <v>0</v>
      </c>
      <c r="H32" s="103">
        <v>0</v>
      </c>
      <c r="I32" s="103">
        <v>0</v>
      </c>
      <c r="J32" s="103">
        <v>0</v>
      </c>
      <c r="K32" s="103">
        <v>0</v>
      </c>
      <c r="L32" s="103">
        <v>0</v>
      </c>
      <c r="M32" s="103">
        <v>0</v>
      </c>
      <c r="N32" s="103">
        <v>0</v>
      </c>
      <c r="O32" s="103">
        <v>0</v>
      </c>
      <c r="P32" s="103">
        <v>0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v>0</v>
      </c>
      <c r="W32" s="103">
        <v>0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v>0</v>
      </c>
      <c r="AD32" s="103">
        <v>0</v>
      </c>
      <c r="AE32" s="103">
        <v>0</v>
      </c>
      <c r="AF32" s="103">
        <v>0</v>
      </c>
      <c r="AG32" s="103">
        <v>0</v>
      </c>
      <c r="AH32" s="103">
        <v>0</v>
      </c>
      <c r="AI32" s="103">
        <v>0</v>
      </c>
      <c r="AJ32" s="103">
        <v>0</v>
      </c>
      <c r="AK32" s="103">
        <v>0</v>
      </c>
      <c r="AL32" s="109">
        <v>0</v>
      </c>
      <c r="AM32" s="103">
        <v>0</v>
      </c>
      <c r="AN32" s="103">
        <v>0</v>
      </c>
      <c r="AO32" s="103">
        <v>0</v>
      </c>
      <c r="AP32" s="103">
        <v>0</v>
      </c>
      <c r="AQ32" s="103">
        <v>0</v>
      </c>
      <c r="AR32" s="103">
        <v>0</v>
      </c>
      <c r="AS32" s="103">
        <v>0</v>
      </c>
      <c r="AT32" s="103">
        <v>0</v>
      </c>
      <c r="AU32" s="103">
        <v>0</v>
      </c>
      <c r="AV32" s="103">
        <v>0</v>
      </c>
      <c r="AW32" s="103">
        <v>0</v>
      </c>
      <c r="AX32" s="103">
        <v>0</v>
      </c>
      <c r="AY32" s="103">
        <v>0</v>
      </c>
      <c r="AZ32" s="103">
        <v>0</v>
      </c>
      <c r="BA32" s="103">
        <v>0</v>
      </c>
      <c r="BB32" s="103">
        <v>0</v>
      </c>
      <c r="BC32" s="103">
        <v>0</v>
      </c>
      <c r="BD32" s="103">
        <v>0</v>
      </c>
      <c r="BE32" s="103">
        <v>0</v>
      </c>
      <c r="BF32" s="103">
        <v>0</v>
      </c>
      <c r="BG32" s="103">
        <v>0</v>
      </c>
      <c r="BH32" s="103">
        <v>0</v>
      </c>
      <c r="BI32" s="103">
        <v>0</v>
      </c>
      <c r="BJ32" s="103">
        <v>0</v>
      </c>
      <c r="BK32" s="103">
        <v>0</v>
      </c>
      <c r="BL32" s="103">
        <v>0</v>
      </c>
      <c r="BM32" s="103">
        <v>0</v>
      </c>
      <c r="BN32" s="103">
        <v>0</v>
      </c>
      <c r="BO32" s="103">
        <v>0</v>
      </c>
      <c r="BP32" s="103">
        <v>0</v>
      </c>
      <c r="BQ32" s="103">
        <v>0</v>
      </c>
      <c r="BR32" s="103">
        <v>0</v>
      </c>
      <c r="BS32" s="103">
        <v>0</v>
      </c>
      <c r="BT32" s="103">
        <v>0</v>
      </c>
      <c r="BU32" s="103">
        <v>0</v>
      </c>
      <c r="BV32" s="103">
        <v>0</v>
      </c>
      <c r="BW32" s="103">
        <v>0</v>
      </c>
      <c r="BX32" s="103">
        <v>0</v>
      </c>
      <c r="BY32" s="103">
        <v>0</v>
      </c>
      <c r="BZ32" s="103">
        <v>0</v>
      </c>
      <c r="CA32" s="103">
        <v>0</v>
      </c>
      <c r="CB32" s="103">
        <v>0</v>
      </c>
      <c r="CC32" s="103">
        <v>0</v>
      </c>
      <c r="CD32" s="103">
        <v>0</v>
      </c>
      <c r="CE32" s="103">
        <v>0</v>
      </c>
      <c r="CF32" s="103">
        <v>0</v>
      </c>
      <c r="CG32" s="103">
        <v>0</v>
      </c>
      <c r="CH32" s="103">
        <v>0</v>
      </c>
    </row>
    <row r="33" spans="1:86" x14ac:dyDescent="0.4">
      <c r="A33" s="104" t="s">
        <v>63</v>
      </c>
      <c r="B33" s="105"/>
      <c r="C33" s="103">
        <v>0</v>
      </c>
      <c r="D33" s="103">
        <v>0</v>
      </c>
      <c r="E33" s="103">
        <v>0</v>
      </c>
      <c r="F33" s="103">
        <v>0</v>
      </c>
      <c r="G33" s="103">
        <v>0</v>
      </c>
      <c r="H33" s="103">
        <v>0</v>
      </c>
      <c r="I33" s="103">
        <v>0</v>
      </c>
      <c r="J33" s="103">
        <v>0</v>
      </c>
      <c r="K33" s="103">
        <v>0</v>
      </c>
      <c r="L33" s="103">
        <v>0</v>
      </c>
      <c r="M33" s="103">
        <v>0</v>
      </c>
      <c r="N33" s="103">
        <v>0</v>
      </c>
      <c r="O33" s="103">
        <v>0</v>
      </c>
      <c r="P33" s="103">
        <v>0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v>0</v>
      </c>
      <c r="W33" s="103">
        <v>0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v>0</v>
      </c>
      <c r="AD33" s="103">
        <v>0</v>
      </c>
      <c r="AE33" s="103">
        <v>0</v>
      </c>
      <c r="AF33" s="103">
        <v>0</v>
      </c>
      <c r="AG33" s="103">
        <v>0</v>
      </c>
      <c r="AH33" s="103">
        <v>0</v>
      </c>
      <c r="AI33" s="103">
        <v>0</v>
      </c>
      <c r="AJ33" s="103">
        <v>0</v>
      </c>
      <c r="AK33" s="103">
        <v>0</v>
      </c>
      <c r="AL33" s="109">
        <v>0</v>
      </c>
      <c r="AM33" s="103">
        <v>0</v>
      </c>
      <c r="AN33" s="103">
        <v>0</v>
      </c>
      <c r="AO33" s="103">
        <v>0</v>
      </c>
      <c r="AP33" s="103">
        <v>0</v>
      </c>
      <c r="AQ33" s="103">
        <v>0</v>
      </c>
      <c r="AR33" s="103">
        <v>0</v>
      </c>
      <c r="AS33" s="103">
        <v>0</v>
      </c>
      <c r="AT33" s="103"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v>0</v>
      </c>
      <c r="BA33" s="103">
        <v>0</v>
      </c>
      <c r="BB33" s="103">
        <v>0</v>
      </c>
      <c r="BC33" s="103">
        <v>0</v>
      </c>
      <c r="BD33" s="103">
        <v>0</v>
      </c>
      <c r="BE33" s="103">
        <v>0</v>
      </c>
      <c r="BF33" s="103">
        <v>0</v>
      </c>
      <c r="BG33" s="103">
        <v>0</v>
      </c>
      <c r="BH33" s="103">
        <v>0</v>
      </c>
      <c r="BI33" s="103">
        <v>0</v>
      </c>
      <c r="BJ33" s="103">
        <v>0</v>
      </c>
      <c r="BK33" s="103">
        <v>0</v>
      </c>
      <c r="BL33" s="103">
        <v>0</v>
      </c>
      <c r="BM33" s="103">
        <v>0</v>
      </c>
      <c r="BN33" s="103">
        <v>0</v>
      </c>
      <c r="BO33" s="103">
        <v>0</v>
      </c>
      <c r="BP33" s="103">
        <v>0</v>
      </c>
      <c r="BQ33" s="103">
        <v>0</v>
      </c>
      <c r="BR33" s="103">
        <v>0</v>
      </c>
      <c r="BS33" s="103">
        <v>0</v>
      </c>
      <c r="BT33" s="103">
        <v>0</v>
      </c>
      <c r="BU33" s="103">
        <v>0</v>
      </c>
      <c r="BV33" s="103">
        <v>0</v>
      </c>
      <c r="BW33" s="103">
        <v>0</v>
      </c>
      <c r="BX33" s="103">
        <v>0</v>
      </c>
      <c r="BY33" s="103">
        <v>0</v>
      </c>
      <c r="BZ33" s="103">
        <v>0</v>
      </c>
      <c r="CA33" s="103">
        <v>0</v>
      </c>
      <c r="CB33" s="103">
        <v>0</v>
      </c>
      <c r="CC33" s="103">
        <v>0</v>
      </c>
      <c r="CD33" s="103">
        <v>0</v>
      </c>
      <c r="CE33" s="103">
        <v>0</v>
      </c>
      <c r="CF33" s="103">
        <v>0</v>
      </c>
      <c r="CG33" s="103">
        <v>0</v>
      </c>
      <c r="CH33" s="103">
        <v>0</v>
      </c>
    </row>
    <row r="34" spans="1:86" x14ac:dyDescent="0.4">
      <c r="A34" s="106" t="s">
        <v>64</v>
      </c>
      <c r="B34" s="105"/>
      <c r="C34" s="103">
        <v>-25844.560000000001</v>
      </c>
      <c r="D34" s="103">
        <v>-29536.639999999999</v>
      </c>
      <c r="E34" s="103">
        <v>-33228.720000000001</v>
      </c>
      <c r="F34" s="103">
        <v>-36920.800000000003</v>
      </c>
      <c r="G34" s="103">
        <v>-40612.879999999997</v>
      </c>
      <c r="H34" s="103">
        <v>-44304.959999999999</v>
      </c>
      <c r="I34" s="103">
        <v>-47997.04</v>
      </c>
      <c r="J34" s="103">
        <v>-51689.120000000003</v>
      </c>
      <c r="K34" s="103">
        <v>-55381.2</v>
      </c>
      <c r="L34" s="103">
        <v>-59073.279999999999</v>
      </c>
      <c r="M34" s="103">
        <v>-62765.36</v>
      </c>
      <c r="N34" s="103">
        <v>-66457.440000000002</v>
      </c>
      <c r="O34" s="103">
        <v>-70149.52</v>
      </c>
      <c r="P34" s="103">
        <v>-73841.600000000006</v>
      </c>
      <c r="Q34" s="103">
        <v>-77533.679999999993</v>
      </c>
      <c r="R34" s="103">
        <v>-81225.759999999995</v>
      </c>
      <c r="S34" s="103">
        <v>-84917.84</v>
      </c>
      <c r="T34" s="103">
        <v>-88609.919999999998</v>
      </c>
      <c r="U34" s="103">
        <v>-92302</v>
      </c>
      <c r="V34" s="103">
        <v>-95994.08</v>
      </c>
      <c r="W34" s="103">
        <v>-99686.16</v>
      </c>
      <c r="X34" s="103">
        <v>-103378.24000000001</v>
      </c>
      <c r="Y34" s="103">
        <v>-107070.32</v>
      </c>
      <c r="Z34" s="103">
        <v>-321211.40000000002</v>
      </c>
      <c r="AA34" s="103">
        <v>-332287.64</v>
      </c>
      <c r="AB34" s="103">
        <v>-343363.88</v>
      </c>
      <c r="AC34" s="103">
        <v>-354440.12</v>
      </c>
      <c r="AD34" s="103">
        <v>-365516.36</v>
      </c>
      <c r="AE34" s="103">
        <v>-376592.6</v>
      </c>
      <c r="AF34" s="103">
        <v>-387668.84</v>
      </c>
      <c r="AG34" s="103">
        <v>-398745.08</v>
      </c>
      <c r="AH34" s="103">
        <v>-409821.32</v>
      </c>
      <c r="AI34" s="103">
        <v>-420897.56</v>
      </c>
      <c r="AJ34" s="103">
        <v>-431973.8</v>
      </c>
      <c r="AK34" s="103">
        <v>-443050.04</v>
      </c>
      <c r="AL34" s="109">
        <v>-443050.04</v>
      </c>
      <c r="AM34" s="103">
        <v>-443050.04</v>
      </c>
      <c r="AN34" s="103">
        <v>-443050.04</v>
      </c>
      <c r="AO34" s="103">
        <v>-443050.04</v>
      </c>
      <c r="AP34" s="103">
        <v>-443050.04</v>
      </c>
      <c r="AQ34" s="103">
        <v>-443050.04</v>
      </c>
      <c r="AR34" s="103">
        <v>-443050.04</v>
      </c>
      <c r="AS34" s="103">
        <v>-443050.04</v>
      </c>
      <c r="AT34" s="103">
        <v>-443050.04</v>
      </c>
      <c r="AU34" s="103">
        <v>-443050.04</v>
      </c>
      <c r="AV34" s="103">
        <v>-443050.04</v>
      </c>
      <c r="AW34" s="103">
        <v>-443050.04</v>
      </c>
      <c r="AX34" s="103">
        <v>-443050.04</v>
      </c>
      <c r="AY34" s="103">
        <v>-443050.04</v>
      </c>
      <c r="AZ34" s="103">
        <v>-443050.04</v>
      </c>
      <c r="BA34" s="103">
        <v>-443050.04</v>
      </c>
      <c r="BB34" s="103">
        <v>-443050.04</v>
      </c>
      <c r="BC34" s="103">
        <v>-443050.04</v>
      </c>
      <c r="BD34" s="103">
        <v>-443050.04</v>
      </c>
      <c r="BE34" s="103">
        <v>-443050.04</v>
      </c>
      <c r="BF34" s="103">
        <v>-443050.04</v>
      </c>
      <c r="BG34" s="103">
        <v>-443050.04</v>
      </c>
      <c r="BH34" s="103">
        <v>-443050.04</v>
      </c>
      <c r="BI34" s="103">
        <v>-443050.04</v>
      </c>
      <c r="BJ34" s="103">
        <v>-443050.04</v>
      </c>
      <c r="BK34" s="103">
        <v>-443050.04</v>
      </c>
      <c r="BL34" s="103">
        <v>-443050.04</v>
      </c>
      <c r="BM34" s="103">
        <v>-443050.04</v>
      </c>
      <c r="BN34" s="103">
        <v>-443050.04</v>
      </c>
      <c r="BO34" s="103">
        <v>-443050.04</v>
      </c>
      <c r="BP34" s="103">
        <v>-443050.04</v>
      </c>
      <c r="BQ34" s="103">
        <v>-443050.04</v>
      </c>
      <c r="BR34" s="103">
        <v>-443050.04</v>
      </c>
      <c r="BS34" s="103">
        <v>-443050.04</v>
      </c>
      <c r="BT34" s="103">
        <v>-443050.04</v>
      </c>
      <c r="BU34" s="103">
        <v>-443050.04</v>
      </c>
      <c r="BV34" s="103">
        <v>-443050.04</v>
      </c>
      <c r="BW34" s="103">
        <v>-443050.04</v>
      </c>
      <c r="BX34" s="103">
        <v>-443050.04</v>
      </c>
      <c r="BY34" s="103">
        <v>-443050.04</v>
      </c>
      <c r="BZ34" s="103">
        <v>-443050.04</v>
      </c>
      <c r="CA34" s="103">
        <v>-443050.04</v>
      </c>
      <c r="CB34" s="103">
        <v>-443050.04</v>
      </c>
      <c r="CC34" s="103">
        <v>-443050.04</v>
      </c>
      <c r="CD34" s="103">
        <v>-443050.04</v>
      </c>
      <c r="CE34" s="103">
        <v>-443050.04</v>
      </c>
      <c r="CF34" s="103">
        <v>-443050.04</v>
      </c>
      <c r="CG34" s="103">
        <v>-443050.04</v>
      </c>
      <c r="CH34" s="103">
        <v>-443050.04</v>
      </c>
    </row>
    <row r="35" spans="1:86" x14ac:dyDescent="0.4">
      <c r="A35" s="106" t="s">
        <v>65</v>
      </c>
      <c r="B35" s="105" t="s">
        <v>154</v>
      </c>
      <c r="C35" s="103">
        <v>0</v>
      </c>
      <c r="D35" s="103">
        <v>0</v>
      </c>
      <c r="E35" s="103">
        <v>0</v>
      </c>
      <c r="F35" s="103">
        <v>0</v>
      </c>
      <c r="G35" s="103">
        <v>0</v>
      </c>
      <c r="H35" s="103">
        <v>0</v>
      </c>
      <c r="I35" s="103">
        <v>0</v>
      </c>
      <c r="J35" s="103">
        <v>0</v>
      </c>
      <c r="K35" s="103">
        <v>0</v>
      </c>
      <c r="L35" s="103">
        <v>0</v>
      </c>
      <c r="M35" s="103">
        <v>0</v>
      </c>
      <c r="N35" s="103">
        <v>0</v>
      </c>
      <c r="O35" s="103">
        <v>0</v>
      </c>
      <c r="P35" s="103">
        <v>0</v>
      </c>
      <c r="Q35" s="103">
        <v>0</v>
      </c>
      <c r="R35" s="103">
        <v>0</v>
      </c>
      <c r="S35" s="103">
        <v>0</v>
      </c>
      <c r="T35" s="103">
        <v>0</v>
      </c>
      <c r="U35" s="103">
        <v>0</v>
      </c>
      <c r="V35" s="103">
        <v>0</v>
      </c>
      <c r="W35" s="103">
        <v>0</v>
      </c>
      <c r="X35" s="103">
        <v>0</v>
      </c>
      <c r="Y35" s="103">
        <v>0</v>
      </c>
      <c r="Z35" s="103">
        <v>1253269</v>
      </c>
      <c r="AA35" s="103">
        <v>1253269</v>
      </c>
      <c r="AB35" s="103">
        <v>1253269</v>
      </c>
      <c r="AC35" s="103">
        <v>1253269</v>
      </c>
      <c r="AD35" s="103">
        <v>1253269</v>
      </c>
      <c r="AE35" s="103">
        <v>1253269</v>
      </c>
      <c r="AF35" s="103">
        <v>1253269</v>
      </c>
      <c r="AG35" s="103">
        <v>1253269</v>
      </c>
      <c r="AH35" s="103">
        <v>1253269</v>
      </c>
      <c r="AI35" s="103">
        <v>1253269</v>
      </c>
      <c r="AJ35" s="103">
        <v>1253269</v>
      </c>
      <c r="AK35" s="103">
        <v>1253269</v>
      </c>
      <c r="AL35" s="109">
        <v>1253269</v>
      </c>
      <c r="AM35" s="103">
        <v>1253269</v>
      </c>
      <c r="AN35" s="103">
        <v>1253269</v>
      </c>
      <c r="AO35" s="103">
        <v>1253269</v>
      </c>
      <c r="AP35" s="103">
        <v>1253269</v>
      </c>
      <c r="AQ35" s="103">
        <v>1253269</v>
      </c>
      <c r="AR35" s="103">
        <v>1253269</v>
      </c>
      <c r="AS35" s="103">
        <v>1253269</v>
      </c>
      <c r="AT35" s="103">
        <v>1253269</v>
      </c>
      <c r="AU35" s="103">
        <v>1253269</v>
      </c>
      <c r="AV35" s="103">
        <v>1253269</v>
      </c>
      <c r="AW35" s="103">
        <v>1253269</v>
      </c>
      <c r="AX35" s="103">
        <v>1253269</v>
      </c>
      <c r="AY35" s="103">
        <v>1253269</v>
      </c>
      <c r="AZ35" s="103">
        <v>1253269</v>
      </c>
      <c r="BA35" s="103">
        <v>1253269</v>
      </c>
      <c r="BB35" s="103">
        <v>1253269</v>
      </c>
      <c r="BC35" s="103">
        <v>1253269</v>
      </c>
      <c r="BD35" s="103">
        <v>1253269</v>
      </c>
      <c r="BE35" s="103">
        <v>1253269</v>
      </c>
      <c r="BF35" s="103">
        <v>1253269</v>
      </c>
      <c r="BG35" s="103">
        <v>1253269</v>
      </c>
      <c r="BH35" s="103">
        <v>1253269</v>
      </c>
      <c r="BI35" s="103">
        <v>1253269</v>
      </c>
      <c r="BJ35" s="103">
        <v>1253269</v>
      </c>
      <c r="BK35" s="103">
        <v>1253269</v>
      </c>
      <c r="BL35" s="103">
        <v>1253269</v>
      </c>
      <c r="BM35" s="103">
        <v>1253269</v>
      </c>
      <c r="BN35" s="103">
        <v>1253269</v>
      </c>
      <c r="BO35" s="103">
        <v>1253269</v>
      </c>
      <c r="BP35" s="103">
        <v>1253269</v>
      </c>
      <c r="BQ35" s="103">
        <v>1253269</v>
      </c>
      <c r="BR35" s="103">
        <v>1253269</v>
      </c>
      <c r="BS35" s="103">
        <v>1253269</v>
      </c>
      <c r="BT35" s="103">
        <v>1253269</v>
      </c>
      <c r="BU35" s="103">
        <v>1253269</v>
      </c>
      <c r="BV35" s="103">
        <v>1253269</v>
      </c>
      <c r="BW35" s="103">
        <v>1253269</v>
      </c>
      <c r="BX35" s="103">
        <v>1253269</v>
      </c>
      <c r="BY35" s="103">
        <v>1253269</v>
      </c>
      <c r="BZ35" s="103">
        <v>1253269</v>
      </c>
      <c r="CA35" s="103">
        <v>1253269</v>
      </c>
      <c r="CB35" s="103">
        <v>1253269</v>
      </c>
      <c r="CC35" s="103">
        <v>1253269</v>
      </c>
      <c r="CD35" s="103">
        <v>1253269</v>
      </c>
      <c r="CE35" s="103">
        <v>1253269</v>
      </c>
      <c r="CF35" s="103">
        <v>1253269</v>
      </c>
      <c r="CG35" s="103">
        <v>1253269</v>
      </c>
      <c r="CH35" s="103">
        <v>1253269</v>
      </c>
    </row>
    <row r="36" spans="1:86" x14ac:dyDescent="0.4">
      <c r="A36" s="106" t="s">
        <v>66</v>
      </c>
      <c r="B36" s="105" t="s">
        <v>155</v>
      </c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>
        <v>0</v>
      </c>
      <c r="O36" s="103">
        <v>0</v>
      </c>
      <c r="P36" s="103">
        <v>0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v>0</v>
      </c>
      <c r="W36" s="103">
        <v>0</v>
      </c>
      <c r="X36" s="103">
        <v>0</v>
      </c>
      <c r="Y36" s="103">
        <v>0</v>
      </c>
      <c r="Z36" s="103">
        <v>-1253269</v>
      </c>
      <c r="AA36" s="103">
        <v>-1253269</v>
      </c>
      <c r="AB36" s="103">
        <v>-1253269</v>
      </c>
      <c r="AC36" s="103">
        <v>-1253269</v>
      </c>
      <c r="AD36" s="103">
        <v>-1253269</v>
      </c>
      <c r="AE36" s="103">
        <v>-1253269</v>
      </c>
      <c r="AF36" s="103">
        <v>-1253269</v>
      </c>
      <c r="AG36" s="103">
        <v>-1253269</v>
      </c>
      <c r="AH36" s="103">
        <v>-1253269</v>
      </c>
      <c r="AI36" s="103">
        <v>-1253269</v>
      </c>
      <c r="AJ36" s="103">
        <v>-1253269</v>
      </c>
      <c r="AK36" s="103">
        <v>-1253269</v>
      </c>
      <c r="AL36" s="109">
        <v>-1253269</v>
      </c>
      <c r="AM36" s="103">
        <v>-1253269</v>
      </c>
      <c r="AN36" s="103">
        <v>-1253269</v>
      </c>
      <c r="AO36" s="103">
        <v>-1253269</v>
      </c>
      <c r="AP36" s="103">
        <v>-1253269</v>
      </c>
      <c r="AQ36" s="103">
        <v>-1253269</v>
      </c>
      <c r="AR36" s="103">
        <v>-1253269</v>
      </c>
      <c r="AS36" s="103">
        <v>-1253269</v>
      </c>
      <c r="AT36" s="103">
        <v>-1253269</v>
      </c>
      <c r="AU36" s="103">
        <v>-1253269</v>
      </c>
      <c r="AV36" s="103">
        <v>-1253269</v>
      </c>
      <c r="AW36" s="103">
        <v>-1253269</v>
      </c>
      <c r="AX36" s="103">
        <v>-1253269</v>
      </c>
      <c r="AY36" s="103">
        <v>-1253269</v>
      </c>
      <c r="AZ36" s="103">
        <v>-1253269</v>
      </c>
      <c r="BA36" s="103">
        <v>-1253269</v>
      </c>
      <c r="BB36" s="103">
        <v>-1253269</v>
      </c>
      <c r="BC36" s="103">
        <v>-1253269</v>
      </c>
      <c r="BD36" s="103">
        <v>-1253269</v>
      </c>
      <c r="BE36" s="103">
        <v>-1253269</v>
      </c>
      <c r="BF36" s="103">
        <v>-1253269</v>
      </c>
      <c r="BG36" s="103">
        <v>-1253269</v>
      </c>
      <c r="BH36" s="103">
        <v>-1253269</v>
      </c>
      <c r="BI36" s="103">
        <v>-1253269</v>
      </c>
      <c r="BJ36" s="103">
        <v>-1253269</v>
      </c>
      <c r="BK36" s="103">
        <v>-1253269</v>
      </c>
      <c r="BL36" s="103">
        <v>-1253269</v>
      </c>
      <c r="BM36" s="103">
        <v>-1253269</v>
      </c>
      <c r="BN36" s="103">
        <v>-1253269</v>
      </c>
      <c r="BO36" s="103">
        <v>-1253269</v>
      </c>
      <c r="BP36" s="103">
        <v>-1253269</v>
      </c>
      <c r="BQ36" s="103">
        <v>-1253269</v>
      </c>
      <c r="BR36" s="103">
        <v>-1253269</v>
      </c>
      <c r="BS36" s="103">
        <v>-1253269</v>
      </c>
      <c r="BT36" s="103">
        <v>-1253269</v>
      </c>
      <c r="BU36" s="103">
        <v>-1253269</v>
      </c>
      <c r="BV36" s="103">
        <v>-1253269</v>
      </c>
      <c r="BW36" s="103">
        <v>-1253269</v>
      </c>
      <c r="BX36" s="103">
        <v>-1253269</v>
      </c>
      <c r="BY36" s="103">
        <v>-1253269</v>
      </c>
      <c r="BZ36" s="103">
        <v>-1253269</v>
      </c>
      <c r="CA36" s="103">
        <v>-1253269</v>
      </c>
      <c r="CB36" s="103">
        <v>-1253269</v>
      </c>
      <c r="CC36" s="103">
        <v>-1253269</v>
      </c>
      <c r="CD36" s="103">
        <v>-1253269</v>
      </c>
      <c r="CE36" s="103">
        <v>-1253269</v>
      </c>
      <c r="CF36" s="103">
        <v>-1253269</v>
      </c>
      <c r="CG36" s="103">
        <v>-1253269</v>
      </c>
      <c r="CH36" s="103">
        <v>-1253269</v>
      </c>
    </row>
    <row r="37" spans="1:86" x14ac:dyDescent="0.4">
      <c r="A37" s="108" t="s">
        <v>67</v>
      </c>
      <c r="B37" s="105"/>
      <c r="C37" s="107">
        <v>638730.30999999994</v>
      </c>
      <c r="D37" s="107">
        <v>635038.23</v>
      </c>
      <c r="E37" s="107">
        <v>631346.15</v>
      </c>
      <c r="F37" s="107">
        <v>627654.06999999995</v>
      </c>
      <c r="G37" s="107">
        <v>623961.99</v>
      </c>
      <c r="H37" s="107">
        <v>620269.91</v>
      </c>
      <c r="I37" s="107">
        <v>616577.82999999996</v>
      </c>
      <c r="J37" s="107">
        <v>612885.75</v>
      </c>
      <c r="K37" s="107">
        <v>609193.67000000004</v>
      </c>
      <c r="L37" s="107">
        <v>605501.59</v>
      </c>
      <c r="M37" s="107">
        <v>601809.51</v>
      </c>
      <c r="N37" s="107">
        <v>598117.42999999993</v>
      </c>
      <c r="O37" s="107">
        <v>594425.35</v>
      </c>
      <c r="P37" s="107">
        <v>590733.27</v>
      </c>
      <c r="Q37" s="107">
        <v>587041.18999999994</v>
      </c>
      <c r="R37" s="107">
        <v>599361.61</v>
      </c>
      <c r="S37" s="107">
        <v>595669.53</v>
      </c>
      <c r="T37" s="107">
        <v>591977.44999999995</v>
      </c>
      <c r="U37" s="107">
        <v>588285.37</v>
      </c>
      <c r="V37" s="107">
        <v>584593.29</v>
      </c>
      <c r="W37" s="107">
        <v>580901.21</v>
      </c>
      <c r="X37" s="107">
        <v>577209.13</v>
      </c>
      <c r="Y37" s="107">
        <v>573517.05000000005</v>
      </c>
      <c r="Z37" s="107">
        <v>359375.97</v>
      </c>
      <c r="AA37" s="107">
        <f>SUM(AA30:AA36)</f>
        <v>348299.73</v>
      </c>
      <c r="AB37" s="107">
        <f t="shared" ref="AB37:CH37" si="3">SUM(AB30:AB36)</f>
        <v>337223.49</v>
      </c>
      <c r="AC37" s="107">
        <f t="shared" si="3"/>
        <v>326147.25</v>
      </c>
      <c r="AD37" s="107">
        <f t="shared" si="3"/>
        <v>315071.01</v>
      </c>
      <c r="AE37" s="107">
        <f t="shared" si="3"/>
        <v>303994.77</v>
      </c>
      <c r="AF37" s="107">
        <f t="shared" si="3"/>
        <v>292918.53000000003</v>
      </c>
      <c r="AG37" s="107">
        <f t="shared" si="3"/>
        <v>281842.29000000004</v>
      </c>
      <c r="AH37" s="107">
        <f t="shared" si="3"/>
        <v>301021.05000000005</v>
      </c>
      <c r="AI37" s="107">
        <f t="shared" si="3"/>
        <v>364944.81000000006</v>
      </c>
      <c r="AJ37" s="107">
        <f t="shared" si="3"/>
        <v>353868.57000000007</v>
      </c>
      <c r="AK37" s="107">
        <f t="shared" si="3"/>
        <v>346678.58000000007</v>
      </c>
      <c r="AL37" s="107">
        <f t="shared" si="3"/>
        <v>346678.58000000007</v>
      </c>
      <c r="AM37" s="107">
        <f t="shared" si="3"/>
        <v>546678.58000000007</v>
      </c>
      <c r="AN37" s="107">
        <f t="shared" si="3"/>
        <v>546678.58000000007</v>
      </c>
      <c r="AO37" s="107">
        <f t="shared" si="3"/>
        <v>546678.58000000007</v>
      </c>
      <c r="AP37" s="107">
        <f t="shared" si="3"/>
        <v>546678.58000000007</v>
      </c>
      <c r="AQ37" s="107">
        <f t="shared" si="3"/>
        <v>546678.58000000007</v>
      </c>
      <c r="AR37" s="107">
        <f t="shared" si="3"/>
        <v>546678.58000000007</v>
      </c>
      <c r="AS37" s="107">
        <f t="shared" si="3"/>
        <v>546678.58000000007</v>
      </c>
      <c r="AT37" s="107">
        <f t="shared" si="3"/>
        <v>546678.58000000007</v>
      </c>
      <c r="AU37" s="107">
        <f t="shared" si="3"/>
        <v>546678.58000000007</v>
      </c>
      <c r="AV37" s="107">
        <f t="shared" si="3"/>
        <v>546678.58000000007</v>
      </c>
      <c r="AW37" s="107">
        <f t="shared" si="3"/>
        <v>546678.58000000007</v>
      </c>
      <c r="AX37" s="107">
        <f t="shared" si="3"/>
        <v>546678.58000000007</v>
      </c>
      <c r="AY37" s="107">
        <f t="shared" si="3"/>
        <v>546678.58000000007</v>
      </c>
      <c r="AZ37" s="107">
        <f t="shared" si="3"/>
        <v>546678.58000000007</v>
      </c>
      <c r="BA37" s="107">
        <f t="shared" si="3"/>
        <v>546678.58000000007</v>
      </c>
      <c r="BB37" s="107">
        <f t="shared" si="3"/>
        <v>546678.58000000007</v>
      </c>
      <c r="BC37" s="107">
        <f t="shared" si="3"/>
        <v>546678.58000000007</v>
      </c>
      <c r="BD37" s="107">
        <f t="shared" si="3"/>
        <v>546678.58000000007</v>
      </c>
      <c r="BE37" s="107">
        <f t="shared" si="3"/>
        <v>546678.58000000007</v>
      </c>
      <c r="BF37" s="107">
        <f t="shared" si="3"/>
        <v>546678.58000000007</v>
      </c>
      <c r="BG37" s="107">
        <f t="shared" si="3"/>
        <v>546678.58000000007</v>
      </c>
      <c r="BH37" s="107">
        <f t="shared" si="3"/>
        <v>546678.58000000007</v>
      </c>
      <c r="BI37" s="107">
        <f t="shared" si="3"/>
        <v>546678.58000000007</v>
      </c>
      <c r="BJ37" s="107">
        <f t="shared" si="3"/>
        <v>546678.58000000007</v>
      </c>
      <c r="BK37" s="107">
        <f t="shared" si="3"/>
        <v>546678.58000000007</v>
      </c>
      <c r="BL37" s="107">
        <f t="shared" si="3"/>
        <v>546678.58000000007</v>
      </c>
      <c r="BM37" s="107">
        <f t="shared" si="3"/>
        <v>546678.58000000007</v>
      </c>
      <c r="BN37" s="107">
        <f t="shared" si="3"/>
        <v>546678.58000000007</v>
      </c>
      <c r="BO37" s="107">
        <f t="shared" si="3"/>
        <v>546678.58000000007</v>
      </c>
      <c r="BP37" s="107">
        <f t="shared" si="3"/>
        <v>546678.58000000007</v>
      </c>
      <c r="BQ37" s="107">
        <f t="shared" si="3"/>
        <v>546678.58000000007</v>
      </c>
      <c r="BR37" s="107">
        <f t="shared" si="3"/>
        <v>546678.58000000007</v>
      </c>
      <c r="BS37" s="107">
        <f t="shared" si="3"/>
        <v>546678.58000000007</v>
      </c>
      <c r="BT37" s="107">
        <f t="shared" si="3"/>
        <v>546678.58000000007</v>
      </c>
      <c r="BU37" s="107">
        <f t="shared" si="3"/>
        <v>546678.58000000007</v>
      </c>
      <c r="BV37" s="107">
        <f t="shared" si="3"/>
        <v>546678.58000000007</v>
      </c>
      <c r="BW37" s="107">
        <f t="shared" si="3"/>
        <v>546678.58000000007</v>
      </c>
      <c r="BX37" s="107">
        <f t="shared" si="3"/>
        <v>546678.58000000007</v>
      </c>
      <c r="BY37" s="107">
        <f t="shared" si="3"/>
        <v>546678.58000000007</v>
      </c>
      <c r="BZ37" s="107">
        <f t="shared" si="3"/>
        <v>546678.58000000007</v>
      </c>
      <c r="CA37" s="107">
        <f t="shared" si="3"/>
        <v>546678.58000000007</v>
      </c>
      <c r="CB37" s="107">
        <f t="shared" si="3"/>
        <v>546678.58000000007</v>
      </c>
      <c r="CC37" s="107">
        <f t="shared" si="3"/>
        <v>546678.58000000007</v>
      </c>
      <c r="CD37" s="107">
        <f t="shared" si="3"/>
        <v>546678.58000000007</v>
      </c>
      <c r="CE37" s="107">
        <f t="shared" si="3"/>
        <v>546678.58000000007</v>
      </c>
      <c r="CF37" s="107">
        <f t="shared" si="3"/>
        <v>546678.58000000007</v>
      </c>
      <c r="CG37" s="107">
        <f t="shared" si="3"/>
        <v>546678.58000000007</v>
      </c>
      <c r="CH37" s="107">
        <f t="shared" si="3"/>
        <v>546678.58000000007</v>
      </c>
    </row>
    <row r="38" spans="1:86" ht="8.25" customHeight="1" x14ac:dyDescent="0.4">
      <c r="A38" s="105"/>
      <c r="B38" s="105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12"/>
      <c r="AO38" s="112"/>
      <c r="AP38" s="112"/>
      <c r="AQ38" s="112"/>
      <c r="AR38" s="112"/>
      <c r="AS38" s="112"/>
      <c r="AT38" s="112"/>
      <c r="AU38" s="112"/>
      <c r="AV38" s="112"/>
      <c r="AW38" s="112"/>
      <c r="AX38" s="112"/>
      <c r="AY38" s="112"/>
      <c r="AZ38" s="112"/>
      <c r="BA38" s="112"/>
      <c r="BB38" s="112"/>
      <c r="BC38" s="112"/>
      <c r="BD38" s="112"/>
      <c r="BE38" s="112"/>
      <c r="BF38" s="112"/>
      <c r="BG38" s="112"/>
      <c r="BH38" s="112"/>
      <c r="BI38" s="112"/>
      <c r="BJ38" s="112"/>
      <c r="BK38" s="112"/>
      <c r="BL38" s="112"/>
      <c r="BM38" s="112"/>
      <c r="BN38" s="112"/>
      <c r="BO38" s="112"/>
      <c r="BP38" s="112"/>
      <c r="BQ38" s="112"/>
      <c r="BR38" s="112"/>
      <c r="BS38" s="112"/>
      <c r="BT38" s="112"/>
      <c r="BU38" s="112"/>
      <c r="BV38" s="112"/>
      <c r="BW38" s="112"/>
      <c r="BX38" s="112"/>
      <c r="BY38" s="112"/>
      <c r="BZ38" s="112"/>
      <c r="CA38" s="112"/>
      <c r="CB38" s="112"/>
      <c r="CC38" s="112"/>
      <c r="CD38" s="112"/>
      <c r="CE38" s="112"/>
      <c r="CF38" s="112"/>
      <c r="CG38" s="112"/>
      <c r="CH38" s="112"/>
    </row>
    <row r="39" spans="1:86" ht="10.8" thickBot="1" x14ac:dyDescent="0.45">
      <c r="A39" s="108" t="s">
        <v>68</v>
      </c>
      <c r="B39" s="105"/>
      <c r="C39" s="113">
        <v>1132440.1199999999</v>
      </c>
      <c r="D39" s="113">
        <v>1095493.2100000002</v>
      </c>
      <c r="E39" s="113">
        <v>1076290.99</v>
      </c>
      <c r="F39" s="113">
        <v>1003518.47</v>
      </c>
      <c r="G39" s="113">
        <v>914001.20000000007</v>
      </c>
      <c r="H39" s="113">
        <v>892202.16</v>
      </c>
      <c r="I39" s="113">
        <v>1082374.77</v>
      </c>
      <c r="J39" s="113">
        <v>2504507.59</v>
      </c>
      <c r="K39" s="113">
        <v>2073812.86</v>
      </c>
      <c r="L39" s="113">
        <v>2159492.7100000004</v>
      </c>
      <c r="M39" s="113">
        <v>2083478.0599999998</v>
      </c>
      <c r="N39" s="113">
        <v>1987762.75</v>
      </c>
      <c r="O39" s="113">
        <v>2686732.52</v>
      </c>
      <c r="P39" s="113">
        <v>2411880.5900000003</v>
      </c>
      <c r="Q39" s="113">
        <v>2157923.52</v>
      </c>
      <c r="R39" s="113">
        <v>1954343.6200000003</v>
      </c>
      <c r="S39" s="113">
        <v>2016309.53</v>
      </c>
      <c r="T39" s="113">
        <v>1613844.7200000002</v>
      </c>
      <c r="U39" s="113">
        <v>9279820.3699999973</v>
      </c>
      <c r="V39" s="113">
        <v>8081056.5</v>
      </c>
      <c r="W39" s="113">
        <v>8160267.2100000009</v>
      </c>
      <c r="X39" s="113">
        <v>7698899.6999999993</v>
      </c>
      <c r="Y39" s="113">
        <v>7679526.8800000008</v>
      </c>
      <c r="Z39" s="113">
        <v>6753287.7699999996</v>
      </c>
      <c r="AA39" s="113">
        <f>+AA37+AA27+AA16</f>
        <v>6230080.1799999997</v>
      </c>
      <c r="AB39" s="113">
        <f>+AB37+AB27+AB16</f>
        <v>4983009.7800000012</v>
      </c>
      <c r="AC39" s="113">
        <f t="shared" ref="AC39:CH39" si="4">+AC37+AC27+AC16</f>
        <v>12961407.289999999</v>
      </c>
      <c r="AD39" s="113">
        <f t="shared" si="4"/>
        <v>12663629.519999998</v>
      </c>
      <c r="AE39" s="113">
        <f t="shared" si="4"/>
        <v>11737713.880000001</v>
      </c>
      <c r="AF39" s="113">
        <f t="shared" si="4"/>
        <v>10882807.800000001</v>
      </c>
      <c r="AG39" s="113">
        <f t="shared" si="4"/>
        <v>9881935.6699999981</v>
      </c>
      <c r="AH39" s="113">
        <f t="shared" si="4"/>
        <v>8719614.5800000001</v>
      </c>
      <c r="AI39" s="113">
        <f t="shared" si="4"/>
        <v>29318970.159999996</v>
      </c>
      <c r="AJ39" s="113">
        <f t="shared" si="4"/>
        <v>39629211.039999999</v>
      </c>
      <c r="AK39" s="113">
        <f t="shared" si="4"/>
        <v>37964574.259999998</v>
      </c>
      <c r="AL39" s="113">
        <f t="shared" si="4"/>
        <v>37769636.121486396</v>
      </c>
      <c r="AM39" s="113">
        <f t="shared" si="4"/>
        <v>25624275.731118251</v>
      </c>
      <c r="AN39" s="113">
        <f t="shared" si="4"/>
        <v>25268794.010203902</v>
      </c>
      <c r="AO39" s="113">
        <f t="shared" si="4"/>
        <v>24662608.144776847</v>
      </c>
      <c r="AP39" s="113">
        <f t="shared" si="4"/>
        <v>23895868.231124874</v>
      </c>
      <c r="AQ39" s="113">
        <f t="shared" si="4"/>
        <v>22996931.438181765</v>
      </c>
      <c r="AR39" s="113">
        <f t="shared" si="4"/>
        <v>22049570.254842453</v>
      </c>
      <c r="AS39" s="113">
        <f t="shared" si="4"/>
        <v>21159593.86044639</v>
      </c>
      <c r="AT39" s="113">
        <f t="shared" si="4"/>
        <v>20247111.106595345</v>
      </c>
      <c r="AU39" s="113">
        <f t="shared" si="4"/>
        <v>19342161.432389211</v>
      </c>
      <c r="AV39" s="113">
        <f t="shared" si="4"/>
        <v>18484355.82520137</v>
      </c>
      <c r="AW39" s="113">
        <f t="shared" si="4"/>
        <v>17638579.127994049</v>
      </c>
      <c r="AX39" s="113">
        <f t="shared" si="4"/>
        <v>16805130.545839958</v>
      </c>
      <c r="AY39" s="113">
        <f t="shared" si="4"/>
        <v>491695.63815855933</v>
      </c>
      <c r="AZ39" s="113">
        <f t="shared" si="4"/>
        <v>917619.54032922955</v>
      </c>
      <c r="BA39" s="113">
        <f t="shared" si="4"/>
        <v>1351403.4370661546</v>
      </c>
      <c r="BB39" s="113">
        <f t="shared" si="4"/>
        <v>1792214.2700525115</v>
      </c>
      <c r="BC39" s="113">
        <f t="shared" si="4"/>
        <v>2239303.20923982</v>
      </c>
      <c r="BD39" s="113">
        <f t="shared" si="4"/>
        <v>2690613.4070118498</v>
      </c>
      <c r="BE39" s="113">
        <f t="shared" si="4"/>
        <v>3209361.7365622343</v>
      </c>
      <c r="BF39" s="113">
        <f t="shared" si="4"/>
        <v>3707803.4146498861</v>
      </c>
      <c r="BG39" s="113">
        <f t="shared" si="4"/>
        <v>4218759.9064836409</v>
      </c>
      <c r="BH39" s="113">
        <f t="shared" si="4"/>
        <v>4741043.8778318372</v>
      </c>
      <c r="BI39" s="113">
        <f t="shared" si="4"/>
        <v>5279170.2404350927</v>
      </c>
      <c r="BJ39" s="113">
        <f t="shared" si="4"/>
        <v>5835021.943256883</v>
      </c>
      <c r="BK39" s="113">
        <f t="shared" si="4"/>
        <v>5326202.6684137108</v>
      </c>
      <c r="BL39" s="113">
        <f t="shared" si="4"/>
        <v>7382622.7015336212</v>
      </c>
      <c r="BM39" s="113">
        <f t="shared" si="4"/>
        <v>9457778.3970090933</v>
      </c>
      <c r="BN39" s="113">
        <f t="shared" si="4"/>
        <v>11549111.800279988</v>
      </c>
      <c r="BO39" s="113">
        <f t="shared" si="4"/>
        <v>13655124.45583361</v>
      </c>
      <c r="BP39" s="113">
        <f t="shared" si="4"/>
        <v>15773976.099512231</v>
      </c>
      <c r="BQ39" s="113">
        <f t="shared" si="4"/>
        <v>17971413.294144504</v>
      </c>
      <c r="BR39" s="113">
        <f t="shared" si="4"/>
        <v>20155292.441608772</v>
      </c>
      <c r="BS39" s="113">
        <f t="shared" si="4"/>
        <v>22362232.315903157</v>
      </c>
      <c r="BT39" s="113">
        <f t="shared" si="4"/>
        <v>24591465.256396536</v>
      </c>
      <c r="BU39" s="113">
        <f t="shared" si="4"/>
        <v>26845747.624193102</v>
      </c>
      <c r="BV39" s="113">
        <f t="shared" si="4"/>
        <v>29128100.034547083</v>
      </c>
      <c r="BW39" s="113">
        <f t="shared" si="4"/>
        <v>50777850.988513567</v>
      </c>
      <c r="BX39" s="113">
        <f t="shared" si="4"/>
        <v>54923528.543996297</v>
      </c>
      <c r="BY39" s="113">
        <f t="shared" si="4"/>
        <v>59095601.505712532</v>
      </c>
      <c r="BZ39" s="113">
        <f t="shared" si="4"/>
        <v>63291878.825059585</v>
      </c>
      <c r="CA39" s="113">
        <f t="shared" si="4"/>
        <v>67510428.762895972</v>
      </c>
      <c r="CB39" s="113">
        <f t="shared" si="4"/>
        <v>71750138.033423319</v>
      </c>
      <c r="CC39" s="113">
        <f t="shared" si="4"/>
        <v>76079094.037678748</v>
      </c>
      <c r="CD39" s="113">
        <f t="shared" si="4"/>
        <v>80403138.526526749</v>
      </c>
      <c r="CE39" s="113">
        <f t="shared" si="4"/>
        <v>84761036.260051757</v>
      </c>
      <c r="CF39" s="113">
        <f t="shared" si="4"/>
        <v>89146383.513932914</v>
      </c>
      <c r="CG39" s="113">
        <f t="shared" si="4"/>
        <v>93565260.951669991</v>
      </c>
      <c r="CH39" s="113">
        <f t="shared" si="4"/>
        <v>98020245.194865778</v>
      </c>
    </row>
    <row r="40" spans="1:86" ht="10.8" thickTop="1" x14ac:dyDescent="0.4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6"/>
      <c r="BW40" s="96"/>
      <c r="BX40" s="96"/>
      <c r="BY40" s="96"/>
      <c r="BZ40" s="96"/>
      <c r="CA40" s="96"/>
      <c r="CB40" s="96"/>
      <c r="CC40" s="96"/>
      <c r="CD40" s="96"/>
      <c r="CE40" s="96"/>
      <c r="CF40" s="96"/>
      <c r="CG40" s="96"/>
      <c r="CH40" s="96"/>
    </row>
    <row r="41" spans="1:86" x14ac:dyDescent="0.4">
      <c r="A41" s="105"/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6"/>
      <c r="BW41" s="96"/>
      <c r="BX41" s="96"/>
      <c r="BY41" s="96"/>
      <c r="BZ41" s="96"/>
      <c r="CA41" s="96"/>
      <c r="CB41" s="96"/>
      <c r="CC41" s="96"/>
      <c r="CD41" s="96"/>
      <c r="CE41" s="96"/>
      <c r="CF41" s="96"/>
      <c r="CG41" s="96"/>
      <c r="CH41" s="96"/>
    </row>
    <row r="42" spans="1:86" x14ac:dyDescent="0.4">
      <c r="A42" s="108" t="s">
        <v>69</v>
      </c>
      <c r="B42" s="105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  <c r="AK42" s="103"/>
      <c r="AL42" s="103"/>
      <c r="AM42" s="103"/>
      <c r="AN42" s="103"/>
      <c r="AO42" s="103"/>
      <c r="AP42" s="103"/>
      <c r="AQ42" s="103"/>
      <c r="AR42" s="103"/>
      <c r="AS42" s="103"/>
      <c r="AT42" s="103"/>
      <c r="AU42" s="103"/>
      <c r="AV42" s="103"/>
      <c r="AW42" s="103"/>
      <c r="AX42" s="103"/>
      <c r="AY42" s="103"/>
      <c r="AZ42" s="103"/>
      <c r="BA42" s="103"/>
      <c r="BB42" s="103"/>
      <c r="BC42" s="103"/>
      <c r="BD42" s="103"/>
      <c r="BE42" s="103"/>
      <c r="BF42" s="103"/>
      <c r="BG42" s="103"/>
      <c r="BH42" s="103"/>
      <c r="BI42" s="103"/>
      <c r="BJ42" s="103"/>
      <c r="BK42" s="103"/>
      <c r="BL42" s="103"/>
      <c r="BM42" s="103"/>
      <c r="BN42" s="103"/>
      <c r="BO42" s="103"/>
      <c r="BP42" s="103"/>
      <c r="BQ42" s="103"/>
      <c r="BR42" s="103"/>
      <c r="BS42" s="103"/>
      <c r="BT42" s="103"/>
      <c r="BU42" s="103"/>
      <c r="BV42" s="103"/>
      <c r="BW42" s="103"/>
      <c r="BX42" s="103"/>
      <c r="BY42" s="103"/>
      <c r="BZ42" s="103"/>
      <c r="CA42" s="103"/>
      <c r="CB42" s="103"/>
      <c r="CC42" s="103"/>
      <c r="CD42" s="103"/>
      <c r="CE42" s="103"/>
      <c r="CF42" s="103"/>
      <c r="CG42" s="103"/>
      <c r="CH42" s="103"/>
    </row>
    <row r="43" spans="1:86" x14ac:dyDescent="0.4">
      <c r="A43" s="104" t="s">
        <v>70</v>
      </c>
      <c r="B43" s="105"/>
      <c r="C43" s="103">
        <v>205094.6</v>
      </c>
      <c r="D43" s="103">
        <v>225891.41999999998</v>
      </c>
      <c r="E43" s="103">
        <v>168672.78</v>
      </c>
      <c r="F43" s="103">
        <v>165330.31</v>
      </c>
      <c r="G43" s="103">
        <v>123603.47</v>
      </c>
      <c r="H43" s="103">
        <v>119555.20999999999</v>
      </c>
      <c r="I43" s="103">
        <v>128495.53</v>
      </c>
      <c r="J43" s="103">
        <v>84280.18</v>
      </c>
      <c r="K43" s="103">
        <v>115330.46</v>
      </c>
      <c r="L43" s="103">
        <v>158750.19</v>
      </c>
      <c r="M43" s="103">
        <v>153266.40000000002</v>
      </c>
      <c r="N43" s="103">
        <v>170955.95</v>
      </c>
      <c r="O43" s="103">
        <v>189955.87</v>
      </c>
      <c r="P43" s="103">
        <v>226914.69</v>
      </c>
      <c r="Q43" s="103">
        <v>230451.3</v>
      </c>
      <c r="R43" s="103">
        <v>241394.97</v>
      </c>
      <c r="S43" s="103">
        <v>313131.21999999997</v>
      </c>
      <c r="T43" s="103">
        <v>387043.91000000003</v>
      </c>
      <c r="U43" s="103">
        <v>673532.05</v>
      </c>
      <c r="V43" s="103">
        <v>263370.5</v>
      </c>
      <c r="W43" s="103">
        <v>250726.66000000003</v>
      </c>
      <c r="X43" s="103">
        <v>246401.01000000004</v>
      </c>
      <c r="Y43" s="103">
        <v>464516.64999999997</v>
      </c>
      <c r="Z43" s="103">
        <v>384477.92</v>
      </c>
      <c r="AA43" s="103">
        <v>442808.41999999993</v>
      </c>
      <c r="AB43" s="103">
        <v>382447.7</v>
      </c>
      <c r="AC43" s="103">
        <v>569977.67000000004</v>
      </c>
      <c r="AD43" s="103">
        <v>848536.68</v>
      </c>
      <c r="AE43" s="103">
        <v>684193.5</v>
      </c>
      <c r="AF43" s="103">
        <v>1085396.6400000001</v>
      </c>
      <c r="AG43" s="103">
        <v>1238855.07</v>
      </c>
      <c r="AH43" s="103">
        <v>745074.97</v>
      </c>
      <c r="AI43" s="103">
        <v>807601.82000000007</v>
      </c>
      <c r="AJ43" s="103">
        <v>1200088.58</v>
      </c>
      <c r="AK43" s="103">
        <v>864333.7</v>
      </c>
      <c r="AL43" s="109">
        <v>1626675.99</v>
      </c>
      <c r="AM43" s="103">
        <v>1626675.99</v>
      </c>
      <c r="AN43" s="103">
        <v>1626675.99</v>
      </c>
      <c r="AO43" s="103">
        <v>1626675.99</v>
      </c>
      <c r="AP43" s="103">
        <v>1626675.99</v>
      </c>
      <c r="AQ43" s="103">
        <v>1626675.99</v>
      </c>
      <c r="AR43" s="103">
        <v>1626675.99</v>
      </c>
      <c r="AS43" s="103">
        <v>1626675.99</v>
      </c>
      <c r="AT43" s="103">
        <v>1626675.99</v>
      </c>
      <c r="AU43" s="103">
        <v>1626675.99</v>
      </c>
      <c r="AV43" s="103">
        <v>1626675.99</v>
      </c>
      <c r="AW43" s="103">
        <v>1626675.99</v>
      </c>
      <c r="AX43" s="103">
        <v>1626675.99</v>
      </c>
      <c r="AY43" s="103">
        <v>1626675.99</v>
      </c>
      <c r="AZ43" s="103">
        <v>1626675.99</v>
      </c>
      <c r="BA43" s="103">
        <v>1626675.99</v>
      </c>
      <c r="BB43" s="103">
        <v>1626675.99</v>
      </c>
      <c r="BC43" s="103">
        <v>1626675.99</v>
      </c>
      <c r="BD43" s="103">
        <v>1626675.99</v>
      </c>
      <c r="BE43" s="103">
        <v>1626675.99</v>
      </c>
      <c r="BF43" s="103">
        <v>1626675.99</v>
      </c>
      <c r="BG43" s="103">
        <v>1626675.99</v>
      </c>
      <c r="BH43" s="103">
        <v>1626675.99</v>
      </c>
      <c r="BI43" s="103">
        <v>1626675.99</v>
      </c>
      <c r="BJ43" s="103">
        <v>1626675.99</v>
      </c>
      <c r="BK43" s="103">
        <v>1626675.99</v>
      </c>
      <c r="BL43" s="103">
        <v>1626675.99</v>
      </c>
      <c r="BM43" s="103">
        <v>1626675.99</v>
      </c>
      <c r="BN43" s="103">
        <v>1626675.99</v>
      </c>
      <c r="BO43" s="103">
        <v>1626675.99</v>
      </c>
      <c r="BP43" s="103">
        <v>1626675.99</v>
      </c>
      <c r="BQ43" s="103">
        <v>1626675.99</v>
      </c>
      <c r="BR43" s="103">
        <v>1626675.99</v>
      </c>
      <c r="BS43" s="103">
        <v>1626675.99</v>
      </c>
      <c r="BT43" s="103">
        <v>1626675.99</v>
      </c>
      <c r="BU43" s="103">
        <v>1626675.99</v>
      </c>
      <c r="BV43" s="103">
        <v>1626675.99</v>
      </c>
      <c r="BW43" s="103">
        <v>1626675.99</v>
      </c>
      <c r="BX43" s="103">
        <v>1626675.99</v>
      </c>
      <c r="BY43" s="103">
        <v>1626675.99</v>
      </c>
      <c r="BZ43" s="103">
        <v>1626675.99</v>
      </c>
      <c r="CA43" s="103">
        <v>1626675.99</v>
      </c>
      <c r="CB43" s="103">
        <v>1626675.99</v>
      </c>
      <c r="CC43" s="103">
        <v>1626675.99</v>
      </c>
      <c r="CD43" s="103">
        <v>1626675.99</v>
      </c>
      <c r="CE43" s="103">
        <v>1626675.99</v>
      </c>
      <c r="CF43" s="103">
        <v>1626675.99</v>
      </c>
      <c r="CG43" s="103">
        <v>1626675.99</v>
      </c>
      <c r="CH43" s="103">
        <v>1626675.99</v>
      </c>
    </row>
    <row r="44" spans="1:86" ht="9.4" customHeight="1" x14ac:dyDescent="0.4">
      <c r="A44" s="104" t="s">
        <v>71</v>
      </c>
      <c r="B44" s="105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>
        <v>820987.76</v>
      </c>
      <c r="AB44" s="103">
        <v>784573.71</v>
      </c>
      <c r="AC44" s="103">
        <v>626703.76</v>
      </c>
      <c r="AD44" s="103">
        <v>1222696.03</v>
      </c>
      <c r="AE44" s="103">
        <v>1323964.1600000001</v>
      </c>
      <c r="AF44" s="103">
        <v>750780.24</v>
      </c>
      <c r="AG44" s="103">
        <v>578560.03</v>
      </c>
      <c r="AH44" s="103">
        <v>1076680.5899999999</v>
      </c>
      <c r="AI44" s="103">
        <v>939476.36</v>
      </c>
      <c r="AJ44" s="103">
        <v>1112259.97</v>
      </c>
      <c r="AK44" s="103">
        <v>1062581.43</v>
      </c>
      <c r="AL44" s="109">
        <v>929248.09666666656</v>
      </c>
      <c r="AM44" s="103">
        <v>850081.42999999993</v>
      </c>
      <c r="AN44" s="103">
        <v>770914.76333333319</v>
      </c>
      <c r="AO44" s="103">
        <v>691748.09666666645</v>
      </c>
      <c r="AP44" s="103">
        <v>612581.4299999997</v>
      </c>
      <c r="AQ44" s="103">
        <v>533414.76333333296</v>
      </c>
      <c r="AR44" s="103">
        <v>454248.09666666627</v>
      </c>
      <c r="AS44" s="103">
        <v>375081.42999999953</v>
      </c>
      <c r="AT44" s="103">
        <v>295914.76333333278</v>
      </c>
      <c r="AU44" s="103">
        <v>216748.09666666601</v>
      </c>
      <c r="AV44" s="103">
        <v>137581.42999999927</v>
      </c>
      <c r="AW44" s="103">
        <v>58414.763333332528</v>
      </c>
      <c r="AX44" s="103">
        <v>-20751.903333334216</v>
      </c>
      <c r="AY44" s="103">
        <v>-154085.23666666762</v>
      </c>
      <c r="AZ44" s="103">
        <v>-287418.570000001</v>
      </c>
      <c r="BA44" s="103">
        <v>-420751.90333333437</v>
      </c>
      <c r="BB44" s="103">
        <v>-554085.23666666774</v>
      </c>
      <c r="BC44" s="103">
        <v>-687418.57000000111</v>
      </c>
      <c r="BD44" s="103">
        <v>-820751.90333333449</v>
      </c>
      <c r="BE44" s="103">
        <v>-954085.23666666786</v>
      </c>
      <c r="BF44" s="103">
        <v>-1087418.5700000012</v>
      </c>
      <c r="BG44" s="103">
        <v>-1220751.9033333347</v>
      </c>
      <c r="BH44" s="103">
        <v>-1354085.2366666682</v>
      </c>
      <c r="BI44" s="103">
        <v>-1487418.5700000017</v>
      </c>
      <c r="BJ44" s="103">
        <v>-1620751.9033333352</v>
      </c>
      <c r="BK44" s="103">
        <v>-1754085.2366666687</v>
      </c>
      <c r="BL44" s="103">
        <v>-1887418.5700000022</v>
      </c>
      <c r="BM44" s="103">
        <v>-2020751.9033333356</v>
      </c>
      <c r="BN44" s="103">
        <v>-2154085.2366666691</v>
      </c>
      <c r="BO44" s="103">
        <v>-2287418.5700000026</v>
      </c>
      <c r="BP44" s="103">
        <v>-2420751.9033333361</v>
      </c>
      <c r="BQ44" s="103">
        <v>-2554085.2366666696</v>
      </c>
      <c r="BR44" s="103">
        <v>-2687418.5700000031</v>
      </c>
      <c r="BS44" s="103">
        <v>-2820751.9033333366</v>
      </c>
      <c r="BT44" s="103">
        <v>-2954085.2366666701</v>
      </c>
      <c r="BU44" s="103">
        <v>-3087418.5700000036</v>
      </c>
      <c r="BV44" s="103">
        <v>-3220751.903333337</v>
      </c>
      <c r="BW44" s="103">
        <v>-3354085.2366666705</v>
      </c>
      <c r="BX44" s="103">
        <v>-3487418.570000004</v>
      </c>
      <c r="BY44" s="103">
        <v>-3620751.9033333375</v>
      </c>
      <c r="BZ44" s="103">
        <v>-3754085.236666671</v>
      </c>
      <c r="CA44" s="103">
        <v>-3887418.5700000045</v>
      </c>
      <c r="CB44" s="103">
        <v>-4020751.903333338</v>
      </c>
      <c r="CC44" s="103">
        <v>-4154085.2366666715</v>
      </c>
      <c r="CD44" s="103">
        <v>-4287418.570000005</v>
      </c>
      <c r="CE44" s="103">
        <v>-4420751.903333338</v>
      </c>
      <c r="CF44" s="103">
        <v>-4554085.236666671</v>
      </c>
      <c r="CG44" s="103">
        <v>-4687418.570000004</v>
      </c>
      <c r="CH44" s="103">
        <v>-4820751.903333337</v>
      </c>
    </row>
    <row r="45" spans="1:86" ht="9.4" customHeight="1" x14ac:dyDescent="0.4">
      <c r="A45" s="104" t="s">
        <v>73</v>
      </c>
      <c r="B45" s="105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>
        <v>1204640.3999999999</v>
      </c>
      <c r="AB45" s="103">
        <v>841766.78</v>
      </c>
      <c r="AC45" s="103">
        <v>714442.23999999999</v>
      </c>
      <c r="AD45" s="103">
        <v>467650.49000000005</v>
      </c>
      <c r="AE45" s="103">
        <v>604125.52</v>
      </c>
      <c r="AF45" s="103">
        <v>672996.65</v>
      </c>
      <c r="AG45" s="103">
        <v>870771.32000000007</v>
      </c>
      <c r="AH45" s="103">
        <v>691188.89999999991</v>
      </c>
      <c r="AI45" s="103">
        <v>760220.98</v>
      </c>
      <c r="AJ45" s="103">
        <v>979066.5</v>
      </c>
      <c r="AK45" s="103">
        <v>1175461.6399999999</v>
      </c>
      <c r="AL45" s="109">
        <v>1769465.2528871126</v>
      </c>
      <c r="AM45" s="103">
        <v>2363468.8657742254</v>
      </c>
      <c r="AN45" s="103">
        <v>2957472.4786613383</v>
      </c>
      <c r="AO45" s="103">
        <v>3551476.0915484512</v>
      </c>
      <c r="AP45" s="103">
        <v>4145479.7044355641</v>
      </c>
      <c r="AQ45" s="103">
        <v>4739483.3173226779</v>
      </c>
      <c r="AR45" s="103">
        <v>5333486.9302097913</v>
      </c>
      <c r="AS45" s="103">
        <v>5927490.5430969046</v>
      </c>
      <c r="AT45" s="103">
        <v>6521494.155984018</v>
      </c>
      <c r="AU45" s="103">
        <v>7115497.7688711314</v>
      </c>
      <c r="AV45" s="103">
        <v>7709501.3817582447</v>
      </c>
      <c r="AW45" s="103">
        <v>8303504.994645359</v>
      </c>
      <c r="AX45" s="103">
        <v>8897508.6075324733</v>
      </c>
      <c r="AY45" s="103">
        <v>9491512.2204195876</v>
      </c>
      <c r="AZ45" s="103">
        <v>10085515.833306702</v>
      </c>
      <c r="BA45" s="103">
        <v>10679519.446193816</v>
      </c>
      <c r="BB45" s="103">
        <v>11273523.05908093</v>
      </c>
      <c r="BC45" s="103">
        <v>11867526.671968045</v>
      </c>
      <c r="BD45" s="103">
        <v>12461530.284855159</v>
      </c>
      <c r="BE45" s="103">
        <v>13055533.897742273</v>
      </c>
      <c r="BF45" s="103">
        <v>13649537.510629388</v>
      </c>
      <c r="BG45" s="103">
        <v>14243541.123516502</v>
      </c>
      <c r="BH45" s="103">
        <v>14837544.736403616</v>
      </c>
      <c r="BI45" s="103">
        <v>15431548.34929073</v>
      </c>
      <c r="BJ45" s="103">
        <v>16025551.962177845</v>
      </c>
      <c r="BK45" s="103">
        <v>16619555.575064959</v>
      </c>
      <c r="BL45" s="103">
        <v>17213559.187952068</v>
      </c>
      <c r="BM45" s="103">
        <v>17807562.800839178</v>
      </c>
      <c r="BN45" s="103">
        <v>18401566.413726289</v>
      </c>
      <c r="BO45" s="103">
        <v>18995570.026613399</v>
      </c>
      <c r="BP45" s="103">
        <v>19589573.63950051</v>
      </c>
      <c r="BQ45" s="103">
        <v>20183577.252387621</v>
      </c>
      <c r="BR45" s="103">
        <v>20777580.865274731</v>
      </c>
      <c r="BS45" s="103">
        <v>21371584.478161842</v>
      </c>
      <c r="BT45" s="103">
        <v>21965588.091048952</v>
      </c>
      <c r="BU45" s="103">
        <v>22559591.703936063</v>
      </c>
      <c r="BV45" s="103">
        <v>23153595.316823173</v>
      </c>
      <c r="BW45" s="103">
        <v>23747598.929710284</v>
      </c>
      <c r="BX45" s="103">
        <v>24341602.542597394</v>
      </c>
      <c r="BY45" s="103">
        <v>24935606.155484505</v>
      </c>
      <c r="BZ45" s="103">
        <v>25529609.768371616</v>
      </c>
      <c r="CA45" s="103">
        <v>26123613.381258726</v>
      </c>
      <c r="CB45" s="103">
        <v>26717616.994145837</v>
      </c>
      <c r="CC45" s="103">
        <v>27311620.607032947</v>
      </c>
      <c r="CD45" s="103">
        <v>27905624.219920058</v>
      </c>
      <c r="CE45" s="103">
        <v>28499627.832807168</v>
      </c>
      <c r="CF45" s="103">
        <v>29093631.445694279</v>
      </c>
      <c r="CG45" s="103">
        <v>29687635.058581389</v>
      </c>
      <c r="CH45" s="103">
        <v>30281638.6714685</v>
      </c>
    </row>
    <row r="46" spans="1:86" ht="9.4" customHeight="1" x14ac:dyDescent="0.4">
      <c r="A46" s="104" t="s">
        <v>75</v>
      </c>
      <c r="B46" s="105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>
        <v>0</v>
      </c>
      <c r="AB46" s="103">
        <v>0</v>
      </c>
      <c r="AC46" s="103">
        <v>0</v>
      </c>
      <c r="AD46" s="103">
        <v>0</v>
      </c>
      <c r="AE46" s="103">
        <v>0</v>
      </c>
      <c r="AF46" s="103">
        <v>0</v>
      </c>
      <c r="AG46" s="103">
        <v>151923.07999999999</v>
      </c>
      <c r="AH46" s="103">
        <v>95656.92</v>
      </c>
      <c r="AI46" s="103">
        <v>54491.13</v>
      </c>
      <c r="AJ46" s="103">
        <v>27307.65</v>
      </c>
      <c r="AK46" s="103">
        <v>18461.490000000002</v>
      </c>
      <c r="AL46" s="109">
        <v>4615.3361538461559</v>
      </c>
      <c r="AM46" s="103">
        <v>-9230.8176923076899</v>
      </c>
      <c r="AN46" s="103">
        <v>-23076.971538461534</v>
      </c>
      <c r="AO46" s="103">
        <v>-36923.125384615378</v>
      </c>
      <c r="AP46" s="103">
        <v>-50769.279230769222</v>
      </c>
      <c r="AQ46" s="103">
        <v>-64615.433076923066</v>
      </c>
      <c r="AR46" s="103">
        <v>-78461.586923076917</v>
      </c>
      <c r="AS46" s="103">
        <v>-92307.740769230761</v>
      </c>
      <c r="AT46" s="103">
        <v>-106153.8946153846</v>
      </c>
      <c r="AU46" s="103">
        <v>-120000.04846153845</v>
      </c>
      <c r="AV46" s="103">
        <v>-133846.20230769229</v>
      </c>
      <c r="AW46" s="103">
        <v>-147692.35615384614</v>
      </c>
      <c r="AX46" s="103">
        <v>-161538.50999999998</v>
      </c>
      <c r="AY46" s="103">
        <v>-175384.66384615382</v>
      </c>
      <c r="AZ46" s="103">
        <v>-189230.81769230767</v>
      </c>
      <c r="BA46" s="103">
        <v>-203076.97153846151</v>
      </c>
      <c r="BB46" s="103">
        <v>-216923.12538461536</v>
      </c>
      <c r="BC46" s="103">
        <v>-230769.2792307692</v>
      </c>
      <c r="BD46" s="103">
        <v>-244615.43307692304</v>
      </c>
      <c r="BE46" s="103">
        <v>-258461.58692307689</v>
      </c>
      <c r="BF46" s="103">
        <v>-272307.74076923076</v>
      </c>
      <c r="BG46" s="103">
        <v>-286153.89461538463</v>
      </c>
      <c r="BH46" s="103">
        <v>-300000.04846153851</v>
      </c>
      <c r="BI46" s="103">
        <v>-313846.20230769238</v>
      </c>
      <c r="BJ46" s="103">
        <v>-327692.35615384625</v>
      </c>
      <c r="BK46" s="103">
        <v>-341538.51000000013</v>
      </c>
      <c r="BL46" s="103">
        <v>-355384.663846154</v>
      </c>
      <c r="BM46" s="103">
        <v>-369230.81769230787</v>
      </c>
      <c r="BN46" s="103">
        <v>-383076.97153846174</v>
      </c>
      <c r="BO46" s="103">
        <v>-396923.12538461562</v>
      </c>
      <c r="BP46" s="103">
        <v>-410769.27923076949</v>
      </c>
      <c r="BQ46" s="103">
        <v>-424615.43307692336</v>
      </c>
      <c r="BR46" s="103">
        <v>-438461.58692307724</v>
      </c>
      <c r="BS46" s="103">
        <v>-452307.74076923111</v>
      </c>
      <c r="BT46" s="103">
        <v>-466153.89461538498</v>
      </c>
      <c r="BU46" s="103">
        <v>-480000.04846153886</v>
      </c>
      <c r="BV46" s="103">
        <v>-493846.20230769273</v>
      </c>
      <c r="BW46" s="103">
        <v>-507692.3561538466</v>
      </c>
      <c r="BX46" s="103">
        <v>-521538.51000000047</v>
      </c>
      <c r="BY46" s="103">
        <v>-535384.66384615435</v>
      </c>
      <c r="BZ46" s="103">
        <v>-549230.81769230822</v>
      </c>
      <c r="CA46" s="103">
        <v>-563076.97153846209</v>
      </c>
      <c r="CB46" s="103">
        <v>-576923.12538461597</v>
      </c>
      <c r="CC46" s="103">
        <v>-590769.27923076984</v>
      </c>
      <c r="CD46" s="103">
        <v>-604615.43307692371</v>
      </c>
      <c r="CE46" s="103">
        <v>-618461.58692307759</v>
      </c>
      <c r="CF46" s="103">
        <v>-632307.74076923146</v>
      </c>
      <c r="CG46" s="103">
        <v>-646153.89461538533</v>
      </c>
      <c r="CH46" s="103">
        <v>-660000.04846153921</v>
      </c>
    </row>
    <row r="47" spans="1:86" ht="9.3000000000000007" customHeight="1" x14ac:dyDescent="0.4">
      <c r="A47" s="104" t="s">
        <v>77</v>
      </c>
      <c r="B47" s="105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>
        <v>48605.63</v>
      </c>
      <c r="AB47" s="103">
        <v>31265.27</v>
      </c>
      <c r="AC47" s="103">
        <v>13389.529999999999</v>
      </c>
      <c r="AD47" s="103">
        <v>16495.72</v>
      </c>
      <c r="AE47" s="103">
        <v>26933.57</v>
      </c>
      <c r="AF47" s="103">
        <v>27400.239999999998</v>
      </c>
      <c r="AG47" s="103">
        <v>34589.040000000001</v>
      </c>
      <c r="AH47" s="103">
        <v>14194.220000000001</v>
      </c>
      <c r="AI47" s="103">
        <v>17848.259999999998</v>
      </c>
      <c r="AJ47" s="103">
        <v>27695.760000000002</v>
      </c>
      <c r="AK47" s="103">
        <v>34773.160000000003</v>
      </c>
      <c r="AL47" s="109">
        <v>34773.160000000003</v>
      </c>
      <c r="AM47" s="103">
        <v>34773.160000000003</v>
      </c>
      <c r="AN47" s="103">
        <v>34773.160000000003</v>
      </c>
      <c r="AO47" s="103">
        <v>34773.160000000003</v>
      </c>
      <c r="AP47" s="103">
        <v>34773.160000000003</v>
      </c>
      <c r="AQ47" s="103">
        <v>34773.160000000003</v>
      </c>
      <c r="AR47" s="103">
        <v>34773.160000000003</v>
      </c>
      <c r="AS47" s="103">
        <v>34773.160000000003</v>
      </c>
      <c r="AT47" s="103">
        <v>34773.160000000003</v>
      </c>
      <c r="AU47" s="103">
        <v>34773.160000000003</v>
      </c>
      <c r="AV47" s="103">
        <v>34773.160000000003</v>
      </c>
      <c r="AW47" s="103">
        <v>34773.160000000003</v>
      </c>
      <c r="AX47" s="103">
        <v>34773.160000000003</v>
      </c>
      <c r="AY47" s="103">
        <v>34773.160000000003</v>
      </c>
      <c r="AZ47" s="103">
        <v>34773.160000000003</v>
      </c>
      <c r="BA47" s="103">
        <v>34773.160000000003</v>
      </c>
      <c r="BB47" s="103">
        <v>34773.160000000003</v>
      </c>
      <c r="BC47" s="103">
        <v>34773.160000000003</v>
      </c>
      <c r="BD47" s="103">
        <v>34773.160000000003</v>
      </c>
      <c r="BE47" s="103">
        <v>34773.160000000003</v>
      </c>
      <c r="BF47" s="103">
        <v>34773.160000000003</v>
      </c>
      <c r="BG47" s="103">
        <v>34773.160000000003</v>
      </c>
      <c r="BH47" s="103">
        <v>34773.160000000003</v>
      </c>
      <c r="BI47" s="103">
        <v>34773.160000000003</v>
      </c>
      <c r="BJ47" s="103">
        <v>34773.160000000003</v>
      </c>
      <c r="BK47" s="103">
        <v>34773.160000000003</v>
      </c>
      <c r="BL47" s="103">
        <v>34773.160000000003</v>
      </c>
      <c r="BM47" s="103">
        <v>34773.160000000003</v>
      </c>
      <c r="BN47" s="103">
        <v>34773.160000000003</v>
      </c>
      <c r="BO47" s="103">
        <v>34773.160000000003</v>
      </c>
      <c r="BP47" s="103">
        <v>34773.160000000003</v>
      </c>
      <c r="BQ47" s="103">
        <v>34773.160000000003</v>
      </c>
      <c r="BR47" s="103">
        <v>34773.160000000003</v>
      </c>
      <c r="BS47" s="103">
        <v>34773.160000000003</v>
      </c>
      <c r="BT47" s="103">
        <v>34773.160000000003</v>
      </c>
      <c r="BU47" s="103">
        <v>34773.160000000003</v>
      </c>
      <c r="BV47" s="103">
        <v>34773.160000000003</v>
      </c>
      <c r="BW47" s="103">
        <v>34773.160000000003</v>
      </c>
      <c r="BX47" s="103">
        <v>34773.160000000003</v>
      </c>
      <c r="BY47" s="103">
        <v>34773.160000000003</v>
      </c>
      <c r="BZ47" s="103">
        <v>34773.160000000003</v>
      </c>
      <c r="CA47" s="103">
        <v>34773.160000000003</v>
      </c>
      <c r="CB47" s="103">
        <v>34773.160000000003</v>
      </c>
      <c r="CC47" s="103">
        <v>34773.160000000003</v>
      </c>
      <c r="CD47" s="103">
        <v>34773.160000000003</v>
      </c>
      <c r="CE47" s="103">
        <v>34773.160000000003</v>
      </c>
      <c r="CF47" s="103">
        <v>34773.160000000003</v>
      </c>
      <c r="CG47" s="103">
        <v>34773.160000000003</v>
      </c>
      <c r="CH47" s="103">
        <v>34773.160000000003</v>
      </c>
    </row>
    <row r="48" spans="1:86" ht="9.4" customHeight="1" x14ac:dyDescent="0.4">
      <c r="A48" s="104" t="s">
        <v>79</v>
      </c>
      <c r="B48" s="105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>
        <v>7671.08</v>
      </c>
      <c r="AB48" s="103">
        <v>30021.760000000002</v>
      </c>
      <c r="AC48" s="103">
        <v>24600.68</v>
      </c>
      <c r="AD48" s="103">
        <v>23104.78</v>
      </c>
      <c r="AE48" s="103">
        <v>-10234.060000000001</v>
      </c>
      <c r="AF48" s="103">
        <v>-10234.060000000001</v>
      </c>
      <c r="AG48" s="103">
        <v>-10234.060000000001</v>
      </c>
      <c r="AH48" s="103">
        <v>22789.17</v>
      </c>
      <c r="AI48" s="103">
        <v>29599.85</v>
      </c>
      <c r="AJ48" s="103">
        <v>-21323.09</v>
      </c>
      <c r="AK48" s="103">
        <v>-21661.32</v>
      </c>
      <c r="AL48" s="109">
        <v>-21661.32</v>
      </c>
      <c r="AM48" s="103">
        <v>-21661.32</v>
      </c>
      <c r="AN48" s="103">
        <v>-21661.32</v>
      </c>
      <c r="AO48" s="103">
        <v>-21661.32</v>
      </c>
      <c r="AP48" s="103">
        <v>-21661.32</v>
      </c>
      <c r="AQ48" s="103">
        <v>-21661.32</v>
      </c>
      <c r="AR48" s="103">
        <v>-21661.32</v>
      </c>
      <c r="AS48" s="103">
        <v>-21661.32</v>
      </c>
      <c r="AT48" s="103">
        <v>-21661.32</v>
      </c>
      <c r="AU48" s="103">
        <v>-21661.32</v>
      </c>
      <c r="AV48" s="103">
        <v>-21661.32</v>
      </c>
      <c r="AW48" s="103">
        <v>-21661.32</v>
      </c>
      <c r="AX48" s="103">
        <v>-21661.32</v>
      </c>
      <c r="AY48" s="103">
        <v>-21661.32</v>
      </c>
      <c r="AZ48" s="103">
        <v>-21661.32</v>
      </c>
      <c r="BA48" s="103">
        <v>-21661.32</v>
      </c>
      <c r="BB48" s="103">
        <v>-21661.32</v>
      </c>
      <c r="BC48" s="103">
        <v>-21661.32</v>
      </c>
      <c r="BD48" s="103">
        <v>-21661.32</v>
      </c>
      <c r="BE48" s="103">
        <v>-21661.32</v>
      </c>
      <c r="BF48" s="103">
        <v>-21661.32</v>
      </c>
      <c r="BG48" s="103">
        <v>-21661.32</v>
      </c>
      <c r="BH48" s="103">
        <v>-21661.32</v>
      </c>
      <c r="BI48" s="103">
        <v>-21661.32</v>
      </c>
      <c r="BJ48" s="103">
        <v>-21661.32</v>
      </c>
      <c r="BK48" s="103">
        <v>-21661.32</v>
      </c>
      <c r="BL48" s="103">
        <v>-21661.32</v>
      </c>
      <c r="BM48" s="103">
        <v>-21661.32</v>
      </c>
      <c r="BN48" s="103">
        <v>-21661.32</v>
      </c>
      <c r="BO48" s="103">
        <v>-21661.32</v>
      </c>
      <c r="BP48" s="103">
        <v>-21661.32</v>
      </c>
      <c r="BQ48" s="103">
        <v>-21661.32</v>
      </c>
      <c r="BR48" s="103">
        <v>-21661.32</v>
      </c>
      <c r="BS48" s="103">
        <v>-21661.32</v>
      </c>
      <c r="BT48" s="103">
        <v>-21661.32</v>
      </c>
      <c r="BU48" s="103">
        <v>-21661.32</v>
      </c>
      <c r="BV48" s="103">
        <v>-21661.32</v>
      </c>
      <c r="BW48" s="103">
        <v>-21661.32</v>
      </c>
      <c r="BX48" s="103">
        <v>-21661.32</v>
      </c>
      <c r="BY48" s="103">
        <v>-21661.32</v>
      </c>
      <c r="BZ48" s="103">
        <v>-21661.32</v>
      </c>
      <c r="CA48" s="103">
        <v>-21661.32</v>
      </c>
      <c r="CB48" s="103">
        <v>-21661.32</v>
      </c>
      <c r="CC48" s="103">
        <v>-21661.32</v>
      </c>
      <c r="CD48" s="103">
        <v>-21661.32</v>
      </c>
      <c r="CE48" s="103">
        <v>-21661.32</v>
      </c>
      <c r="CF48" s="103">
        <v>-21661.32</v>
      </c>
      <c r="CG48" s="103">
        <v>-21661.32</v>
      </c>
      <c r="CH48" s="103">
        <v>-21661.32</v>
      </c>
    </row>
    <row r="49" spans="1:86" ht="9.4" customHeight="1" x14ac:dyDescent="0.4">
      <c r="A49" s="104" t="s">
        <v>81</v>
      </c>
      <c r="B49" s="105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>
        <v>0</v>
      </c>
      <c r="AB49" s="103">
        <v>0</v>
      </c>
      <c r="AC49" s="103">
        <v>0</v>
      </c>
      <c r="AD49" s="103">
        <v>0</v>
      </c>
      <c r="AE49" s="103">
        <v>0</v>
      </c>
      <c r="AF49" s="103">
        <v>0</v>
      </c>
      <c r="AG49" s="103">
        <v>0</v>
      </c>
      <c r="AH49" s="103">
        <v>0</v>
      </c>
      <c r="AI49" s="103">
        <v>0</v>
      </c>
      <c r="AJ49" s="103">
        <v>0</v>
      </c>
      <c r="AK49" s="103">
        <v>343.75</v>
      </c>
      <c r="AL49" s="109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  <c r="BD49" s="103"/>
      <c r="BE49" s="103"/>
      <c r="BF49" s="103"/>
      <c r="BG49" s="103"/>
      <c r="BH49" s="103"/>
      <c r="BI49" s="103"/>
      <c r="BJ49" s="103"/>
      <c r="BK49" s="103"/>
      <c r="BL49" s="103"/>
      <c r="BM49" s="103"/>
      <c r="BN49" s="103"/>
      <c r="BO49" s="103"/>
      <c r="BP49" s="103"/>
      <c r="BQ49" s="103"/>
      <c r="BR49" s="103"/>
      <c r="BS49" s="103"/>
      <c r="BT49" s="103"/>
      <c r="BU49" s="103"/>
      <c r="BV49" s="103"/>
      <c r="BW49" s="103"/>
      <c r="BX49" s="103"/>
      <c r="BY49" s="103"/>
      <c r="BZ49" s="103"/>
      <c r="CA49" s="103"/>
      <c r="CB49" s="103"/>
      <c r="CC49" s="103"/>
      <c r="CD49" s="103"/>
      <c r="CE49" s="103"/>
      <c r="CF49" s="103"/>
      <c r="CG49" s="103"/>
      <c r="CH49" s="103"/>
    </row>
    <row r="50" spans="1:86" ht="9.4" customHeight="1" x14ac:dyDescent="0.4">
      <c r="A50" s="106" t="s">
        <v>82</v>
      </c>
      <c r="B50" s="105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>
        <v>0</v>
      </c>
      <c r="AB50" s="103">
        <v>0</v>
      </c>
      <c r="AC50" s="103">
        <v>0</v>
      </c>
      <c r="AD50" s="103">
        <v>0</v>
      </c>
      <c r="AE50" s="103">
        <v>0</v>
      </c>
      <c r="AF50" s="103">
        <v>0</v>
      </c>
      <c r="AG50" s="103">
        <v>0</v>
      </c>
      <c r="AH50" s="103">
        <v>0</v>
      </c>
      <c r="AI50" s="103">
        <v>0</v>
      </c>
      <c r="AJ50" s="103">
        <v>0</v>
      </c>
      <c r="AK50" s="103">
        <v>3328.13</v>
      </c>
      <c r="AL50" s="109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  <c r="BD50" s="103"/>
      <c r="BE50" s="103"/>
      <c r="BF50" s="103"/>
      <c r="BG50" s="103"/>
      <c r="BH50" s="103"/>
      <c r="BI50" s="103"/>
      <c r="BJ50" s="103"/>
      <c r="BK50" s="103"/>
      <c r="BL50" s="103"/>
      <c r="BM50" s="103"/>
      <c r="BN50" s="103"/>
      <c r="BO50" s="103"/>
      <c r="BP50" s="103"/>
      <c r="BQ50" s="103"/>
      <c r="BR50" s="103"/>
      <c r="BS50" s="103"/>
      <c r="BT50" s="103"/>
      <c r="BU50" s="103"/>
      <c r="BV50" s="103"/>
      <c r="BW50" s="103"/>
      <c r="BX50" s="103"/>
      <c r="BY50" s="103"/>
      <c r="BZ50" s="103"/>
      <c r="CA50" s="103"/>
      <c r="CB50" s="103"/>
      <c r="CC50" s="103"/>
      <c r="CD50" s="103"/>
      <c r="CE50" s="103"/>
      <c r="CF50" s="103"/>
      <c r="CG50" s="103"/>
      <c r="CH50" s="103"/>
    </row>
    <row r="51" spans="1:86" ht="9.4" customHeight="1" x14ac:dyDescent="0.4">
      <c r="A51" s="106" t="s">
        <v>83</v>
      </c>
      <c r="C51" s="115">
        <v>603907</v>
      </c>
      <c r="D51" s="115">
        <v>603907</v>
      </c>
      <c r="E51" s="115">
        <v>603907</v>
      </c>
      <c r="F51" s="115">
        <v>603907</v>
      </c>
      <c r="G51" s="115">
        <v>603907</v>
      </c>
      <c r="H51" s="115">
        <v>603907</v>
      </c>
      <c r="I51" s="115">
        <v>603907</v>
      </c>
      <c r="J51" s="115">
        <v>603907</v>
      </c>
      <c r="K51" s="115">
        <v>360000</v>
      </c>
      <c r="L51" s="115">
        <v>360000</v>
      </c>
      <c r="M51" s="115">
        <v>360000</v>
      </c>
      <c r="N51" s="115">
        <v>360000</v>
      </c>
      <c r="O51" s="115">
        <v>1110000</v>
      </c>
      <c r="P51" s="115">
        <v>1110000</v>
      </c>
      <c r="Q51" s="115">
        <v>1110000</v>
      </c>
      <c r="R51" s="115">
        <v>1110000</v>
      </c>
      <c r="S51" s="115">
        <v>1110000</v>
      </c>
      <c r="T51" s="115">
        <v>1110000</v>
      </c>
      <c r="U51" s="115">
        <v>360000</v>
      </c>
      <c r="V51" s="115">
        <v>0</v>
      </c>
      <c r="W51" s="115">
        <v>0</v>
      </c>
      <c r="X51" s="115">
        <v>0</v>
      </c>
      <c r="Y51" s="115">
        <v>0</v>
      </c>
      <c r="Z51" s="115">
        <v>0</v>
      </c>
      <c r="AA51" s="115">
        <v>0</v>
      </c>
      <c r="AB51" s="115">
        <v>0</v>
      </c>
      <c r="AC51" s="115">
        <v>0</v>
      </c>
      <c r="AD51" s="115">
        <v>0</v>
      </c>
      <c r="AE51" s="115">
        <v>0</v>
      </c>
      <c r="AF51" s="115">
        <v>0</v>
      </c>
      <c r="AG51" s="115">
        <v>0</v>
      </c>
      <c r="AH51" s="115">
        <v>0</v>
      </c>
      <c r="AI51" s="115">
        <v>0</v>
      </c>
      <c r="AJ51" s="115">
        <v>0</v>
      </c>
      <c r="AK51" s="115">
        <v>0</v>
      </c>
      <c r="AL51" s="116">
        <v>0</v>
      </c>
      <c r="AM51" s="115">
        <v>0</v>
      </c>
      <c r="AN51" s="115">
        <v>0</v>
      </c>
      <c r="AO51" s="115">
        <v>0</v>
      </c>
      <c r="AP51" s="115">
        <v>0</v>
      </c>
      <c r="AQ51" s="115">
        <v>0</v>
      </c>
      <c r="AR51" s="115">
        <v>0</v>
      </c>
      <c r="AS51" s="115">
        <v>0</v>
      </c>
      <c r="AT51" s="115">
        <v>0</v>
      </c>
      <c r="AU51" s="115">
        <v>0</v>
      </c>
      <c r="AV51" s="115">
        <v>0</v>
      </c>
      <c r="AW51" s="115">
        <v>0</v>
      </c>
      <c r="AX51" s="115">
        <v>0</v>
      </c>
      <c r="AY51" s="115">
        <v>0</v>
      </c>
      <c r="AZ51" s="115">
        <v>0</v>
      </c>
      <c r="BA51" s="115">
        <v>0</v>
      </c>
      <c r="BB51" s="115">
        <v>0</v>
      </c>
      <c r="BC51" s="115">
        <v>0</v>
      </c>
      <c r="BD51" s="115">
        <v>0</v>
      </c>
      <c r="BE51" s="115">
        <v>0</v>
      </c>
      <c r="BF51" s="115">
        <v>0</v>
      </c>
      <c r="BG51" s="115">
        <v>0</v>
      </c>
      <c r="BH51" s="115">
        <v>0</v>
      </c>
      <c r="BI51" s="115">
        <v>0</v>
      </c>
      <c r="BJ51" s="115">
        <v>0</v>
      </c>
      <c r="BK51" s="115">
        <v>0</v>
      </c>
      <c r="BL51" s="115">
        <v>0</v>
      </c>
      <c r="BM51" s="115">
        <v>0</v>
      </c>
      <c r="BN51" s="115">
        <v>0</v>
      </c>
      <c r="BO51" s="115">
        <v>0</v>
      </c>
      <c r="BP51" s="115">
        <v>0</v>
      </c>
      <c r="BQ51" s="115">
        <v>0</v>
      </c>
      <c r="BR51" s="115">
        <v>0</v>
      </c>
      <c r="BS51" s="115">
        <v>0</v>
      </c>
      <c r="BT51" s="115">
        <v>0</v>
      </c>
      <c r="BU51" s="115">
        <v>0</v>
      </c>
      <c r="BV51" s="115">
        <v>0</v>
      </c>
      <c r="BW51" s="115">
        <v>0</v>
      </c>
      <c r="BX51" s="115">
        <v>0</v>
      </c>
      <c r="BY51" s="115">
        <v>0</v>
      </c>
      <c r="BZ51" s="115">
        <v>0</v>
      </c>
      <c r="CA51" s="115">
        <v>0</v>
      </c>
      <c r="CB51" s="115">
        <v>0</v>
      </c>
      <c r="CC51" s="115">
        <v>0</v>
      </c>
      <c r="CD51" s="115">
        <v>0</v>
      </c>
      <c r="CE51" s="115">
        <v>0</v>
      </c>
      <c r="CF51" s="115">
        <v>0</v>
      </c>
      <c r="CG51" s="115">
        <v>0</v>
      </c>
      <c r="CH51" s="115">
        <v>0</v>
      </c>
    </row>
    <row r="52" spans="1:86" ht="9.4" customHeight="1" x14ac:dyDescent="0.4">
      <c r="A52" s="108" t="s">
        <v>84</v>
      </c>
      <c r="B52" s="105"/>
      <c r="C52" s="107">
        <v>1146371.19</v>
      </c>
      <c r="D52" s="107">
        <v>1128416.21</v>
      </c>
      <c r="E52" s="107">
        <v>1126294.6499999999</v>
      </c>
      <c r="F52" s="107">
        <v>1064915.4099999999</v>
      </c>
      <c r="G52" s="107">
        <v>1029915.14</v>
      </c>
      <c r="H52" s="107">
        <v>955418.81</v>
      </c>
      <c r="I52" s="107">
        <v>1153755.6299999999</v>
      </c>
      <c r="J52" s="107">
        <v>1117076.3500000001</v>
      </c>
      <c r="K52" s="107">
        <v>728531.9</v>
      </c>
      <c r="L52" s="107">
        <v>885288.82000000007</v>
      </c>
      <c r="M52" s="107">
        <v>819415.74</v>
      </c>
      <c r="N52" s="107">
        <v>989410.01</v>
      </c>
      <c r="O52" s="107">
        <v>1734767.49</v>
      </c>
      <c r="P52" s="107">
        <v>1766043.64</v>
      </c>
      <c r="Q52" s="107">
        <v>1619637.45</v>
      </c>
      <c r="R52" s="107">
        <v>1586938.21</v>
      </c>
      <c r="S52" s="107">
        <v>1800363.03</v>
      </c>
      <c r="T52" s="107">
        <v>1865302.4700000002</v>
      </c>
      <c r="U52" s="107">
        <v>1355949.58</v>
      </c>
      <c r="V52" s="107">
        <v>588176.73</v>
      </c>
      <c r="W52" s="107">
        <v>904604.37</v>
      </c>
      <c r="X52" s="107">
        <v>958122.4</v>
      </c>
      <c r="Y52" s="107">
        <v>1322169.82</v>
      </c>
      <c r="Z52" s="107">
        <v>2192220.75</v>
      </c>
      <c r="AA52" s="107">
        <f t="shared" ref="AA52:BF52" si="5">SUM(AA43:AA51)</f>
        <v>2524713.29</v>
      </c>
      <c r="AB52" s="107">
        <f t="shared" si="5"/>
        <v>2070075.22</v>
      </c>
      <c r="AC52" s="107">
        <f t="shared" si="5"/>
        <v>1949113.8800000001</v>
      </c>
      <c r="AD52" s="107">
        <f t="shared" si="5"/>
        <v>2578483.7000000002</v>
      </c>
      <c r="AE52" s="107">
        <f t="shared" si="5"/>
        <v>2628982.69</v>
      </c>
      <c r="AF52" s="107">
        <f t="shared" si="5"/>
        <v>2526339.7100000004</v>
      </c>
      <c r="AG52" s="107">
        <f t="shared" si="5"/>
        <v>2864464.48</v>
      </c>
      <c r="AH52" s="107">
        <f t="shared" si="5"/>
        <v>2645584.77</v>
      </c>
      <c r="AI52" s="107">
        <f t="shared" si="5"/>
        <v>2609238.4</v>
      </c>
      <c r="AJ52" s="107">
        <f t="shared" si="5"/>
        <v>3325095.3699999996</v>
      </c>
      <c r="AK52" s="107">
        <f t="shared" si="5"/>
        <v>3137621.98</v>
      </c>
      <c r="AL52" s="107">
        <f t="shared" si="5"/>
        <v>4343116.5157076251</v>
      </c>
      <c r="AM52" s="107">
        <f t="shared" si="5"/>
        <v>4844107.3080819175</v>
      </c>
      <c r="AN52" s="107">
        <f t="shared" si="5"/>
        <v>5345098.1004562099</v>
      </c>
      <c r="AO52" s="107">
        <f t="shared" si="5"/>
        <v>5846088.8928305022</v>
      </c>
      <c r="AP52" s="107">
        <f t="shared" si="5"/>
        <v>6347079.6852047956</v>
      </c>
      <c r="AQ52" s="107">
        <f t="shared" si="5"/>
        <v>6848070.477579088</v>
      </c>
      <c r="AR52" s="107">
        <f t="shared" si="5"/>
        <v>7349061.2699533803</v>
      </c>
      <c r="AS52" s="107">
        <f t="shared" si="5"/>
        <v>7850052.0623276727</v>
      </c>
      <c r="AT52" s="107">
        <f t="shared" si="5"/>
        <v>8351042.8547019651</v>
      </c>
      <c r="AU52" s="107">
        <f t="shared" si="5"/>
        <v>8852033.6470762603</v>
      </c>
      <c r="AV52" s="107">
        <f t="shared" si="5"/>
        <v>9353024.4394505527</v>
      </c>
      <c r="AW52" s="107">
        <f t="shared" si="5"/>
        <v>9854015.2318248451</v>
      </c>
      <c r="AX52" s="107">
        <f t="shared" si="5"/>
        <v>10355006.024199139</v>
      </c>
      <c r="AY52" s="107">
        <f t="shared" si="5"/>
        <v>10801830.149906766</v>
      </c>
      <c r="AZ52" s="107">
        <f t="shared" si="5"/>
        <v>11248654.275614394</v>
      </c>
      <c r="BA52" s="107">
        <f t="shared" si="5"/>
        <v>11695478.40132202</v>
      </c>
      <c r="BB52" s="107">
        <f t="shared" si="5"/>
        <v>12142302.527029647</v>
      </c>
      <c r="BC52" s="107">
        <f t="shared" si="5"/>
        <v>12589126.652737273</v>
      </c>
      <c r="BD52" s="107">
        <f t="shared" si="5"/>
        <v>13035950.778444901</v>
      </c>
      <c r="BE52" s="107">
        <f t="shared" si="5"/>
        <v>13482774.904152527</v>
      </c>
      <c r="BF52" s="107">
        <f t="shared" si="5"/>
        <v>13929599.029860154</v>
      </c>
      <c r="BG52" s="107">
        <f t="shared" ref="BG52:CH52" si="6">SUM(BG43:BG51)</f>
        <v>14376423.155567784</v>
      </c>
      <c r="BH52" s="107">
        <f t="shared" si="6"/>
        <v>14823247.28127541</v>
      </c>
      <c r="BI52" s="107">
        <f t="shared" si="6"/>
        <v>15270071.406983037</v>
      </c>
      <c r="BJ52" s="107">
        <f t="shared" si="6"/>
        <v>15716895.532690663</v>
      </c>
      <c r="BK52" s="107">
        <f t="shared" si="6"/>
        <v>16163719.658398291</v>
      </c>
      <c r="BL52" s="107">
        <f t="shared" si="6"/>
        <v>16610543.784105912</v>
      </c>
      <c r="BM52" s="107">
        <f t="shared" si="6"/>
        <v>17057367.909813534</v>
      </c>
      <c r="BN52" s="107">
        <f t="shared" si="6"/>
        <v>17504192.035521157</v>
      </c>
      <c r="BO52" s="107">
        <f t="shared" si="6"/>
        <v>17951016.161228783</v>
      </c>
      <c r="BP52" s="107">
        <f t="shared" si="6"/>
        <v>18397840.286936402</v>
      </c>
      <c r="BQ52" s="107">
        <f t="shared" si="6"/>
        <v>18844664.412644029</v>
      </c>
      <c r="BR52" s="107">
        <f t="shared" si="6"/>
        <v>19291488.538351651</v>
      </c>
      <c r="BS52" s="107">
        <f t="shared" si="6"/>
        <v>19738312.664059274</v>
      </c>
      <c r="BT52" s="107">
        <f t="shared" si="6"/>
        <v>20185136.789766897</v>
      </c>
      <c r="BU52" s="107">
        <f t="shared" si="6"/>
        <v>20631960.915474523</v>
      </c>
      <c r="BV52" s="107">
        <f t="shared" si="6"/>
        <v>21078785.041182142</v>
      </c>
      <c r="BW52" s="107">
        <f t="shared" si="6"/>
        <v>21525609.166889768</v>
      </c>
      <c r="BX52" s="107">
        <f t="shared" si="6"/>
        <v>21972433.292597387</v>
      </c>
      <c r="BY52" s="107">
        <f t="shared" si="6"/>
        <v>22419257.418305013</v>
      </c>
      <c r="BZ52" s="107">
        <f t="shared" si="6"/>
        <v>22866081.544012636</v>
      </c>
      <c r="CA52" s="107">
        <f t="shared" si="6"/>
        <v>23312905.669720259</v>
      </c>
      <c r="CB52" s="107">
        <f t="shared" si="6"/>
        <v>23759729.795427881</v>
      </c>
      <c r="CC52" s="107">
        <f t="shared" si="6"/>
        <v>24206553.921135508</v>
      </c>
      <c r="CD52" s="107">
        <f t="shared" si="6"/>
        <v>24653378.04684313</v>
      </c>
      <c r="CE52" s="107">
        <f t="shared" si="6"/>
        <v>25100202.172550753</v>
      </c>
      <c r="CF52" s="107">
        <f t="shared" si="6"/>
        <v>25547026.298258379</v>
      </c>
      <c r="CG52" s="107">
        <f t="shared" si="6"/>
        <v>25993850.423965998</v>
      </c>
      <c r="CH52" s="107">
        <f t="shared" si="6"/>
        <v>26440674.549673624</v>
      </c>
    </row>
    <row r="53" spans="1:86" ht="9.4" customHeight="1" x14ac:dyDescent="0.4">
      <c r="A53" s="105"/>
      <c r="B53" s="105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  <c r="BD53" s="103"/>
      <c r="BE53" s="103"/>
      <c r="BF53" s="103"/>
      <c r="BG53" s="103"/>
      <c r="BH53" s="103"/>
      <c r="BI53" s="103"/>
      <c r="BJ53" s="103"/>
      <c r="BK53" s="103"/>
      <c r="BL53" s="103"/>
      <c r="BM53" s="103"/>
      <c r="BN53" s="103"/>
      <c r="BO53" s="103"/>
      <c r="BP53" s="103"/>
      <c r="BQ53" s="103"/>
      <c r="BR53" s="103"/>
      <c r="BS53" s="103"/>
      <c r="BT53" s="103"/>
      <c r="BU53" s="103"/>
      <c r="BV53" s="103"/>
      <c r="BW53" s="103"/>
      <c r="BX53" s="103"/>
      <c r="BY53" s="103"/>
      <c r="BZ53" s="103"/>
      <c r="CA53" s="103"/>
      <c r="CB53" s="103"/>
      <c r="CC53" s="103"/>
      <c r="CD53" s="103"/>
      <c r="CE53" s="103"/>
      <c r="CF53" s="103"/>
      <c r="CG53" s="103"/>
      <c r="CH53" s="103"/>
    </row>
    <row r="54" spans="1:86" ht="9.4" customHeight="1" x14ac:dyDescent="0.4">
      <c r="A54" s="111" t="s">
        <v>85</v>
      </c>
      <c r="B54" s="105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  <c r="BD54" s="103"/>
      <c r="BE54" s="103"/>
      <c r="BF54" s="103"/>
      <c r="BG54" s="103"/>
      <c r="BH54" s="103"/>
      <c r="BI54" s="103"/>
      <c r="BJ54" s="103"/>
      <c r="BK54" s="103"/>
      <c r="BL54" s="103"/>
      <c r="BM54" s="103"/>
      <c r="BN54" s="103"/>
      <c r="BO54" s="103"/>
      <c r="BP54" s="103"/>
      <c r="BQ54" s="103"/>
      <c r="BR54" s="103"/>
      <c r="BS54" s="103"/>
      <c r="BT54" s="103"/>
      <c r="BU54" s="103"/>
      <c r="BV54" s="103"/>
      <c r="BW54" s="103"/>
      <c r="BX54" s="103"/>
      <c r="BY54" s="103"/>
      <c r="BZ54" s="103"/>
      <c r="CA54" s="103"/>
      <c r="CB54" s="103"/>
      <c r="CC54" s="103"/>
      <c r="CD54" s="103"/>
      <c r="CE54" s="103"/>
      <c r="CF54" s="103"/>
      <c r="CG54" s="103"/>
      <c r="CH54" s="103"/>
    </row>
    <row r="55" spans="1:86" s="117" customFormat="1" ht="9.4" customHeight="1" x14ac:dyDescent="0.5">
      <c r="A55" s="106" t="s">
        <v>86</v>
      </c>
      <c r="B55" s="92"/>
      <c r="C55" s="103">
        <v>0</v>
      </c>
      <c r="D55" s="103">
        <v>0</v>
      </c>
      <c r="E55" s="103">
        <v>0</v>
      </c>
      <c r="F55" s="103">
        <v>0</v>
      </c>
      <c r="G55" s="103">
        <v>0</v>
      </c>
      <c r="H55" s="103">
        <v>0</v>
      </c>
      <c r="I55" s="103">
        <v>0</v>
      </c>
      <c r="J55" s="103">
        <v>0</v>
      </c>
      <c r="K55" s="103">
        <v>0</v>
      </c>
      <c r="L55" s="103">
        <v>0</v>
      </c>
      <c r="M55" s="103">
        <v>0</v>
      </c>
      <c r="N55" s="103">
        <v>0</v>
      </c>
      <c r="O55" s="103">
        <v>0</v>
      </c>
      <c r="P55" s="103">
        <v>0</v>
      </c>
      <c r="Q55" s="103">
        <v>0</v>
      </c>
      <c r="R55" s="103">
        <v>14970.78</v>
      </c>
      <c r="S55" s="103">
        <v>29941.56</v>
      </c>
      <c r="T55" s="103">
        <v>44912.34</v>
      </c>
      <c r="U55" s="103">
        <v>59883.12</v>
      </c>
      <c r="V55" s="103">
        <v>74853.899999999994</v>
      </c>
      <c r="W55" s="103">
        <v>89824.68</v>
      </c>
      <c r="X55" s="103">
        <v>97201.58</v>
      </c>
      <c r="Y55" s="103">
        <v>111087.52</v>
      </c>
      <c r="Z55" s="103">
        <v>124973.46</v>
      </c>
      <c r="AA55" s="103">
        <v>117859.4</v>
      </c>
      <c r="AB55" s="103">
        <v>121245.34</v>
      </c>
      <c r="AC55" s="103">
        <v>124631.28</v>
      </c>
      <c r="AD55" s="103">
        <v>128017.22</v>
      </c>
      <c r="AE55" s="103">
        <v>131403.16</v>
      </c>
      <c r="AF55" s="103">
        <v>134789.1</v>
      </c>
      <c r="AG55" s="103">
        <v>138175.04000000001</v>
      </c>
      <c r="AH55" s="103">
        <v>135743.48000000001</v>
      </c>
      <c r="AI55" s="103">
        <v>133311.92000000001</v>
      </c>
      <c r="AJ55" s="103">
        <v>130880.36</v>
      </c>
      <c r="AK55" s="103">
        <v>128448.8</v>
      </c>
      <c r="AL55" s="109">
        <v>128448.8</v>
      </c>
      <c r="AM55" s="103">
        <v>128448.8</v>
      </c>
      <c r="AN55" s="103">
        <v>128448.8</v>
      </c>
      <c r="AO55" s="103">
        <v>128448.8</v>
      </c>
      <c r="AP55" s="103">
        <v>128448.8</v>
      </c>
      <c r="AQ55" s="103">
        <v>128448.8</v>
      </c>
      <c r="AR55" s="103">
        <v>128448.8</v>
      </c>
      <c r="AS55" s="103">
        <v>128448.8</v>
      </c>
      <c r="AT55" s="103">
        <v>128448.8</v>
      </c>
      <c r="AU55" s="103">
        <v>128448.8</v>
      </c>
      <c r="AV55" s="103">
        <v>166714.45684210525</v>
      </c>
      <c r="AW55" s="103">
        <v>204980.11368421052</v>
      </c>
      <c r="AX55" s="103">
        <v>243245.77052631578</v>
      </c>
      <c r="AY55" s="103">
        <v>281511.42736842105</v>
      </c>
      <c r="AZ55" s="103">
        <v>319777.08421052631</v>
      </c>
      <c r="BA55" s="103">
        <v>358042.74105263158</v>
      </c>
      <c r="BB55" s="103">
        <v>396308.39789473685</v>
      </c>
      <c r="BC55" s="103">
        <v>434574.05473684211</v>
      </c>
      <c r="BD55" s="103">
        <v>472839.71157894738</v>
      </c>
      <c r="BE55" s="103">
        <v>511105.36842105264</v>
      </c>
      <c r="BF55" s="103">
        <v>549371.02526315791</v>
      </c>
      <c r="BG55" s="103">
        <v>587636.68210526323</v>
      </c>
      <c r="BH55" s="103">
        <v>625902.33894736855</v>
      </c>
      <c r="BI55" s="103">
        <v>664167.99578947388</v>
      </c>
      <c r="BJ55" s="103">
        <v>702433.6526315792</v>
      </c>
      <c r="BK55" s="103">
        <v>740699.30947368452</v>
      </c>
      <c r="BL55" s="103">
        <v>778964.96631578985</v>
      </c>
      <c r="BM55" s="103">
        <v>817230.62315789517</v>
      </c>
      <c r="BN55" s="103">
        <v>855496.28000000049</v>
      </c>
      <c r="BO55" s="103">
        <v>893761.93684210582</v>
      </c>
      <c r="BP55" s="103">
        <v>932027.59368421114</v>
      </c>
      <c r="BQ55" s="103">
        <v>970293.25052631646</v>
      </c>
      <c r="BR55" s="103">
        <v>1008558.9073684218</v>
      </c>
      <c r="BS55" s="103">
        <v>1046824.5642105271</v>
      </c>
      <c r="BT55" s="103">
        <v>1085090.2210526324</v>
      </c>
      <c r="BU55" s="103">
        <v>1123355.8778947378</v>
      </c>
      <c r="BV55" s="103">
        <v>1161621.5347368431</v>
      </c>
      <c r="BW55" s="103">
        <v>1199887.1915789484</v>
      </c>
      <c r="BX55" s="103">
        <v>1238152.8484210537</v>
      </c>
      <c r="BY55" s="103">
        <v>1276418.5052631591</v>
      </c>
      <c r="BZ55" s="103">
        <v>1314684.1621052644</v>
      </c>
      <c r="CA55" s="103">
        <v>1352949.8189473697</v>
      </c>
      <c r="CB55" s="103">
        <v>1391215.475789475</v>
      </c>
      <c r="CC55" s="103">
        <v>1429481.1326315803</v>
      </c>
      <c r="CD55" s="103">
        <v>1467746.7894736857</v>
      </c>
      <c r="CE55" s="103">
        <v>1506012.446315791</v>
      </c>
      <c r="CF55" s="103">
        <v>1544278.1031578963</v>
      </c>
      <c r="CG55" s="103">
        <v>1582543.7600000016</v>
      </c>
      <c r="CH55" s="103">
        <v>1620809.416842107</v>
      </c>
    </row>
    <row r="56" spans="1:86" s="117" customFormat="1" ht="9.4" customHeight="1" x14ac:dyDescent="0.5">
      <c r="A56" s="106" t="s">
        <v>87</v>
      </c>
      <c r="B56" s="118"/>
      <c r="C56" s="103">
        <v>0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3">
        <v>0</v>
      </c>
      <c r="N56" s="103">
        <v>0</v>
      </c>
      <c r="O56" s="103">
        <v>0</v>
      </c>
      <c r="P56" s="103">
        <v>0</v>
      </c>
      <c r="Q56" s="103">
        <v>0</v>
      </c>
      <c r="R56" s="103">
        <v>0</v>
      </c>
      <c r="S56" s="103">
        <v>0</v>
      </c>
      <c r="T56" s="103">
        <v>0</v>
      </c>
      <c r="U56" s="103">
        <v>0</v>
      </c>
      <c r="V56" s="103">
        <v>0</v>
      </c>
      <c r="W56" s="103">
        <v>0</v>
      </c>
      <c r="X56" s="103">
        <v>0</v>
      </c>
      <c r="Y56" s="103">
        <v>0</v>
      </c>
      <c r="Z56" s="103">
        <v>0</v>
      </c>
      <c r="AA56" s="103">
        <v>0</v>
      </c>
      <c r="AB56" s="103">
        <v>0</v>
      </c>
      <c r="AC56" s="103">
        <v>0</v>
      </c>
      <c r="AD56" s="103">
        <v>0</v>
      </c>
      <c r="AE56" s="103">
        <v>0</v>
      </c>
      <c r="AF56" s="103">
        <v>0</v>
      </c>
      <c r="AG56" s="103">
        <v>0</v>
      </c>
      <c r="AH56" s="103">
        <v>0</v>
      </c>
      <c r="AI56" s="103">
        <v>0</v>
      </c>
      <c r="AJ56" s="103">
        <v>0</v>
      </c>
      <c r="AK56" s="103">
        <v>0</v>
      </c>
      <c r="AL56" s="109">
        <v>0</v>
      </c>
      <c r="AM56" s="103">
        <v>0</v>
      </c>
      <c r="AN56" s="103">
        <v>0</v>
      </c>
      <c r="AO56" s="103">
        <v>0</v>
      </c>
      <c r="AP56" s="103">
        <v>0</v>
      </c>
      <c r="AQ56" s="103">
        <v>0</v>
      </c>
      <c r="AR56" s="103">
        <v>0</v>
      </c>
      <c r="AS56" s="103">
        <v>0</v>
      </c>
      <c r="AT56" s="103">
        <v>0</v>
      </c>
      <c r="AU56" s="103">
        <v>0</v>
      </c>
      <c r="AV56" s="103">
        <v>0</v>
      </c>
      <c r="AW56" s="103">
        <v>0</v>
      </c>
      <c r="AX56" s="103">
        <v>0</v>
      </c>
      <c r="AY56" s="103">
        <v>0</v>
      </c>
      <c r="AZ56" s="103">
        <v>0</v>
      </c>
      <c r="BA56" s="103">
        <v>0</v>
      </c>
      <c r="BB56" s="103">
        <v>0</v>
      </c>
      <c r="BC56" s="103">
        <v>0</v>
      </c>
      <c r="BD56" s="103">
        <v>0</v>
      </c>
      <c r="BE56" s="103">
        <v>0</v>
      </c>
      <c r="BF56" s="103">
        <v>0</v>
      </c>
      <c r="BG56" s="103">
        <v>0</v>
      </c>
      <c r="BH56" s="103">
        <v>0</v>
      </c>
      <c r="BI56" s="103">
        <v>0</v>
      </c>
      <c r="BJ56" s="103">
        <v>0</v>
      </c>
      <c r="BK56" s="103">
        <v>0</v>
      </c>
      <c r="BL56" s="103">
        <v>0</v>
      </c>
      <c r="BM56" s="103">
        <v>0</v>
      </c>
      <c r="BN56" s="103">
        <v>0</v>
      </c>
      <c r="BO56" s="103">
        <v>0</v>
      </c>
      <c r="BP56" s="103">
        <v>0</v>
      </c>
      <c r="BQ56" s="103">
        <v>0</v>
      </c>
      <c r="BR56" s="103">
        <v>0</v>
      </c>
      <c r="BS56" s="103">
        <v>0</v>
      </c>
      <c r="BT56" s="103">
        <v>0</v>
      </c>
      <c r="BU56" s="103">
        <v>0</v>
      </c>
      <c r="BV56" s="103">
        <v>0</v>
      </c>
      <c r="BW56" s="103">
        <v>0</v>
      </c>
      <c r="BX56" s="103">
        <v>0</v>
      </c>
      <c r="BY56" s="103">
        <v>0</v>
      </c>
      <c r="BZ56" s="103">
        <v>0</v>
      </c>
      <c r="CA56" s="103">
        <v>0</v>
      </c>
      <c r="CB56" s="103">
        <v>0</v>
      </c>
      <c r="CC56" s="103">
        <v>0</v>
      </c>
      <c r="CD56" s="103">
        <v>0</v>
      </c>
      <c r="CE56" s="103">
        <v>0</v>
      </c>
      <c r="CF56" s="103">
        <v>0</v>
      </c>
      <c r="CG56" s="103">
        <v>0</v>
      </c>
      <c r="CH56" s="103">
        <v>0</v>
      </c>
    </row>
    <row r="57" spans="1:86" s="117" customFormat="1" ht="9.4" customHeight="1" x14ac:dyDescent="0.5">
      <c r="A57" s="106" t="s">
        <v>88</v>
      </c>
      <c r="B57" s="92"/>
      <c r="C57" s="115">
        <v>0</v>
      </c>
      <c r="D57" s="115">
        <v>0</v>
      </c>
      <c r="E57" s="115">
        <v>0</v>
      </c>
      <c r="F57" s="115">
        <v>0</v>
      </c>
      <c r="G57" s="115">
        <v>0</v>
      </c>
      <c r="H57" s="115">
        <v>0</v>
      </c>
      <c r="I57" s="115">
        <v>0</v>
      </c>
      <c r="J57" s="115">
        <v>0</v>
      </c>
      <c r="K57" s="115">
        <v>0</v>
      </c>
      <c r="L57" s="115">
        <v>0</v>
      </c>
      <c r="M57" s="115">
        <v>0</v>
      </c>
      <c r="N57" s="115">
        <v>0</v>
      </c>
      <c r="O57" s="115">
        <v>0</v>
      </c>
      <c r="P57" s="115">
        <v>0</v>
      </c>
      <c r="Q57" s="115">
        <v>0</v>
      </c>
      <c r="R57" s="115">
        <v>0</v>
      </c>
      <c r="S57" s="115">
        <v>0</v>
      </c>
      <c r="T57" s="115">
        <v>0</v>
      </c>
      <c r="U57" s="115">
        <v>0</v>
      </c>
      <c r="V57" s="115">
        <v>0</v>
      </c>
      <c r="W57" s="115">
        <v>0</v>
      </c>
      <c r="X57" s="115">
        <v>0</v>
      </c>
      <c r="Y57" s="115">
        <v>0</v>
      </c>
      <c r="Z57" s="115">
        <v>0</v>
      </c>
      <c r="AA57" s="115">
        <v>0</v>
      </c>
      <c r="AB57" s="115">
        <v>0</v>
      </c>
      <c r="AC57" s="115">
        <v>0</v>
      </c>
      <c r="AD57" s="115">
        <v>0</v>
      </c>
      <c r="AE57" s="115">
        <v>0</v>
      </c>
      <c r="AF57" s="115">
        <v>0</v>
      </c>
      <c r="AG57" s="115">
        <v>0</v>
      </c>
      <c r="AH57" s="115">
        <v>0</v>
      </c>
      <c r="AI57" s="115">
        <v>0</v>
      </c>
      <c r="AJ57" s="115">
        <v>0</v>
      </c>
      <c r="AK57" s="115">
        <v>0</v>
      </c>
      <c r="AL57" s="116">
        <v>0</v>
      </c>
      <c r="AM57" s="115">
        <v>0</v>
      </c>
      <c r="AN57" s="115">
        <v>0</v>
      </c>
      <c r="AO57" s="115">
        <v>0</v>
      </c>
      <c r="AP57" s="115">
        <v>0</v>
      </c>
      <c r="AQ57" s="115">
        <v>0</v>
      </c>
      <c r="AR57" s="115">
        <v>0</v>
      </c>
      <c r="AS57" s="115">
        <v>0</v>
      </c>
      <c r="AT57" s="115">
        <v>0</v>
      </c>
      <c r="AU57" s="115">
        <v>0</v>
      </c>
      <c r="AV57" s="115">
        <v>0</v>
      </c>
      <c r="AW57" s="115">
        <v>0</v>
      </c>
      <c r="AX57" s="115">
        <v>0</v>
      </c>
      <c r="AY57" s="115">
        <v>0</v>
      </c>
      <c r="AZ57" s="115">
        <v>0</v>
      </c>
      <c r="BA57" s="115">
        <v>0</v>
      </c>
      <c r="BB57" s="115">
        <v>0</v>
      </c>
      <c r="BC57" s="115">
        <v>0</v>
      </c>
      <c r="BD57" s="115">
        <v>0</v>
      </c>
      <c r="BE57" s="115">
        <v>0</v>
      </c>
      <c r="BF57" s="115">
        <v>0</v>
      </c>
      <c r="BG57" s="115">
        <v>0</v>
      </c>
      <c r="BH57" s="115">
        <v>0</v>
      </c>
      <c r="BI57" s="115">
        <v>0</v>
      </c>
      <c r="BJ57" s="115">
        <v>0</v>
      </c>
      <c r="BK57" s="115">
        <v>0</v>
      </c>
      <c r="BL57" s="115">
        <v>0</v>
      </c>
      <c r="BM57" s="115">
        <v>0</v>
      </c>
      <c r="BN57" s="115">
        <v>0</v>
      </c>
      <c r="BO57" s="115">
        <v>0</v>
      </c>
      <c r="BP57" s="115">
        <v>0</v>
      </c>
      <c r="BQ57" s="115">
        <v>0</v>
      </c>
      <c r="BR57" s="115">
        <v>0</v>
      </c>
      <c r="BS57" s="115">
        <v>0</v>
      </c>
      <c r="BT57" s="115">
        <v>0</v>
      </c>
      <c r="BU57" s="115">
        <v>0</v>
      </c>
      <c r="BV57" s="115">
        <v>0</v>
      </c>
      <c r="BW57" s="115">
        <v>0</v>
      </c>
      <c r="BX57" s="115">
        <v>0</v>
      </c>
      <c r="BY57" s="115">
        <v>0</v>
      </c>
      <c r="BZ57" s="115">
        <v>0</v>
      </c>
      <c r="CA57" s="115">
        <v>0</v>
      </c>
      <c r="CB57" s="115">
        <v>0</v>
      </c>
      <c r="CC57" s="115">
        <v>0</v>
      </c>
      <c r="CD57" s="115">
        <v>0</v>
      </c>
      <c r="CE57" s="115">
        <v>0</v>
      </c>
      <c r="CF57" s="115">
        <v>0</v>
      </c>
      <c r="CG57" s="115">
        <v>0</v>
      </c>
      <c r="CH57" s="115">
        <v>0</v>
      </c>
    </row>
    <row r="58" spans="1:86" s="117" customFormat="1" ht="9.4" customHeight="1" x14ac:dyDescent="0.5">
      <c r="A58" s="111" t="s">
        <v>89</v>
      </c>
      <c r="B58" s="105"/>
      <c r="C58" s="107">
        <v>0</v>
      </c>
      <c r="D58" s="107">
        <v>0</v>
      </c>
      <c r="E58" s="107">
        <v>0</v>
      </c>
      <c r="F58" s="107">
        <v>0</v>
      </c>
      <c r="G58" s="107">
        <v>0</v>
      </c>
      <c r="H58" s="107">
        <v>0</v>
      </c>
      <c r="I58" s="107">
        <v>0</v>
      </c>
      <c r="J58" s="107">
        <v>0</v>
      </c>
      <c r="K58" s="107">
        <v>0</v>
      </c>
      <c r="L58" s="107">
        <v>0</v>
      </c>
      <c r="M58" s="107">
        <v>0</v>
      </c>
      <c r="N58" s="107">
        <v>0</v>
      </c>
      <c r="O58" s="107">
        <v>0</v>
      </c>
      <c r="P58" s="107">
        <v>0</v>
      </c>
      <c r="Q58" s="107">
        <v>0</v>
      </c>
      <c r="R58" s="107">
        <v>14970.78</v>
      </c>
      <c r="S58" s="107">
        <v>29941.56</v>
      </c>
      <c r="T58" s="107">
        <v>44912.34</v>
      </c>
      <c r="U58" s="107">
        <v>59883.12</v>
      </c>
      <c r="V58" s="107">
        <v>74853.899999999994</v>
      </c>
      <c r="W58" s="107">
        <v>89824.68</v>
      </c>
      <c r="X58" s="107">
        <v>97201.58</v>
      </c>
      <c r="Y58" s="107">
        <v>111087.52</v>
      </c>
      <c r="Z58" s="107">
        <v>124973.46</v>
      </c>
      <c r="AA58" s="107">
        <f>SUM(AA55:AA57)</f>
        <v>117859.4</v>
      </c>
      <c r="AB58" s="107">
        <v>121245.34</v>
      </c>
      <c r="AC58" s="107">
        <v>124631.28</v>
      </c>
      <c r="AD58" s="107">
        <v>128017.22</v>
      </c>
      <c r="AE58" s="107">
        <v>131403.16</v>
      </c>
      <c r="AF58" s="107">
        <v>134789.1</v>
      </c>
      <c r="AG58" s="107">
        <v>138175.04000000001</v>
      </c>
      <c r="AH58" s="107">
        <v>135743.48000000001</v>
      </c>
      <c r="AI58" s="107">
        <v>133311.92000000001</v>
      </c>
      <c r="AJ58" s="107">
        <v>130880.36</v>
      </c>
      <c r="AK58" s="107">
        <v>128448.8</v>
      </c>
      <c r="AL58" s="107">
        <f>+SUM(AL55:AL57)</f>
        <v>128448.8</v>
      </c>
      <c r="AM58" s="107">
        <f>+SUM(AM55:AM57)</f>
        <v>128448.8</v>
      </c>
      <c r="AN58" s="107">
        <f t="shared" ref="AN58:CH58" si="7">+SUM(AN55:AN57)</f>
        <v>128448.8</v>
      </c>
      <c r="AO58" s="107">
        <f t="shared" si="7"/>
        <v>128448.8</v>
      </c>
      <c r="AP58" s="107">
        <f t="shared" si="7"/>
        <v>128448.8</v>
      </c>
      <c r="AQ58" s="107">
        <f t="shared" si="7"/>
        <v>128448.8</v>
      </c>
      <c r="AR58" s="107">
        <f t="shared" si="7"/>
        <v>128448.8</v>
      </c>
      <c r="AS58" s="107">
        <f t="shared" si="7"/>
        <v>128448.8</v>
      </c>
      <c r="AT58" s="107">
        <f t="shared" si="7"/>
        <v>128448.8</v>
      </c>
      <c r="AU58" s="107">
        <f t="shared" si="7"/>
        <v>128448.8</v>
      </c>
      <c r="AV58" s="107">
        <f t="shared" si="7"/>
        <v>166714.45684210525</v>
      </c>
      <c r="AW58" s="107">
        <f t="shared" si="7"/>
        <v>204980.11368421052</v>
      </c>
      <c r="AX58" s="107">
        <f t="shared" si="7"/>
        <v>243245.77052631578</v>
      </c>
      <c r="AY58" s="107">
        <f t="shared" si="7"/>
        <v>281511.42736842105</v>
      </c>
      <c r="AZ58" s="107">
        <f t="shared" si="7"/>
        <v>319777.08421052631</v>
      </c>
      <c r="BA58" s="107">
        <f t="shared" si="7"/>
        <v>358042.74105263158</v>
      </c>
      <c r="BB58" s="107">
        <f t="shared" si="7"/>
        <v>396308.39789473685</v>
      </c>
      <c r="BC58" s="107">
        <f t="shared" si="7"/>
        <v>434574.05473684211</v>
      </c>
      <c r="BD58" s="107">
        <f t="shared" si="7"/>
        <v>472839.71157894738</v>
      </c>
      <c r="BE58" s="107">
        <f t="shared" si="7"/>
        <v>511105.36842105264</v>
      </c>
      <c r="BF58" s="107">
        <f t="shared" si="7"/>
        <v>549371.02526315791</v>
      </c>
      <c r="BG58" s="107">
        <f t="shared" si="7"/>
        <v>587636.68210526323</v>
      </c>
      <c r="BH58" s="107">
        <f t="shared" si="7"/>
        <v>625902.33894736855</v>
      </c>
      <c r="BI58" s="107">
        <f t="shared" si="7"/>
        <v>664167.99578947388</v>
      </c>
      <c r="BJ58" s="107">
        <f t="shared" si="7"/>
        <v>702433.6526315792</v>
      </c>
      <c r="BK58" s="107">
        <f t="shared" si="7"/>
        <v>740699.30947368452</v>
      </c>
      <c r="BL58" s="107">
        <f t="shared" si="7"/>
        <v>778964.96631578985</v>
      </c>
      <c r="BM58" s="107">
        <f t="shared" si="7"/>
        <v>817230.62315789517</v>
      </c>
      <c r="BN58" s="107">
        <f t="shared" si="7"/>
        <v>855496.28000000049</v>
      </c>
      <c r="BO58" s="107">
        <f t="shared" si="7"/>
        <v>893761.93684210582</v>
      </c>
      <c r="BP58" s="107">
        <f t="shared" si="7"/>
        <v>932027.59368421114</v>
      </c>
      <c r="BQ58" s="107">
        <f t="shared" si="7"/>
        <v>970293.25052631646</v>
      </c>
      <c r="BR58" s="107">
        <f t="shared" si="7"/>
        <v>1008558.9073684218</v>
      </c>
      <c r="BS58" s="107">
        <f t="shared" si="7"/>
        <v>1046824.5642105271</v>
      </c>
      <c r="BT58" s="107">
        <f t="shared" si="7"/>
        <v>1085090.2210526324</v>
      </c>
      <c r="BU58" s="107">
        <f t="shared" si="7"/>
        <v>1123355.8778947378</v>
      </c>
      <c r="BV58" s="107">
        <f t="shared" si="7"/>
        <v>1161621.5347368431</v>
      </c>
      <c r="BW58" s="107">
        <f t="shared" si="7"/>
        <v>1199887.1915789484</v>
      </c>
      <c r="BX58" s="107">
        <f t="shared" si="7"/>
        <v>1238152.8484210537</v>
      </c>
      <c r="BY58" s="107">
        <f t="shared" si="7"/>
        <v>1276418.5052631591</v>
      </c>
      <c r="BZ58" s="107">
        <f t="shared" si="7"/>
        <v>1314684.1621052644</v>
      </c>
      <c r="CA58" s="107">
        <f t="shared" si="7"/>
        <v>1352949.8189473697</v>
      </c>
      <c r="CB58" s="107">
        <f t="shared" si="7"/>
        <v>1391215.475789475</v>
      </c>
      <c r="CC58" s="107">
        <f t="shared" si="7"/>
        <v>1429481.1326315803</v>
      </c>
      <c r="CD58" s="107">
        <f t="shared" si="7"/>
        <v>1467746.7894736857</v>
      </c>
      <c r="CE58" s="107">
        <f t="shared" si="7"/>
        <v>1506012.446315791</v>
      </c>
      <c r="CF58" s="107">
        <f t="shared" si="7"/>
        <v>1544278.1031578963</v>
      </c>
      <c r="CG58" s="107">
        <f t="shared" si="7"/>
        <v>1582543.7600000016</v>
      </c>
      <c r="CH58" s="107">
        <f t="shared" si="7"/>
        <v>1620809.416842107</v>
      </c>
    </row>
    <row r="59" spans="1:86" s="117" customFormat="1" ht="9.4" customHeight="1" x14ac:dyDescent="0.5">
      <c r="A59" s="111" t="s">
        <v>90</v>
      </c>
      <c r="B59" s="105"/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07">
        <v>989410.01</v>
      </c>
      <c r="O59" s="107">
        <v>1734767.49</v>
      </c>
      <c r="P59" s="107">
        <v>1766043.64</v>
      </c>
      <c r="Q59" s="107">
        <v>1619637.45</v>
      </c>
      <c r="R59" s="107">
        <v>1601908.99</v>
      </c>
      <c r="S59" s="107">
        <v>1830304.59</v>
      </c>
      <c r="T59" s="107">
        <v>1910214.8100000003</v>
      </c>
      <c r="U59" s="107">
        <v>1415832.7000000002</v>
      </c>
      <c r="V59" s="107">
        <v>663030.63</v>
      </c>
      <c r="W59" s="107">
        <v>994429.05</v>
      </c>
      <c r="X59" s="107">
        <v>1055323.98</v>
      </c>
      <c r="Y59" s="107">
        <v>1433257.34</v>
      </c>
      <c r="Z59" s="107">
        <v>2317194.21</v>
      </c>
      <c r="AA59" s="107">
        <f>+AA58+AA52</f>
        <v>2642572.69</v>
      </c>
      <c r="AB59" s="107">
        <f t="shared" ref="AB59:AK59" si="8">+AB58+AB52</f>
        <v>2191320.56</v>
      </c>
      <c r="AC59" s="107">
        <f t="shared" si="8"/>
        <v>2073745.1600000001</v>
      </c>
      <c r="AD59" s="107">
        <f t="shared" si="8"/>
        <v>2706500.9200000004</v>
      </c>
      <c r="AE59" s="107">
        <f t="shared" si="8"/>
        <v>2760385.85</v>
      </c>
      <c r="AF59" s="107">
        <f t="shared" si="8"/>
        <v>2661128.8100000005</v>
      </c>
      <c r="AG59" s="107">
        <f t="shared" si="8"/>
        <v>3002639.52</v>
      </c>
      <c r="AH59" s="107">
        <f t="shared" si="8"/>
        <v>2781328.25</v>
      </c>
      <c r="AI59" s="107">
        <f t="shared" si="8"/>
        <v>2742550.32</v>
      </c>
      <c r="AJ59" s="107">
        <f t="shared" si="8"/>
        <v>3455975.7299999995</v>
      </c>
      <c r="AK59" s="107">
        <f t="shared" si="8"/>
        <v>3266070.78</v>
      </c>
      <c r="AL59" s="107">
        <f>+AL58+AL52</f>
        <v>4471565.3157076249</v>
      </c>
      <c r="AM59" s="107">
        <f t="shared" ref="AM59:CH59" si="9">+AM58+AM52</f>
        <v>4972556.1080819173</v>
      </c>
      <c r="AN59" s="107">
        <f t="shared" si="9"/>
        <v>5473546.9004562097</v>
      </c>
      <c r="AO59" s="107">
        <f t="shared" si="9"/>
        <v>5974537.6928305021</v>
      </c>
      <c r="AP59" s="107">
        <f t="shared" si="9"/>
        <v>6475528.4852047954</v>
      </c>
      <c r="AQ59" s="107">
        <f t="shared" si="9"/>
        <v>6976519.2775790878</v>
      </c>
      <c r="AR59" s="107">
        <f t="shared" si="9"/>
        <v>7477510.0699533802</v>
      </c>
      <c r="AS59" s="107">
        <f t="shared" si="9"/>
        <v>7978500.8623276725</v>
      </c>
      <c r="AT59" s="107">
        <f t="shared" si="9"/>
        <v>8479491.6547019649</v>
      </c>
      <c r="AU59" s="107">
        <f t="shared" si="9"/>
        <v>8980482.447076261</v>
      </c>
      <c r="AV59" s="107">
        <f t="shared" si="9"/>
        <v>9519738.8962926585</v>
      </c>
      <c r="AW59" s="107">
        <f t="shared" si="9"/>
        <v>10058995.345509056</v>
      </c>
      <c r="AX59" s="107">
        <f t="shared" si="9"/>
        <v>10598251.794725455</v>
      </c>
      <c r="AY59" s="107">
        <f t="shared" si="9"/>
        <v>11083341.577275187</v>
      </c>
      <c r="AZ59" s="107">
        <f t="shared" si="9"/>
        <v>11568431.35982492</v>
      </c>
      <c r="BA59" s="107">
        <f t="shared" si="9"/>
        <v>12053521.142374652</v>
      </c>
      <c r="BB59" s="107">
        <f t="shared" si="9"/>
        <v>12538610.924924383</v>
      </c>
      <c r="BC59" s="107">
        <f t="shared" si="9"/>
        <v>13023700.707474114</v>
      </c>
      <c r="BD59" s="107">
        <f t="shared" si="9"/>
        <v>13508790.490023848</v>
      </c>
      <c r="BE59" s="107">
        <f t="shared" si="9"/>
        <v>13993880.272573581</v>
      </c>
      <c r="BF59" s="107">
        <f t="shared" si="9"/>
        <v>14478970.055123312</v>
      </c>
      <c r="BG59" s="107">
        <f t="shared" si="9"/>
        <v>14964059.837673048</v>
      </c>
      <c r="BH59" s="107">
        <f t="shared" si="9"/>
        <v>15449149.620222779</v>
      </c>
      <c r="BI59" s="107">
        <f t="shared" si="9"/>
        <v>15934239.40277251</v>
      </c>
      <c r="BJ59" s="107">
        <f t="shared" si="9"/>
        <v>16419329.185322242</v>
      </c>
      <c r="BK59" s="107">
        <f t="shared" si="9"/>
        <v>16904418.967871975</v>
      </c>
      <c r="BL59" s="107">
        <f t="shared" si="9"/>
        <v>17389508.750421703</v>
      </c>
      <c r="BM59" s="107">
        <f t="shared" si="9"/>
        <v>17874598.532971431</v>
      </c>
      <c r="BN59" s="107">
        <f t="shared" si="9"/>
        <v>18359688.315521158</v>
      </c>
      <c r="BO59" s="107">
        <f t="shared" si="9"/>
        <v>18844778.09807089</v>
      </c>
      <c r="BP59" s="107">
        <f t="shared" si="9"/>
        <v>19329867.880620614</v>
      </c>
      <c r="BQ59" s="107">
        <f t="shared" si="9"/>
        <v>19814957.663170345</v>
      </c>
      <c r="BR59" s="107">
        <f t="shared" si="9"/>
        <v>20300047.445720073</v>
      </c>
      <c r="BS59" s="107">
        <f t="shared" si="9"/>
        <v>20785137.228269801</v>
      </c>
      <c r="BT59" s="107">
        <f t="shared" si="9"/>
        <v>21270227.010819528</v>
      </c>
      <c r="BU59" s="107">
        <f t="shared" si="9"/>
        <v>21755316.79336926</v>
      </c>
      <c r="BV59" s="107">
        <f t="shared" si="9"/>
        <v>22240406.575918984</v>
      </c>
      <c r="BW59" s="107">
        <f t="shared" si="9"/>
        <v>22725496.358468715</v>
      </c>
      <c r="BX59" s="107">
        <f t="shared" si="9"/>
        <v>23210586.141018439</v>
      </c>
      <c r="BY59" s="107">
        <f t="shared" si="9"/>
        <v>23695675.923568174</v>
      </c>
      <c r="BZ59" s="107">
        <f t="shared" si="9"/>
        <v>24180765.706117902</v>
      </c>
      <c r="CA59" s="107">
        <f t="shared" si="9"/>
        <v>24665855.48866763</v>
      </c>
      <c r="CB59" s="107">
        <f t="shared" si="9"/>
        <v>25150945.271217357</v>
      </c>
      <c r="CC59" s="107">
        <f t="shared" si="9"/>
        <v>25636035.053767089</v>
      </c>
      <c r="CD59" s="107">
        <f t="shared" si="9"/>
        <v>26121124.836316817</v>
      </c>
      <c r="CE59" s="107">
        <f t="shared" si="9"/>
        <v>26606214.618866544</v>
      </c>
      <c r="CF59" s="107">
        <f t="shared" si="9"/>
        <v>27091304.401416276</v>
      </c>
      <c r="CG59" s="107">
        <f t="shared" si="9"/>
        <v>27576394.183966</v>
      </c>
      <c r="CH59" s="107">
        <f t="shared" si="9"/>
        <v>28061483.966515731</v>
      </c>
    </row>
    <row r="60" spans="1:86" ht="9.4" customHeight="1" x14ac:dyDescent="0.4">
      <c r="A60" s="105"/>
      <c r="B60" s="105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103"/>
      <c r="BJ60" s="103"/>
      <c r="BK60" s="103"/>
      <c r="BL60" s="103"/>
      <c r="BM60" s="103"/>
      <c r="BN60" s="103"/>
      <c r="BO60" s="103"/>
      <c r="BP60" s="103"/>
      <c r="BQ60" s="103"/>
      <c r="BR60" s="103"/>
      <c r="BS60" s="103"/>
      <c r="BT60" s="103"/>
      <c r="BU60" s="103"/>
      <c r="BV60" s="103"/>
      <c r="BW60" s="103"/>
      <c r="BX60" s="103"/>
      <c r="BY60" s="103"/>
      <c r="BZ60" s="103"/>
      <c r="CA60" s="103"/>
      <c r="CB60" s="103"/>
      <c r="CC60" s="103"/>
      <c r="CD60" s="103"/>
      <c r="CE60" s="103"/>
      <c r="CF60" s="103"/>
      <c r="CG60" s="103"/>
      <c r="CH60" s="103"/>
    </row>
    <row r="61" spans="1:86" ht="9.4" customHeight="1" x14ac:dyDescent="0.4">
      <c r="A61" s="108" t="s">
        <v>91</v>
      </c>
      <c r="B61" s="105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3"/>
      <c r="BK61" s="103"/>
      <c r="BL61" s="103"/>
      <c r="BM61" s="103"/>
      <c r="BN61" s="103"/>
      <c r="BO61" s="103"/>
      <c r="BP61" s="103"/>
      <c r="BQ61" s="103"/>
      <c r="BR61" s="103"/>
      <c r="BS61" s="103"/>
      <c r="BT61" s="103"/>
      <c r="BU61" s="103"/>
      <c r="BV61" s="103"/>
      <c r="BW61" s="103"/>
      <c r="BX61" s="103"/>
      <c r="BY61" s="103"/>
      <c r="BZ61" s="103"/>
      <c r="CA61" s="103"/>
      <c r="CB61" s="103"/>
      <c r="CC61" s="103"/>
      <c r="CD61" s="103"/>
      <c r="CE61" s="103"/>
      <c r="CF61" s="103"/>
      <c r="CG61" s="103"/>
      <c r="CH61" s="103"/>
    </row>
    <row r="62" spans="1:86" ht="9.4" customHeight="1" x14ac:dyDescent="0.4">
      <c r="A62" s="104" t="s">
        <v>92</v>
      </c>
      <c r="B62" s="105"/>
      <c r="C62" s="103">
        <v>650</v>
      </c>
      <c r="D62" s="103">
        <v>650</v>
      </c>
      <c r="E62" s="103">
        <v>650</v>
      </c>
      <c r="F62" s="103">
        <v>650</v>
      </c>
      <c r="G62" s="103">
        <v>975</v>
      </c>
      <c r="H62" s="103">
        <v>975</v>
      </c>
      <c r="I62" s="103">
        <v>975</v>
      </c>
      <c r="J62" s="103">
        <v>975</v>
      </c>
      <c r="K62" s="103">
        <v>975</v>
      </c>
      <c r="L62" s="103">
        <v>975</v>
      </c>
      <c r="M62" s="103">
        <v>975</v>
      </c>
      <c r="N62" s="103">
        <v>975</v>
      </c>
      <c r="O62" s="103">
        <v>975</v>
      </c>
      <c r="P62" s="103">
        <v>977.92</v>
      </c>
      <c r="Q62" s="103">
        <v>977.92</v>
      </c>
      <c r="R62" s="103">
        <v>978.13</v>
      </c>
      <c r="S62" s="103">
        <v>978.13</v>
      </c>
      <c r="T62" s="103">
        <v>978.13</v>
      </c>
      <c r="U62" s="103">
        <v>978.13</v>
      </c>
      <c r="V62" s="103">
        <v>986.22</v>
      </c>
      <c r="W62" s="103">
        <v>986.22</v>
      </c>
      <c r="X62" s="103">
        <v>986.64</v>
      </c>
      <c r="Y62" s="103">
        <v>988.64</v>
      </c>
      <c r="Z62" s="103">
        <v>1011.81</v>
      </c>
      <c r="AA62" s="103">
        <v>1011.81</v>
      </c>
      <c r="AB62" s="103">
        <v>1011.81</v>
      </c>
      <c r="AC62" s="103">
        <v>1011.81</v>
      </c>
      <c r="AD62" s="103">
        <v>1011.81</v>
      </c>
      <c r="AE62" s="103">
        <v>1013.81</v>
      </c>
      <c r="AF62" s="103">
        <v>1013.88</v>
      </c>
      <c r="AG62" s="103">
        <v>1013.88</v>
      </c>
      <c r="AH62" s="103">
        <v>1018.21</v>
      </c>
      <c r="AI62" s="103">
        <v>1058.21</v>
      </c>
      <c r="AJ62" s="103">
        <v>1058.21</v>
      </c>
      <c r="AK62" s="103">
        <v>1058.21</v>
      </c>
      <c r="AL62" s="109">
        <v>1058.21</v>
      </c>
      <c r="AM62" s="103">
        <v>1058.21</v>
      </c>
      <c r="AN62" s="103">
        <v>1058.21</v>
      </c>
      <c r="AO62" s="103">
        <v>1058.21</v>
      </c>
      <c r="AP62" s="103">
        <v>1058.21</v>
      </c>
      <c r="AQ62" s="103">
        <v>1058.21</v>
      </c>
      <c r="AR62" s="103">
        <v>1058.21</v>
      </c>
      <c r="AS62" s="103">
        <v>1058.21</v>
      </c>
      <c r="AT62" s="103">
        <v>1058.21</v>
      </c>
      <c r="AU62" s="103">
        <v>1058.21</v>
      </c>
      <c r="AV62" s="103">
        <v>1058.21</v>
      </c>
      <c r="AW62" s="103">
        <v>1058.21</v>
      </c>
      <c r="AX62" s="103">
        <v>1058.21</v>
      </c>
      <c r="AY62" s="103">
        <v>1058.21</v>
      </c>
      <c r="AZ62" s="103">
        <v>1058.21</v>
      </c>
      <c r="BA62" s="103">
        <v>1058.21</v>
      </c>
      <c r="BB62" s="103">
        <v>1058.21</v>
      </c>
      <c r="BC62" s="103">
        <v>1058.21</v>
      </c>
      <c r="BD62" s="103">
        <v>1058.21</v>
      </c>
      <c r="BE62" s="103">
        <v>1058.21</v>
      </c>
      <c r="BF62" s="103">
        <v>1058.21</v>
      </c>
      <c r="BG62" s="103">
        <v>1058.21</v>
      </c>
      <c r="BH62" s="103">
        <v>1058.21</v>
      </c>
      <c r="BI62" s="103">
        <v>1058.21</v>
      </c>
      <c r="BJ62" s="103">
        <v>1058.21</v>
      </c>
      <c r="BK62" s="103">
        <v>1058.21</v>
      </c>
      <c r="BL62" s="103">
        <v>1058.21</v>
      </c>
      <c r="BM62" s="103">
        <v>1058.21</v>
      </c>
      <c r="BN62" s="103">
        <v>1058.21</v>
      </c>
      <c r="BO62" s="103">
        <v>1058.21</v>
      </c>
      <c r="BP62" s="103">
        <v>1058.21</v>
      </c>
      <c r="BQ62" s="103">
        <v>1058.21</v>
      </c>
      <c r="BR62" s="103">
        <v>1058.21</v>
      </c>
      <c r="BS62" s="103">
        <v>1058.21</v>
      </c>
      <c r="BT62" s="103">
        <v>1058.21</v>
      </c>
      <c r="BU62" s="103">
        <v>1058.21</v>
      </c>
      <c r="BV62" s="103">
        <v>1058.21</v>
      </c>
      <c r="BW62" s="103">
        <v>1058.21</v>
      </c>
      <c r="BX62" s="103">
        <v>1058.21</v>
      </c>
      <c r="BY62" s="103">
        <v>1058.21</v>
      </c>
      <c r="BZ62" s="103">
        <v>1058.21</v>
      </c>
      <c r="CA62" s="103">
        <v>1058.21</v>
      </c>
      <c r="CB62" s="103">
        <v>1058.21</v>
      </c>
      <c r="CC62" s="103">
        <v>1058.21</v>
      </c>
      <c r="CD62" s="103">
        <v>1058.21</v>
      </c>
      <c r="CE62" s="103">
        <v>1058.21</v>
      </c>
      <c r="CF62" s="103">
        <v>1058.21</v>
      </c>
      <c r="CG62" s="103">
        <v>1058.21</v>
      </c>
      <c r="CH62" s="103">
        <v>1058.21</v>
      </c>
    </row>
    <row r="63" spans="1:86" ht="9.4" customHeight="1" x14ac:dyDescent="0.4">
      <c r="A63" s="104" t="s">
        <v>93</v>
      </c>
      <c r="B63" s="105"/>
      <c r="C63" s="103">
        <v>0</v>
      </c>
      <c r="D63" s="103">
        <v>0</v>
      </c>
      <c r="E63" s="103">
        <v>0</v>
      </c>
      <c r="F63" s="103">
        <v>0</v>
      </c>
      <c r="G63" s="103">
        <v>0</v>
      </c>
      <c r="H63" s="103">
        <v>0</v>
      </c>
      <c r="I63" s="103">
        <v>0</v>
      </c>
      <c r="J63" s="103">
        <v>159.33000000000001</v>
      </c>
      <c r="K63" s="103">
        <v>169.95</v>
      </c>
      <c r="L63" s="103">
        <v>175.26</v>
      </c>
      <c r="M63" s="103">
        <v>180.57</v>
      </c>
      <c r="N63" s="103">
        <v>180.57</v>
      </c>
      <c r="O63" s="103">
        <v>180.57</v>
      </c>
      <c r="P63" s="103">
        <v>180.57</v>
      </c>
      <c r="Q63" s="103">
        <v>180.57</v>
      </c>
      <c r="R63" s="103">
        <v>180.57</v>
      </c>
      <c r="S63" s="103">
        <v>180.57</v>
      </c>
      <c r="T63" s="103">
        <v>180.57</v>
      </c>
      <c r="U63" s="103">
        <v>571.01</v>
      </c>
      <c r="V63" s="103">
        <v>571.01</v>
      </c>
      <c r="W63" s="103">
        <v>571.01</v>
      </c>
      <c r="X63" s="103">
        <v>571.01</v>
      </c>
      <c r="Y63" s="103">
        <v>571.01</v>
      </c>
      <c r="Z63" s="103">
        <v>571.01</v>
      </c>
      <c r="AA63" s="103">
        <v>571.01</v>
      </c>
      <c r="AB63" s="103">
        <v>571.01</v>
      </c>
      <c r="AC63" s="103">
        <v>730.42</v>
      </c>
      <c r="AD63" s="103">
        <v>730.42</v>
      </c>
      <c r="AE63" s="103">
        <v>730.42</v>
      </c>
      <c r="AF63" s="103">
        <v>730.42</v>
      </c>
      <c r="AG63" s="103">
        <v>730.42</v>
      </c>
      <c r="AH63" s="103">
        <v>730.42</v>
      </c>
      <c r="AI63" s="103">
        <v>973.69</v>
      </c>
      <c r="AJ63" s="103">
        <v>1094.1600000000001</v>
      </c>
      <c r="AK63" s="103">
        <v>1094.1600000000001</v>
      </c>
      <c r="AL63" s="109">
        <v>1094.1600000000001</v>
      </c>
      <c r="AM63" s="103">
        <v>1094.1600000000001</v>
      </c>
      <c r="AN63" s="103">
        <v>1094.1600000000001</v>
      </c>
      <c r="AO63" s="103">
        <v>1094.1600000000001</v>
      </c>
      <c r="AP63" s="103">
        <v>1094.1600000000001</v>
      </c>
      <c r="AQ63" s="103">
        <v>1094.1600000000001</v>
      </c>
      <c r="AR63" s="103">
        <v>1094.1600000000001</v>
      </c>
      <c r="AS63" s="103">
        <v>1094.1600000000001</v>
      </c>
      <c r="AT63" s="103">
        <v>1094.1600000000001</v>
      </c>
      <c r="AU63" s="103">
        <v>1094.1600000000001</v>
      </c>
      <c r="AV63" s="103">
        <v>1094.1600000000001</v>
      </c>
      <c r="AW63" s="103">
        <v>1094.1600000000001</v>
      </c>
      <c r="AX63" s="103">
        <v>1094.1600000000001</v>
      </c>
      <c r="AY63" s="103">
        <v>1094.1600000000001</v>
      </c>
      <c r="AZ63" s="103">
        <v>1094.1600000000001</v>
      </c>
      <c r="BA63" s="103">
        <v>1094.1600000000001</v>
      </c>
      <c r="BB63" s="103">
        <v>1094.1600000000001</v>
      </c>
      <c r="BC63" s="103">
        <v>1094.1600000000001</v>
      </c>
      <c r="BD63" s="103">
        <v>1094.1600000000001</v>
      </c>
      <c r="BE63" s="103">
        <v>1094.1600000000001</v>
      </c>
      <c r="BF63" s="103">
        <v>1094.1600000000001</v>
      </c>
      <c r="BG63" s="103">
        <v>1094.1600000000001</v>
      </c>
      <c r="BH63" s="103">
        <v>1094.1600000000001</v>
      </c>
      <c r="BI63" s="103">
        <v>1094.1600000000001</v>
      </c>
      <c r="BJ63" s="103">
        <v>1094.1600000000001</v>
      </c>
      <c r="BK63" s="103">
        <v>1094.1600000000001</v>
      </c>
      <c r="BL63" s="103">
        <v>1094.1600000000001</v>
      </c>
      <c r="BM63" s="103">
        <v>1094.1600000000001</v>
      </c>
      <c r="BN63" s="103">
        <v>1094.1600000000001</v>
      </c>
      <c r="BO63" s="103">
        <v>1094.1600000000001</v>
      </c>
      <c r="BP63" s="103">
        <v>1094.1600000000001</v>
      </c>
      <c r="BQ63" s="103">
        <v>1094.1600000000001</v>
      </c>
      <c r="BR63" s="103">
        <v>1094.1600000000001</v>
      </c>
      <c r="BS63" s="103">
        <v>1094.1600000000001</v>
      </c>
      <c r="BT63" s="103">
        <v>1094.1600000000001</v>
      </c>
      <c r="BU63" s="103">
        <v>1094.1600000000001</v>
      </c>
      <c r="BV63" s="103">
        <v>1094.1600000000001</v>
      </c>
      <c r="BW63" s="103">
        <v>1094.1600000000001</v>
      </c>
      <c r="BX63" s="103">
        <v>1094.1600000000001</v>
      </c>
      <c r="BY63" s="103">
        <v>1094.1600000000001</v>
      </c>
      <c r="BZ63" s="103">
        <v>1094.1600000000001</v>
      </c>
      <c r="CA63" s="103">
        <v>1094.1600000000001</v>
      </c>
      <c r="CB63" s="103">
        <v>1094.1600000000001</v>
      </c>
      <c r="CC63" s="103">
        <v>1094.1600000000001</v>
      </c>
      <c r="CD63" s="103">
        <v>1094.1600000000001</v>
      </c>
      <c r="CE63" s="103">
        <v>1094.1600000000001</v>
      </c>
      <c r="CF63" s="103">
        <v>1094.1600000000001</v>
      </c>
      <c r="CG63" s="103">
        <v>1094.1600000000001</v>
      </c>
      <c r="CH63" s="103">
        <v>1094.1600000000001</v>
      </c>
    </row>
    <row r="64" spans="1:86" x14ac:dyDescent="0.4">
      <c r="A64" s="104" t="s">
        <v>94</v>
      </c>
      <c r="B64" s="105"/>
      <c r="C64" s="103">
        <v>0</v>
      </c>
      <c r="D64" s="103">
        <v>0</v>
      </c>
      <c r="E64" s="103">
        <v>0</v>
      </c>
      <c r="F64" s="103">
        <v>0</v>
      </c>
      <c r="G64" s="103">
        <v>3900</v>
      </c>
      <c r="H64" s="103">
        <v>3900</v>
      </c>
      <c r="I64" s="103">
        <v>3900</v>
      </c>
      <c r="J64" s="103">
        <v>1494740.67</v>
      </c>
      <c r="K64" s="103">
        <v>1582230.05</v>
      </c>
      <c r="L64" s="103">
        <v>1617880.16</v>
      </c>
      <c r="M64" s="103">
        <v>1667874.85</v>
      </c>
      <c r="N64" s="103">
        <v>1667874.85</v>
      </c>
      <c r="O64" s="103">
        <v>1667874.85</v>
      </c>
      <c r="P64" s="103">
        <v>1667909.85</v>
      </c>
      <c r="Q64" s="103">
        <v>1667909.85</v>
      </c>
      <c r="R64" s="103">
        <v>1667912.35</v>
      </c>
      <c r="S64" s="103">
        <v>1667912.35</v>
      </c>
      <c r="T64" s="103">
        <v>1667912.35</v>
      </c>
      <c r="U64" s="103">
        <v>10411905.039999999</v>
      </c>
      <c r="V64" s="103">
        <v>10432119.949999999</v>
      </c>
      <c r="W64" s="103">
        <v>10432119.949999999</v>
      </c>
      <c r="X64" s="103">
        <v>10432124.949999999</v>
      </c>
      <c r="Y64" s="103">
        <v>10437122.949999999</v>
      </c>
      <c r="Z64" s="103">
        <v>11461994.039999999</v>
      </c>
      <c r="AA64" s="103">
        <v>11464891.039999999</v>
      </c>
      <c r="AB64" s="103">
        <v>11467907.789999999</v>
      </c>
      <c r="AC64" s="103">
        <v>19216735.800000001</v>
      </c>
      <c r="AD64" s="103">
        <v>19219632.800000001</v>
      </c>
      <c r="AE64" s="103">
        <v>19560859.859999999</v>
      </c>
      <c r="AF64" s="103">
        <v>20219474.239999998</v>
      </c>
      <c r="AG64" s="103">
        <v>20222371.239999998</v>
      </c>
      <c r="AH64" s="103">
        <v>20219891.440000001</v>
      </c>
      <c r="AI64" s="103">
        <v>42052083.009999998</v>
      </c>
      <c r="AJ64" s="103">
        <v>52696825.079999998</v>
      </c>
      <c r="AK64" s="103">
        <v>52691005.409999996</v>
      </c>
      <c r="AL64" s="109">
        <v>52691005.409999996</v>
      </c>
      <c r="AM64" s="103">
        <v>52691005.409999996</v>
      </c>
      <c r="AN64" s="103">
        <v>52691005.409999996</v>
      </c>
      <c r="AO64" s="103">
        <v>52691005.409999996</v>
      </c>
      <c r="AP64" s="103">
        <v>52691005.409999996</v>
      </c>
      <c r="AQ64" s="103">
        <v>52691005.409999996</v>
      </c>
      <c r="AR64" s="103">
        <v>52691005.409999996</v>
      </c>
      <c r="AS64" s="103">
        <v>52691005.409999996</v>
      </c>
      <c r="AT64" s="103">
        <v>52691005.409999996</v>
      </c>
      <c r="AU64" s="103">
        <v>52691005.409999996</v>
      </c>
      <c r="AV64" s="103">
        <v>52691005.409999996</v>
      </c>
      <c r="AW64" s="103">
        <v>52691005.409999996</v>
      </c>
      <c r="AX64" s="103">
        <v>52691005.409999996</v>
      </c>
      <c r="AY64" s="103">
        <v>52691005.409999996</v>
      </c>
      <c r="AZ64" s="103">
        <v>52691005.409999996</v>
      </c>
      <c r="BA64" s="103">
        <v>52691005.409999996</v>
      </c>
      <c r="BB64" s="103">
        <v>52691005.409999996</v>
      </c>
      <c r="BC64" s="103">
        <v>52691005.409999996</v>
      </c>
      <c r="BD64" s="103">
        <v>52691005.409999996</v>
      </c>
      <c r="BE64" s="103">
        <v>52691005.409999996</v>
      </c>
      <c r="BF64" s="103">
        <v>52691005.409999996</v>
      </c>
      <c r="BG64" s="103">
        <v>52691005.409999996</v>
      </c>
      <c r="BH64" s="103">
        <v>52691005.409999996</v>
      </c>
      <c r="BI64" s="103">
        <v>52691005.409999996</v>
      </c>
      <c r="BJ64" s="103">
        <v>52691005.409999996</v>
      </c>
      <c r="BK64" s="103">
        <v>52691005.409999996</v>
      </c>
      <c r="BL64" s="103">
        <v>52691005.409999996</v>
      </c>
      <c r="BM64" s="103">
        <v>52691005.409999996</v>
      </c>
      <c r="BN64" s="103">
        <v>52691005.409999996</v>
      </c>
      <c r="BO64" s="103">
        <v>52691005.409999996</v>
      </c>
      <c r="BP64" s="103">
        <v>52691005.409999996</v>
      </c>
      <c r="BQ64" s="103">
        <v>52691005.409999996</v>
      </c>
      <c r="BR64" s="103">
        <v>52691005.409999996</v>
      </c>
      <c r="BS64" s="103">
        <v>52691005.409999996</v>
      </c>
      <c r="BT64" s="103">
        <v>52691005.409999996</v>
      </c>
      <c r="BU64" s="103">
        <v>52691005.409999996</v>
      </c>
      <c r="BV64" s="103">
        <v>52691005.409999996</v>
      </c>
      <c r="BW64" s="103">
        <v>52691005.409999996</v>
      </c>
      <c r="BX64" s="103">
        <v>52691005.409999996</v>
      </c>
      <c r="BY64" s="103">
        <v>52691005.409999996</v>
      </c>
      <c r="BZ64" s="103">
        <v>52691005.409999996</v>
      </c>
      <c r="CA64" s="103">
        <v>52691005.409999996</v>
      </c>
      <c r="CB64" s="103">
        <v>52691005.409999996</v>
      </c>
      <c r="CC64" s="103">
        <v>52691005.409999996</v>
      </c>
      <c r="CD64" s="103">
        <v>52691005.409999996</v>
      </c>
      <c r="CE64" s="103">
        <v>52691005.409999996</v>
      </c>
      <c r="CF64" s="103">
        <v>52691005.409999996</v>
      </c>
      <c r="CG64" s="103">
        <v>52691005.409999996</v>
      </c>
      <c r="CH64" s="103">
        <v>52691005.409999996</v>
      </c>
    </row>
    <row r="65" spans="1:86" x14ac:dyDescent="0.4">
      <c r="A65" s="104" t="s">
        <v>95</v>
      </c>
      <c r="B65" s="105"/>
      <c r="C65" s="103">
        <v>0</v>
      </c>
      <c r="D65" s="103">
        <v>0</v>
      </c>
      <c r="E65" s="103">
        <v>0</v>
      </c>
      <c r="F65" s="103">
        <v>0</v>
      </c>
      <c r="G65" s="103">
        <v>0</v>
      </c>
      <c r="H65" s="103">
        <v>0</v>
      </c>
      <c r="I65" s="103">
        <v>0</v>
      </c>
      <c r="J65" s="103">
        <v>0</v>
      </c>
      <c r="K65" s="103">
        <v>0</v>
      </c>
      <c r="L65" s="103">
        <v>0</v>
      </c>
      <c r="M65" s="103">
        <v>0</v>
      </c>
      <c r="N65" s="103">
        <v>0</v>
      </c>
      <c r="O65" s="103">
        <v>-614970.68000000005</v>
      </c>
      <c r="P65" s="103">
        <v>-614970.68000000005</v>
      </c>
      <c r="Q65" s="103">
        <v>-614970.68000000005</v>
      </c>
      <c r="R65" s="103">
        <v>-614970.68000000005</v>
      </c>
      <c r="S65" s="103">
        <v>-614970.68000000005</v>
      </c>
      <c r="T65" s="103">
        <v>-614970.68000000005</v>
      </c>
      <c r="U65" s="103">
        <v>-614970.68000000005</v>
      </c>
      <c r="V65" s="103">
        <v>-614970.68000000005</v>
      </c>
      <c r="W65" s="103">
        <v>-614970.68000000005</v>
      </c>
      <c r="X65" s="103">
        <v>-614970.68000000005</v>
      </c>
      <c r="Y65" s="103">
        <v>-614970.68000000005</v>
      </c>
      <c r="Z65" s="103">
        <v>-614970.68000000005</v>
      </c>
      <c r="AA65" s="103">
        <v>-6971776.2999999998</v>
      </c>
      <c r="AB65" s="103">
        <v>-6971776.2999999998</v>
      </c>
      <c r="AC65" s="103">
        <v>-6971776.2999999998</v>
      </c>
      <c r="AD65" s="103">
        <v>-6971776.2999999998</v>
      </c>
      <c r="AE65" s="103">
        <v>-6971776.2999999998</v>
      </c>
      <c r="AF65" s="103">
        <v>-6971776.2999999998</v>
      </c>
      <c r="AG65" s="103">
        <v>-6971776.2999999998</v>
      </c>
      <c r="AH65" s="103">
        <v>-6971776.2999999998</v>
      </c>
      <c r="AI65" s="103">
        <v>-6971776.2999999998</v>
      </c>
      <c r="AJ65" s="103">
        <v>-6971776.2999999998</v>
      </c>
      <c r="AK65" s="103">
        <v>-6971776.2999999998</v>
      </c>
      <c r="AL65" s="109">
        <v>-6971776.2999999998</v>
      </c>
      <c r="AM65" s="103">
        <f>+AL65+AL67</f>
        <v>-19056860.941400718</v>
      </c>
      <c r="AN65" s="103">
        <f>+AM65</f>
        <v>-19056860.941400718</v>
      </c>
      <c r="AO65" s="103">
        <f t="shared" ref="AO65:AX65" si="10">+AN65</f>
        <v>-19056860.941400718</v>
      </c>
      <c r="AP65" s="103">
        <f t="shared" si="10"/>
        <v>-19056860.941400718</v>
      </c>
      <c r="AQ65" s="103">
        <f t="shared" si="10"/>
        <v>-19056860.941400718</v>
      </c>
      <c r="AR65" s="103">
        <f t="shared" si="10"/>
        <v>-19056860.941400718</v>
      </c>
      <c r="AS65" s="103">
        <f t="shared" si="10"/>
        <v>-19056860.941400718</v>
      </c>
      <c r="AT65" s="103">
        <f t="shared" si="10"/>
        <v>-19056860.941400718</v>
      </c>
      <c r="AU65" s="103">
        <f t="shared" si="10"/>
        <v>-19056860.941400718</v>
      </c>
      <c r="AV65" s="103">
        <f t="shared" si="10"/>
        <v>-19056860.941400718</v>
      </c>
      <c r="AW65" s="103">
        <f t="shared" si="10"/>
        <v>-19056860.941400718</v>
      </c>
      <c r="AX65" s="103">
        <f t="shared" si="10"/>
        <v>-19056860.941400718</v>
      </c>
      <c r="AY65" s="103">
        <f>+AX65+AX67</f>
        <v>-35714743.40970701</v>
      </c>
      <c r="AZ65" s="103">
        <f>+AY65</f>
        <v>-35714743.40970701</v>
      </c>
      <c r="BA65" s="103">
        <f t="shared" ref="BA65:BD65" si="11">+AZ65</f>
        <v>-35714743.40970701</v>
      </c>
      <c r="BB65" s="103">
        <f t="shared" si="11"/>
        <v>-35714743.40970701</v>
      </c>
      <c r="BC65" s="103">
        <f t="shared" si="11"/>
        <v>-35714743.40970701</v>
      </c>
      <c r="BD65" s="103">
        <f t="shared" si="11"/>
        <v>-35714743.40970701</v>
      </c>
      <c r="BE65" s="103">
        <f>+BD65</f>
        <v>-35714743.40970701</v>
      </c>
      <c r="BF65" s="103">
        <f t="shared" ref="BF65:BI65" si="12">+BE65</f>
        <v>-35714743.40970701</v>
      </c>
      <c r="BG65" s="103">
        <f t="shared" si="12"/>
        <v>-35714743.40970701</v>
      </c>
      <c r="BH65" s="103">
        <f t="shared" si="12"/>
        <v>-35714743.40970701</v>
      </c>
      <c r="BI65" s="103">
        <f t="shared" si="12"/>
        <v>-35714743.40970701</v>
      </c>
      <c r="BJ65" s="103">
        <f>+BI65</f>
        <v>-35714743.40970701</v>
      </c>
      <c r="BK65" s="103">
        <f>+BJ65+BJ67</f>
        <v>-38186349.767401092</v>
      </c>
      <c r="BL65" s="103">
        <f>+BK65</f>
        <v>-38186349.767401092</v>
      </c>
      <c r="BM65" s="103">
        <f t="shared" ref="BM65:BV65" si="13">+BL65</f>
        <v>-38186349.767401092</v>
      </c>
      <c r="BN65" s="103">
        <f t="shared" si="13"/>
        <v>-38186349.767401092</v>
      </c>
      <c r="BO65" s="103">
        <f t="shared" si="13"/>
        <v>-38186349.767401092</v>
      </c>
      <c r="BP65" s="103">
        <f t="shared" si="13"/>
        <v>-38186349.767401092</v>
      </c>
      <c r="BQ65" s="103">
        <f t="shared" si="13"/>
        <v>-38186349.767401092</v>
      </c>
      <c r="BR65" s="103">
        <f t="shared" si="13"/>
        <v>-38186349.767401092</v>
      </c>
      <c r="BS65" s="103">
        <f t="shared" si="13"/>
        <v>-38186349.767401092</v>
      </c>
      <c r="BT65" s="103">
        <f t="shared" si="13"/>
        <v>-38186349.767401092</v>
      </c>
      <c r="BU65" s="103">
        <f t="shared" si="13"/>
        <v>-38186349.767401092</v>
      </c>
      <c r="BV65" s="103">
        <f t="shared" si="13"/>
        <v>-38186349.767401092</v>
      </c>
      <c r="BW65" s="103">
        <f>+BV65+BV67</f>
        <v>-20581045.541834068</v>
      </c>
      <c r="BX65" s="103">
        <f>+BW65</f>
        <v>-20581045.541834068</v>
      </c>
      <c r="BY65" s="103">
        <f t="shared" ref="BY65:CH65" si="14">+BX65</f>
        <v>-20581045.541834068</v>
      </c>
      <c r="BZ65" s="103">
        <f t="shared" si="14"/>
        <v>-20581045.541834068</v>
      </c>
      <c r="CA65" s="103">
        <f t="shared" si="14"/>
        <v>-20581045.541834068</v>
      </c>
      <c r="CB65" s="103">
        <f t="shared" si="14"/>
        <v>-20581045.541834068</v>
      </c>
      <c r="CC65" s="103">
        <f t="shared" si="14"/>
        <v>-20581045.541834068</v>
      </c>
      <c r="CD65" s="103">
        <f t="shared" si="14"/>
        <v>-20581045.541834068</v>
      </c>
      <c r="CE65" s="103">
        <f t="shared" si="14"/>
        <v>-20581045.541834068</v>
      </c>
      <c r="CF65" s="103">
        <f t="shared" si="14"/>
        <v>-20581045.541834068</v>
      </c>
      <c r="CG65" s="103">
        <f t="shared" si="14"/>
        <v>-20581045.541834068</v>
      </c>
      <c r="CH65" s="103">
        <f t="shared" si="14"/>
        <v>-20581045.541834068</v>
      </c>
    </row>
    <row r="66" spans="1:86" x14ac:dyDescent="0.4">
      <c r="A66" s="104" t="s">
        <v>96</v>
      </c>
      <c r="B66" s="105"/>
      <c r="C66" s="103">
        <v>0</v>
      </c>
      <c r="D66" s="103">
        <v>0</v>
      </c>
      <c r="E66" s="103">
        <v>0</v>
      </c>
      <c r="F66" s="103">
        <v>-175</v>
      </c>
      <c r="G66" s="103">
        <v>-175</v>
      </c>
      <c r="H66" s="103">
        <v>-175</v>
      </c>
      <c r="I66" s="103">
        <v>-175</v>
      </c>
      <c r="J66" s="103">
        <v>-175</v>
      </c>
      <c r="K66" s="103">
        <v>-55707</v>
      </c>
      <c r="L66" s="103">
        <v>-55707</v>
      </c>
      <c r="M66" s="103">
        <v>-55707</v>
      </c>
      <c r="N66" s="103">
        <v>-55707</v>
      </c>
      <c r="O66" s="103">
        <v>-55707</v>
      </c>
      <c r="P66" s="103">
        <v>-55707</v>
      </c>
      <c r="Q66" s="103">
        <v>-55707</v>
      </c>
      <c r="R66" s="103">
        <v>-55707</v>
      </c>
      <c r="S66" s="103">
        <v>-55707</v>
      </c>
      <c r="T66" s="103">
        <v>-55707</v>
      </c>
      <c r="U66" s="103">
        <v>-55707</v>
      </c>
      <c r="V66" s="103">
        <v>-55707</v>
      </c>
      <c r="W66" s="103">
        <v>-55707</v>
      </c>
      <c r="X66" s="103">
        <v>-55707</v>
      </c>
      <c r="Y66" s="103">
        <v>-55707</v>
      </c>
      <c r="Z66" s="103">
        <v>-55707</v>
      </c>
      <c r="AA66" s="103">
        <v>-55707</v>
      </c>
      <c r="AB66" s="103">
        <v>-55707</v>
      </c>
      <c r="AC66" s="103">
        <v>-55707</v>
      </c>
      <c r="AD66" s="103">
        <v>-461777.4</v>
      </c>
      <c r="AE66" s="103">
        <v>-461777.4</v>
      </c>
      <c r="AF66" s="103">
        <v>-489077.4</v>
      </c>
      <c r="AG66" s="103">
        <v>-489077.4</v>
      </c>
      <c r="AH66" s="103">
        <v>-489077.4</v>
      </c>
      <c r="AI66" s="103">
        <v>-489077.4</v>
      </c>
      <c r="AJ66" s="103">
        <v>-489077.4</v>
      </c>
      <c r="AK66" s="103">
        <v>-489077.4</v>
      </c>
      <c r="AL66" s="109">
        <v>-489077.4</v>
      </c>
      <c r="AM66" s="103">
        <v>-489077.4</v>
      </c>
      <c r="AN66" s="103">
        <v>-489077.4</v>
      </c>
      <c r="AO66" s="103">
        <v>-489077.4</v>
      </c>
      <c r="AP66" s="103">
        <v>-489077.4</v>
      </c>
      <c r="AQ66" s="103">
        <v>-489077.4</v>
      </c>
      <c r="AR66" s="103">
        <v>-489077.4</v>
      </c>
      <c r="AS66" s="103">
        <v>-489077.4</v>
      </c>
      <c r="AT66" s="103">
        <v>-489077.4</v>
      </c>
      <c r="AU66" s="103">
        <v>-489077.4</v>
      </c>
      <c r="AV66" s="103">
        <v>-489077.4</v>
      </c>
      <c r="AW66" s="103">
        <v>-489077.4</v>
      </c>
      <c r="AX66" s="103">
        <v>-489077.4</v>
      </c>
      <c r="AY66" s="103">
        <v>-489077.4</v>
      </c>
      <c r="AZ66" s="103">
        <v>-489077.4</v>
      </c>
      <c r="BA66" s="103">
        <v>-489077.4</v>
      </c>
      <c r="BB66" s="103">
        <v>-489077.4</v>
      </c>
      <c r="BC66" s="103">
        <v>-489077.4</v>
      </c>
      <c r="BD66" s="103">
        <v>-489077.4</v>
      </c>
      <c r="BE66" s="103">
        <v>-489077.4</v>
      </c>
      <c r="BF66" s="103">
        <v>-489077.4</v>
      </c>
      <c r="BG66" s="103">
        <v>-489077.4</v>
      </c>
      <c r="BH66" s="103">
        <v>-489077.4</v>
      </c>
      <c r="BI66" s="103">
        <v>-489077.4</v>
      </c>
      <c r="BJ66" s="103">
        <v>-489077.4</v>
      </c>
      <c r="BK66" s="103">
        <v>-489077.4</v>
      </c>
      <c r="BL66" s="103">
        <v>-489077.4</v>
      </c>
      <c r="BM66" s="103">
        <v>-489077.4</v>
      </c>
      <c r="BN66" s="103">
        <v>-489077.4</v>
      </c>
      <c r="BO66" s="103">
        <v>-489077.4</v>
      </c>
      <c r="BP66" s="103">
        <v>-489077.4</v>
      </c>
      <c r="BQ66" s="103">
        <v>-489077.4</v>
      </c>
      <c r="BR66" s="103">
        <v>-489077.4</v>
      </c>
      <c r="BS66" s="103">
        <v>-489077.4</v>
      </c>
      <c r="BT66" s="103">
        <v>-489077.4</v>
      </c>
      <c r="BU66" s="103">
        <v>-489077.4</v>
      </c>
      <c r="BV66" s="103">
        <v>-489077.4</v>
      </c>
      <c r="BW66" s="103">
        <v>-489077.4</v>
      </c>
      <c r="BX66" s="103">
        <v>-489077.4</v>
      </c>
      <c r="BY66" s="103">
        <v>-489077.4</v>
      </c>
      <c r="BZ66" s="103">
        <v>-489077.4</v>
      </c>
      <c r="CA66" s="103">
        <v>-489077.4</v>
      </c>
      <c r="CB66" s="103">
        <v>-489077.4</v>
      </c>
      <c r="CC66" s="103">
        <v>-489077.4</v>
      </c>
      <c r="CD66" s="103">
        <v>-489077.4</v>
      </c>
      <c r="CE66" s="103">
        <v>-489077.4</v>
      </c>
      <c r="CF66" s="103">
        <v>-489077.4</v>
      </c>
      <c r="CG66" s="103">
        <v>-489077.4</v>
      </c>
      <c r="CH66" s="103">
        <v>-489077.4</v>
      </c>
    </row>
    <row r="67" spans="1:86" s="121" customFormat="1" x14ac:dyDescent="0.4">
      <c r="A67" s="120" t="s">
        <v>38</v>
      </c>
      <c r="C67" s="122">
        <v>73653.070000000007</v>
      </c>
      <c r="D67" s="122">
        <v>54661.140000000007</v>
      </c>
      <c r="E67" s="122">
        <v>37580.48000000001</v>
      </c>
      <c r="F67" s="122">
        <v>26362.200000000004</v>
      </c>
      <c r="G67" s="122">
        <v>-32379.800000000017</v>
      </c>
      <c r="H67" s="122">
        <v>20317.490000000005</v>
      </c>
      <c r="I67" s="122">
        <v>12153.279999999955</v>
      </c>
      <c r="J67" s="122">
        <v>-20034.619999999995</v>
      </c>
      <c r="K67" s="122">
        <v>-94152.900000000023</v>
      </c>
      <c r="L67" s="122">
        <v>-200885.39000000004</v>
      </c>
      <c r="M67" s="122">
        <v>-261026.96000000008</v>
      </c>
      <c r="N67" s="122">
        <v>-526736.54</v>
      </c>
      <c r="O67" s="122">
        <v>-46387.709999999963</v>
      </c>
      <c r="P67" s="122">
        <v>-352553.70999999996</v>
      </c>
      <c r="Q67" s="122">
        <v>-460104.58999999997</v>
      </c>
      <c r="R67" s="122">
        <v>-645958.74</v>
      </c>
      <c r="S67" s="122">
        <v>-812388.43000000017</v>
      </c>
      <c r="T67" s="122">
        <v>-1294763.4600000002</v>
      </c>
      <c r="U67" s="122">
        <v>-1878788.8300000005</v>
      </c>
      <c r="V67" s="122">
        <v>-2344973.6300000008</v>
      </c>
      <c r="W67" s="122">
        <v>-2597161.3400000012</v>
      </c>
      <c r="X67" s="122">
        <v>-3119429.2000000011</v>
      </c>
      <c r="Y67" s="122">
        <v>-3521735.3800000008</v>
      </c>
      <c r="Z67" s="122">
        <v>-6356805.620000001</v>
      </c>
      <c r="AA67" s="122">
        <v>-851483.07000000007</v>
      </c>
      <c r="AB67" s="122">
        <v>-1650318.0900000003</v>
      </c>
      <c r="AC67" s="122">
        <v>-1303332.6000000003</v>
      </c>
      <c r="AD67" s="122">
        <v>-1830692.7300000004</v>
      </c>
      <c r="AE67" s="122">
        <v>-3151722.3600000003</v>
      </c>
      <c r="AF67" s="122">
        <v>-4538685.8500000006</v>
      </c>
      <c r="AG67" s="122">
        <v>-5883965.6900000004</v>
      </c>
      <c r="AH67" s="122">
        <v>-6822500.04</v>
      </c>
      <c r="AI67" s="122">
        <v>-8016841.3700000001</v>
      </c>
      <c r="AJ67" s="122">
        <v>-9064888.4399999995</v>
      </c>
      <c r="AK67" s="122">
        <v>-10533800.6</v>
      </c>
      <c r="AL67" s="109">
        <f>+AK67+IS!O77</f>
        <v>-12085084.641400717</v>
      </c>
      <c r="AM67" s="122">
        <f>+IS!P77</f>
        <v>-683986.22185453807</v>
      </c>
      <c r="AN67" s="122">
        <f>+AM67+IS!Q77</f>
        <v>-1669289.5267671118</v>
      </c>
      <c r="AO67" s="122">
        <f>+AN67+IS!R77</f>
        <v>-2911102.5317479437</v>
      </c>
      <c r="AP67" s="122">
        <f>+AO67+IS!S77</f>
        <v>-4319025.1405092534</v>
      </c>
      <c r="AQ67" s="122">
        <f>+AP67+IS!T77</f>
        <v>-5859505.7396728108</v>
      </c>
      <c r="AR67" s="122">
        <f>+AQ67+IS!U77</f>
        <v>-7448549.6181214619</v>
      </c>
      <c r="AS67" s="122">
        <f>+AR67+IS!V77</f>
        <v>-8980208.7076268587</v>
      </c>
      <c r="AT67" s="122">
        <f>+AS67+IS!W77</f>
        <v>-10534374.156587241</v>
      </c>
      <c r="AU67" s="122">
        <f>+AT67+IS!X77</f>
        <v>-12081006.525902715</v>
      </c>
      <c r="AV67" s="122">
        <f>+AU67+IS!Y77</f>
        <v>-13618760.485041996</v>
      </c>
      <c r="AW67" s="122">
        <f>+AV67+IS!Z77</f>
        <v>-15144485.534200756</v>
      </c>
      <c r="AX67" s="122">
        <f>+AW67+IS!AA77</f>
        <v>-16657882.468306292</v>
      </c>
      <c r="AY67" s="122">
        <f>+IS!AB77</f>
        <v>-335500.7913265453</v>
      </c>
      <c r="AZ67" s="122">
        <f>+AY67+IS!AC73</f>
        <v>-589525.24110731692</v>
      </c>
      <c r="BA67" s="122">
        <f>+AZ67+IS!AD73</f>
        <v>-835689.69632183376</v>
      </c>
      <c r="BB67" s="122">
        <f>+BA67+IS!AE73</f>
        <v>-1074827.2152869185</v>
      </c>
      <c r="BC67" s="122">
        <f>+BB67+IS!AF73</f>
        <v>-1307686.6280510514</v>
      </c>
      <c r="BD67" s="122">
        <f>+BC67+IS!AG73</f>
        <v>-1536324.7822304633</v>
      </c>
      <c r="BE67" s="122">
        <f>+BD67+IS!AH73</f>
        <v>-1697524.8046315205</v>
      </c>
      <c r="BF67" s="122">
        <f>+BE67+IS!AI73</f>
        <v>-1879031.4784953101</v>
      </c>
      <c r="BG67" s="122">
        <f>+BF67+IS!AJ73</f>
        <v>-2048023.338612997</v>
      </c>
      <c r="BH67" s="122">
        <f>+BG67+IS!AK73</f>
        <v>-2205687.7192162424</v>
      </c>
      <c r="BI67" s="122">
        <f>+BH67+IS!AL73</f>
        <v>-2347509.7085644291</v>
      </c>
      <c r="BJ67" s="122">
        <f>+BI67+IS!AM73</f>
        <v>-2471606.3576940792</v>
      </c>
      <c r="BK67" s="122">
        <f>+IS!AN77</f>
        <v>1282838.7308994674</v>
      </c>
      <c r="BL67" s="122">
        <f>+BK67+IS!AO73</f>
        <v>2659310.4120679428</v>
      </c>
      <c r="BM67" s="122">
        <f>+BL67+IS!AP73</f>
        <v>4054517.7555919765</v>
      </c>
      <c r="BN67" s="122">
        <f>+BM67+IS!AQ73</f>
        <v>5465902.806911434</v>
      </c>
      <c r="BO67" s="122">
        <f>+BN67+IS!AR73</f>
        <v>6891967.1105136173</v>
      </c>
      <c r="BP67" s="122">
        <f>+BO67+IS!AS73</f>
        <v>8330870.4022408007</v>
      </c>
      <c r="BQ67" s="122">
        <f>+BP67+IS!AT73</f>
        <v>9848359.2449216358</v>
      </c>
      <c r="BR67" s="122">
        <f>+BQ67+IS!AU73</f>
        <v>11352290.040434467</v>
      </c>
      <c r="BS67" s="122">
        <f>+BR67+IS!AV73</f>
        <v>12879281.562777417</v>
      </c>
      <c r="BT67" s="122">
        <f>+BS67+IS!AW73</f>
        <v>14428566.151319357</v>
      </c>
      <c r="BU67" s="122">
        <f>+BT67+IS!AX73</f>
        <v>16002900.167164484</v>
      </c>
      <c r="BV67" s="122">
        <f>+BU67+IS!AY73</f>
        <v>17605304.225567024</v>
      </c>
      <c r="BW67" s="122">
        <f>+IS!AZ77</f>
        <v>3364581.709781358</v>
      </c>
      <c r="BX67" s="122">
        <f>+BW67+IS!BA73</f>
        <v>6831338.6910904292</v>
      </c>
      <c r="BY67" s="122">
        <f>+BX67+IS!BB73</f>
        <v>10325129.967521887</v>
      </c>
      <c r="BZ67" s="122">
        <f>+BY67+IS!BC73</f>
        <v>13843514.490473062</v>
      </c>
      <c r="CA67" s="122">
        <f>+BZ67+IS!BD73</f>
        <v>17384532.743024673</v>
      </c>
      <c r="CB67" s="122">
        <f>+CA67+IS!BE73</f>
        <v>20946849.217156146</v>
      </c>
      <c r="CC67" s="122">
        <f>+CB67+IS!BF73</f>
        <v>24598412.425015688</v>
      </c>
      <c r="CD67" s="122">
        <f>+CC67+IS!BG73</f>
        <v>28245064.117467798</v>
      </c>
      <c r="CE67" s="122">
        <f>+CD67+IS!BH73</f>
        <v>31925569.054596931</v>
      </c>
      <c r="CF67" s="122">
        <f>+CE67+IS!BI73</f>
        <v>35633523.512082197</v>
      </c>
      <c r="CG67" s="122">
        <f>+CF67+IS!BJ73</f>
        <v>39375008.153423384</v>
      </c>
      <c r="CH67" s="122">
        <f>+CG67+IS!BK73</f>
        <v>43152599.600223303</v>
      </c>
    </row>
    <row r="68" spans="1:86" x14ac:dyDescent="0.4">
      <c r="A68" s="108" t="s">
        <v>97</v>
      </c>
      <c r="C68" s="107">
        <v>-13931.069999999992</v>
      </c>
      <c r="D68" s="107">
        <v>-32922.999999999993</v>
      </c>
      <c r="E68" s="107">
        <v>-50003.659999999989</v>
      </c>
      <c r="F68" s="107">
        <v>-61396.939999999995</v>
      </c>
      <c r="G68" s="107">
        <v>-115913.94000000002</v>
      </c>
      <c r="H68" s="107">
        <v>-63216.649999999994</v>
      </c>
      <c r="I68" s="107">
        <v>-71380.860000000044</v>
      </c>
      <c r="J68" s="107">
        <v>1387431.2400000002</v>
      </c>
      <c r="K68" s="107">
        <v>1345280.96</v>
      </c>
      <c r="L68" s="107">
        <v>1274203.8899999999</v>
      </c>
      <c r="M68" s="107">
        <v>1264062.3200000003</v>
      </c>
      <c r="N68" s="107">
        <v>998352.74000000022</v>
      </c>
      <c r="O68" s="107">
        <v>951965.03000000026</v>
      </c>
      <c r="P68" s="107">
        <v>645836.95000000019</v>
      </c>
      <c r="Q68" s="107">
        <v>538286.07000000018</v>
      </c>
      <c r="R68" s="107">
        <v>352434.63000000012</v>
      </c>
      <c r="S68" s="107">
        <v>186004.93999999994</v>
      </c>
      <c r="T68" s="107">
        <v>-296370.09000000008</v>
      </c>
      <c r="U68" s="107">
        <v>7863987.6699999999</v>
      </c>
      <c r="V68" s="107">
        <v>7418025.8699999992</v>
      </c>
      <c r="W68" s="107">
        <v>7165838.1599999983</v>
      </c>
      <c r="X68" s="107">
        <v>6643575.7199999988</v>
      </c>
      <c r="Y68" s="107">
        <v>6246269.5399999991</v>
      </c>
      <c r="Z68" s="107">
        <v>4436093.5599999987</v>
      </c>
      <c r="AA68" s="107">
        <f>SUM(AA62:AA67)</f>
        <v>3587507.4899999993</v>
      </c>
      <c r="AB68" s="107">
        <f t="shared" ref="AB68:AW68" si="15">SUM(AB62:AB67)</f>
        <v>2791689.2199999993</v>
      </c>
      <c r="AC68" s="107">
        <f t="shared" si="15"/>
        <v>10887662.130000001</v>
      </c>
      <c r="AD68" s="107">
        <f t="shared" si="15"/>
        <v>9957128.5999999996</v>
      </c>
      <c r="AE68" s="107">
        <f t="shared" si="15"/>
        <v>8977328.0299999975</v>
      </c>
      <c r="AF68" s="107">
        <f t="shared" si="15"/>
        <v>8221678.9899999974</v>
      </c>
      <c r="AG68" s="107">
        <f t="shared" si="15"/>
        <v>6879296.1499999976</v>
      </c>
      <c r="AH68" s="107">
        <f t="shared" si="15"/>
        <v>5938286.3299999991</v>
      </c>
      <c r="AI68" s="107">
        <f t="shared" si="15"/>
        <v>26576419.84</v>
      </c>
      <c r="AJ68" s="107">
        <f t="shared" si="15"/>
        <v>36173235.310000002</v>
      </c>
      <c r="AK68" s="107">
        <f t="shared" si="15"/>
        <v>34698503.479999997</v>
      </c>
      <c r="AL68" s="107">
        <f t="shared" si="15"/>
        <v>33147219.438599281</v>
      </c>
      <c r="AM68" s="107">
        <f t="shared" si="15"/>
        <v>32463233.216744743</v>
      </c>
      <c r="AN68" s="107">
        <f t="shared" si="15"/>
        <v>31477929.911832169</v>
      </c>
      <c r="AO68" s="107">
        <f t="shared" si="15"/>
        <v>30236116.906851336</v>
      </c>
      <c r="AP68" s="107">
        <f t="shared" si="15"/>
        <v>28828194.298090026</v>
      </c>
      <c r="AQ68" s="107">
        <f t="shared" si="15"/>
        <v>27287713.698926471</v>
      </c>
      <c r="AR68" s="107">
        <f t="shared" si="15"/>
        <v>25698669.820477821</v>
      </c>
      <c r="AS68" s="107">
        <f t="shared" si="15"/>
        <v>24167010.730972424</v>
      </c>
      <c r="AT68" s="107">
        <f t="shared" si="15"/>
        <v>22612845.282012038</v>
      </c>
      <c r="AU68" s="107">
        <f t="shared" si="15"/>
        <v>21066212.912696566</v>
      </c>
      <c r="AV68" s="107">
        <f t="shared" si="15"/>
        <v>19528458.953557283</v>
      </c>
      <c r="AW68" s="107">
        <f t="shared" si="15"/>
        <v>18002733.904398523</v>
      </c>
      <c r="AX68" s="107">
        <f>SUM(AX62:AX67)</f>
        <v>16489336.970292989</v>
      </c>
      <c r="AY68" s="107">
        <f t="shared" ref="AY68:CH68" si="16">SUM(AY62:AY67)</f>
        <v>16153836.178966438</v>
      </c>
      <c r="AZ68" s="107">
        <f t="shared" si="16"/>
        <v>15899811.729185667</v>
      </c>
      <c r="BA68" s="107">
        <f t="shared" si="16"/>
        <v>15653647.27397115</v>
      </c>
      <c r="BB68" s="107">
        <f t="shared" si="16"/>
        <v>15414509.755006066</v>
      </c>
      <c r="BC68" s="107">
        <f t="shared" si="16"/>
        <v>15181650.342241932</v>
      </c>
      <c r="BD68" s="107">
        <f t="shared" si="16"/>
        <v>14953012.188062521</v>
      </c>
      <c r="BE68" s="107">
        <f t="shared" si="16"/>
        <v>14791812.165661464</v>
      </c>
      <c r="BF68" s="107">
        <f t="shared" si="16"/>
        <v>14610305.491797674</v>
      </c>
      <c r="BG68" s="107">
        <f t="shared" si="16"/>
        <v>14441313.631679986</v>
      </c>
      <c r="BH68" s="107">
        <f t="shared" si="16"/>
        <v>14283649.251076741</v>
      </c>
      <c r="BI68" s="107">
        <f t="shared" si="16"/>
        <v>14141827.261728555</v>
      </c>
      <c r="BJ68" s="107">
        <f t="shared" si="16"/>
        <v>14017730.612598903</v>
      </c>
      <c r="BK68" s="107">
        <f t="shared" si="16"/>
        <v>15300569.34349837</v>
      </c>
      <c r="BL68" s="107">
        <f t="shared" si="16"/>
        <v>16677041.024666844</v>
      </c>
      <c r="BM68" s="107">
        <f t="shared" si="16"/>
        <v>18072248.368190877</v>
      </c>
      <c r="BN68" s="107">
        <f t="shared" si="16"/>
        <v>19483633.419510335</v>
      </c>
      <c r="BO68" s="107">
        <f t="shared" si="16"/>
        <v>20909697.72311252</v>
      </c>
      <c r="BP68" s="107">
        <f t="shared" si="16"/>
        <v>22348601.014839701</v>
      </c>
      <c r="BQ68" s="107">
        <f t="shared" si="16"/>
        <v>23866089.857520536</v>
      </c>
      <c r="BR68" s="107">
        <f t="shared" si="16"/>
        <v>25370020.653033368</v>
      </c>
      <c r="BS68" s="107">
        <f t="shared" si="16"/>
        <v>26897012.175376318</v>
      </c>
      <c r="BT68" s="107">
        <f t="shared" si="16"/>
        <v>28446296.763918258</v>
      </c>
      <c r="BU68" s="107">
        <f t="shared" si="16"/>
        <v>30020630.779763386</v>
      </c>
      <c r="BV68" s="107">
        <f t="shared" si="16"/>
        <v>31623034.838165924</v>
      </c>
      <c r="BW68" s="107">
        <f t="shared" si="16"/>
        <v>34987616.547947288</v>
      </c>
      <c r="BX68" s="107">
        <f t="shared" si="16"/>
        <v>38454373.529256359</v>
      </c>
      <c r="BY68" s="107">
        <f t="shared" si="16"/>
        <v>41948164.805687815</v>
      </c>
      <c r="BZ68" s="107">
        <f t="shared" si="16"/>
        <v>45466549.328638986</v>
      </c>
      <c r="CA68" s="107">
        <f t="shared" si="16"/>
        <v>49007567.581190601</v>
      </c>
      <c r="CB68" s="107">
        <f t="shared" si="16"/>
        <v>52569884.055322073</v>
      </c>
      <c r="CC68" s="107">
        <f t="shared" si="16"/>
        <v>56221447.263181612</v>
      </c>
      <c r="CD68" s="107">
        <f t="shared" si="16"/>
        <v>59868098.95563373</v>
      </c>
      <c r="CE68" s="107">
        <f t="shared" si="16"/>
        <v>63548603.892762855</v>
      </c>
      <c r="CF68" s="107">
        <f t="shared" si="16"/>
        <v>67256558.350248128</v>
      </c>
      <c r="CG68" s="107">
        <f t="shared" si="16"/>
        <v>70998042.991589308</v>
      </c>
      <c r="CH68" s="107">
        <f t="shared" si="16"/>
        <v>74775634.438389227</v>
      </c>
    </row>
    <row r="69" spans="1:86" x14ac:dyDescent="0.4"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  <c r="BD69" s="103"/>
      <c r="BE69" s="103"/>
      <c r="BF69" s="103"/>
      <c r="BG69" s="103"/>
      <c r="BH69" s="103"/>
      <c r="BI69" s="103"/>
      <c r="BJ69" s="103"/>
      <c r="BK69" s="103"/>
      <c r="BL69" s="103"/>
      <c r="BM69" s="103"/>
      <c r="BN69" s="103"/>
      <c r="BO69" s="103"/>
      <c r="BP69" s="103"/>
      <c r="BQ69" s="103"/>
      <c r="BR69" s="103"/>
      <c r="BS69" s="103"/>
      <c r="BT69" s="103"/>
      <c r="BU69" s="103"/>
      <c r="BV69" s="103"/>
      <c r="BW69" s="103"/>
      <c r="BX69" s="103"/>
      <c r="BY69" s="103"/>
      <c r="BZ69" s="103"/>
      <c r="CA69" s="103"/>
      <c r="CB69" s="103"/>
      <c r="CC69" s="103"/>
      <c r="CD69" s="103"/>
      <c r="CE69" s="103"/>
      <c r="CF69" s="103"/>
      <c r="CG69" s="103"/>
      <c r="CH69" s="103"/>
    </row>
    <row r="70" spans="1:86" ht="10.8" thickBot="1" x14ac:dyDescent="0.45">
      <c r="A70" s="108" t="s">
        <v>98</v>
      </c>
      <c r="C70" s="113">
        <v>1132440.1200000001</v>
      </c>
      <c r="D70" s="113">
        <v>1095493.21</v>
      </c>
      <c r="E70" s="113">
        <v>1076290.99</v>
      </c>
      <c r="F70" s="113">
        <v>1003518.4699999999</v>
      </c>
      <c r="G70" s="113">
        <v>914001.2</v>
      </c>
      <c r="H70" s="113">
        <v>892202.16</v>
      </c>
      <c r="I70" s="113">
        <v>1082374.77</v>
      </c>
      <c r="J70" s="113">
        <v>2504507.59</v>
      </c>
      <c r="K70" s="113">
        <v>2073812.8599999999</v>
      </c>
      <c r="L70" s="113">
        <v>2159492.71</v>
      </c>
      <c r="M70" s="113">
        <v>2083478.06</v>
      </c>
      <c r="N70" s="113">
        <v>1987762.75</v>
      </c>
      <c r="O70" s="113">
        <v>2686732.52</v>
      </c>
      <c r="P70" s="113">
        <v>2411880.59</v>
      </c>
      <c r="Q70" s="113">
        <v>2157923.52</v>
      </c>
      <c r="R70" s="113">
        <v>1954343.6199999999</v>
      </c>
      <c r="S70" s="113">
        <v>2016309.5299999998</v>
      </c>
      <c r="T70" s="113">
        <v>1613844.72</v>
      </c>
      <c r="U70" s="113">
        <v>9279820.3699999992</v>
      </c>
      <c r="V70" s="113">
        <v>8081056.4999999981</v>
      </c>
      <c r="W70" s="113">
        <v>8160267.2099999972</v>
      </c>
      <c r="X70" s="113">
        <v>7698899.6999999974</v>
      </c>
      <c r="Y70" s="113">
        <v>7679526.879999999</v>
      </c>
      <c r="Z70" s="113">
        <v>6753287.7699999977</v>
      </c>
      <c r="AA70" s="113">
        <f>+AA68+AA59</f>
        <v>6230080.1799999997</v>
      </c>
      <c r="AB70" s="113">
        <f t="shared" ref="AB70:CH70" si="17">+AB68+AB59</f>
        <v>4983009.7799999993</v>
      </c>
      <c r="AC70" s="113">
        <f t="shared" si="17"/>
        <v>12961407.290000001</v>
      </c>
      <c r="AD70" s="113">
        <f t="shared" si="17"/>
        <v>12663629.52</v>
      </c>
      <c r="AE70" s="113">
        <f t="shared" si="17"/>
        <v>11737713.879999997</v>
      </c>
      <c r="AF70" s="113">
        <f t="shared" si="17"/>
        <v>10882807.799999997</v>
      </c>
      <c r="AG70" s="113">
        <f t="shared" si="17"/>
        <v>9881935.6699999981</v>
      </c>
      <c r="AH70" s="113">
        <f t="shared" si="17"/>
        <v>8719614.5799999982</v>
      </c>
      <c r="AI70" s="113">
        <f t="shared" si="17"/>
        <v>29318970.16</v>
      </c>
      <c r="AJ70" s="113">
        <f t="shared" si="17"/>
        <v>39629211.039999999</v>
      </c>
      <c r="AK70" s="113">
        <f t="shared" si="17"/>
        <v>37964574.259999998</v>
      </c>
      <c r="AL70" s="113">
        <f t="shared" si="17"/>
        <v>37618784.754306905</v>
      </c>
      <c r="AM70" s="113">
        <f t="shared" si="17"/>
        <v>37435789.324826658</v>
      </c>
      <c r="AN70" s="113">
        <f t="shared" si="17"/>
        <v>36951476.812288381</v>
      </c>
      <c r="AO70" s="113">
        <f t="shared" si="17"/>
        <v>36210654.599681839</v>
      </c>
      <c r="AP70" s="113">
        <f t="shared" si="17"/>
        <v>35303722.783294819</v>
      </c>
      <c r="AQ70" s="113">
        <f t="shared" si="17"/>
        <v>34264232.976505563</v>
      </c>
      <c r="AR70" s="113">
        <f t="shared" si="17"/>
        <v>33176179.890431203</v>
      </c>
      <c r="AS70" s="113">
        <f t="shared" si="17"/>
        <v>32145511.593300097</v>
      </c>
      <c r="AT70" s="113">
        <f t="shared" si="17"/>
        <v>31092336.936714001</v>
      </c>
      <c r="AU70" s="113">
        <f t="shared" si="17"/>
        <v>30046695.359772827</v>
      </c>
      <c r="AV70" s="113">
        <f t="shared" si="17"/>
        <v>29048197.849849939</v>
      </c>
      <c r="AW70" s="113">
        <f t="shared" si="17"/>
        <v>28061729.249907579</v>
      </c>
      <c r="AX70" s="113">
        <f t="shared" si="17"/>
        <v>27087588.765018445</v>
      </c>
      <c r="AY70" s="113">
        <f t="shared" si="17"/>
        <v>27237177.756241627</v>
      </c>
      <c r="AZ70" s="113">
        <f t="shared" si="17"/>
        <v>27468243.089010589</v>
      </c>
      <c r="BA70" s="113">
        <f t="shared" si="17"/>
        <v>27707168.416345801</v>
      </c>
      <c r="BB70" s="113">
        <f t="shared" si="17"/>
        <v>27953120.679930449</v>
      </c>
      <c r="BC70" s="113">
        <f t="shared" si="17"/>
        <v>28205351.049716048</v>
      </c>
      <c r="BD70" s="113">
        <f t="shared" si="17"/>
        <v>28461802.67808637</v>
      </c>
      <c r="BE70" s="113">
        <f t="shared" si="17"/>
        <v>28785692.438235044</v>
      </c>
      <c r="BF70" s="113">
        <f t="shared" si="17"/>
        <v>29089275.546920985</v>
      </c>
      <c r="BG70" s="113">
        <f t="shared" si="17"/>
        <v>29405373.469353035</v>
      </c>
      <c r="BH70" s="113">
        <f t="shared" si="17"/>
        <v>29732798.87129952</v>
      </c>
      <c r="BI70" s="113">
        <f t="shared" si="17"/>
        <v>30076066.664501064</v>
      </c>
      <c r="BJ70" s="113">
        <f t="shared" si="17"/>
        <v>30437059.797921143</v>
      </c>
      <c r="BK70" s="113">
        <f t="shared" si="17"/>
        <v>32204988.311370343</v>
      </c>
      <c r="BL70" s="113">
        <f t="shared" si="17"/>
        <v>34066549.775088549</v>
      </c>
      <c r="BM70" s="113">
        <f t="shared" si="17"/>
        <v>35946846.901162311</v>
      </c>
      <c r="BN70" s="113">
        <f t="shared" si="17"/>
        <v>37843321.735031493</v>
      </c>
      <c r="BO70" s="113">
        <f t="shared" si="17"/>
        <v>39754475.821183413</v>
      </c>
      <c r="BP70" s="113">
        <f t="shared" si="17"/>
        <v>41678468.895460315</v>
      </c>
      <c r="BQ70" s="113">
        <f t="shared" si="17"/>
        <v>43681047.520690881</v>
      </c>
      <c r="BR70" s="113">
        <f t="shared" si="17"/>
        <v>45670068.098753437</v>
      </c>
      <c r="BS70" s="113">
        <f t="shared" si="17"/>
        <v>47682149.403646119</v>
      </c>
      <c r="BT70" s="113">
        <f t="shared" si="17"/>
        <v>49716523.77473779</v>
      </c>
      <c r="BU70" s="113">
        <f t="shared" si="17"/>
        <v>51775947.573132649</v>
      </c>
      <c r="BV70" s="113">
        <f t="shared" si="17"/>
        <v>53863441.414084911</v>
      </c>
      <c r="BW70" s="113">
        <f t="shared" si="17"/>
        <v>57713112.906415999</v>
      </c>
      <c r="BX70" s="113">
        <f t="shared" si="17"/>
        <v>61664959.670274794</v>
      </c>
      <c r="BY70" s="113">
        <f t="shared" si="17"/>
        <v>65643840.729255989</v>
      </c>
      <c r="BZ70" s="113">
        <f t="shared" si="17"/>
        <v>69647315.034756884</v>
      </c>
      <c r="CA70" s="113">
        <f t="shared" si="17"/>
        <v>73673423.069858223</v>
      </c>
      <c r="CB70" s="113">
        <f t="shared" si="17"/>
        <v>77720829.326539427</v>
      </c>
      <c r="CC70" s="113">
        <f t="shared" si="17"/>
        <v>81857482.316948697</v>
      </c>
      <c r="CD70" s="113">
        <f t="shared" si="17"/>
        <v>85989223.791950554</v>
      </c>
      <c r="CE70" s="113">
        <f t="shared" si="17"/>
        <v>90154818.511629403</v>
      </c>
      <c r="CF70" s="113">
        <f t="shared" si="17"/>
        <v>94347862.7516644</v>
      </c>
      <c r="CG70" s="113">
        <f t="shared" si="17"/>
        <v>98574437.175555304</v>
      </c>
      <c r="CH70" s="113">
        <f t="shared" si="17"/>
        <v>102837118.40490496</v>
      </c>
    </row>
    <row r="71" spans="1:86" ht="10.8" thickTop="1" x14ac:dyDescent="0.4">
      <c r="C71" s="96"/>
      <c r="D71" s="96"/>
      <c r="E71" s="96"/>
      <c r="F71" s="96"/>
      <c r="G71" s="96"/>
      <c r="H71" s="96"/>
      <c r="I71" s="96"/>
      <c r="J71" s="96"/>
      <c r="K71" s="96"/>
      <c r="L71" s="96"/>
      <c r="M71" s="96"/>
      <c r="AM71" s="96"/>
      <c r="AN71" s="96"/>
      <c r="AO71" s="96"/>
      <c r="AP71" s="96"/>
      <c r="AQ71" s="96"/>
      <c r="AR71" s="96"/>
      <c r="AS71" s="96"/>
      <c r="AT71" s="96"/>
      <c r="AU71" s="96"/>
      <c r="AV71" s="96"/>
      <c r="AW71" s="96"/>
      <c r="AX71" s="96"/>
      <c r="AY71" s="96"/>
      <c r="AZ71" s="96"/>
      <c r="BA71" s="96"/>
      <c r="BB71" s="96"/>
      <c r="BC71" s="96"/>
      <c r="BD71" s="96"/>
      <c r="BE71" s="96"/>
      <c r="BF71" s="96"/>
      <c r="BG71" s="96"/>
      <c r="BH71" s="96"/>
      <c r="BI71" s="96"/>
      <c r="BJ71" s="96"/>
      <c r="BK71" s="96"/>
      <c r="BL71" s="96"/>
      <c r="BM71" s="96"/>
      <c r="BN71" s="96"/>
      <c r="BO71" s="96"/>
      <c r="BP71" s="96"/>
      <c r="BQ71" s="96"/>
      <c r="BR71" s="96"/>
      <c r="BS71" s="96"/>
      <c r="BT71" s="96"/>
      <c r="BU71" s="96"/>
      <c r="BV71" s="96"/>
      <c r="BW71" s="96"/>
      <c r="BX71" s="96"/>
      <c r="BY71" s="96"/>
      <c r="BZ71" s="96"/>
      <c r="CA71" s="96"/>
      <c r="CB71" s="96"/>
      <c r="CC71" s="96"/>
      <c r="CD71" s="96"/>
      <c r="CE71" s="96"/>
      <c r="CF71" s="96"/>
      <c r="CG71" s="96"/>
      <c r="CH71" s="96"/>
    </row>
    <row r="72" spans="1:86" x14ac:dyDescent="0.4">
      <c r="C72" s="96"/>
      <c r="D72" s="96"/>
      <c r="E72" s="96"/>
      <c r="F72" s="96"/>
      <c r="G72" s="96"/>
      <c r="H72" s="96"/>
      <c r="I72" s="96"/>
      <c r="J72" s="96"/>
      <c r="K72" s="96"/>
      <c r="L72" s="96"/>
      <c r="M72" s="96"/>
      <c r="AM72" s="96"/>
      <c r="AN72" s="96"/>
      <c r="AO72" s="96"/>
      <c r="AP72" s="96"/>
      <c r="AQ72" s="96"/>
      <c r="AR72" s="96"/>
      <c r="AS72" s="96"/>
      <c r="AT72" s="96"/>
      <c r="AU72" s="96"/>
      <c r="AV72" s="96"/>
      <c r="AW72" s="96"/>
      <c r="AX72" s="96"/>
      <c r="AY72" s="96"/>
      <c r="AZ72" s="96"/>
      <c r="BA72" s="96"/>
      <c r="BB72" s="96"/>
      <c r="BC72" s="96"/>
      <c r="BD72" s="96"/>
      <c r="BE72" s="96"/>
      <c r="BF72" s="96"/>
      <c r="BG72" s="96"/>
      <c r="BH72" s="96"/>
      <c r="BI72" s="96"/>
      <c r="BJ72" s="96"/>
      <c r="BK72" s="96"/>
      <c r="BL72" s="96"/>
      <c r="BM72" s="96"/>
      <c r="BN72" s="96"/>
      <c r="BO72" s="96"/>
      <c r="BP72" s="96"/>
      <c r="BQ72" s="96"/>
      <c r="BR72" s="96"/>
      <c r="BS72" s="96"/>
      <c r="BT72" s="96"/>
      <c r="BU72" s="96"/>
      <c r="BV72" s="96"/>
      <c r="BW72" s="96"/>
      <c r="BX72" s="96"/>
      <c r="BY72" s="96"/>
      <c r="BZ72" s="96"/>
      <c r="CA72" s="96"/>
      <c r="CB72" s="96"/>
      <c r="CC72" s="96"/>
      <c r="CD72" s="96"/>
      <c r="CE72" s="96"/>
      <c r="CF72" s="96"/>
      <c r="CG72" s="96"/>
      <c r="CH72" s="96"/>
    </row>
    <row r="73" spans="1:86" x14ac:dyDescent="0.4">
      <c r="A73" s="105" t="s">
        <v>156</v>
      </c>
      <c r="C73" s="96">
        <v>0</v>
      </c>
      <c r="D73" s="96">
        <v>0</v>
      </c>
      <c r="E73" s="96">
        <v>0</v>
      </c>
      <c r="F73" s="96">
        <v>0</v>
      </c>
      <c r="G73" s="96">
        <v>0</v>
      </c>
      <c r="H73" s="96">
        <v>0</v>
      </c>
      <c r="I73" s="96">
        <v>0</v>
      </c>
      <c r="J73" s="96">
        <v>0</v>
      </c>
      <c r="K73" s="96">
        <v>0</v>
      </c>
      <c r="L73" s="96">
        <v>0</v>
      </c>
      <c r="M73" s="96">
        <v>0</v>
      </c>
      <c r="N73" s="96">
        <v>0</v>
      </c>
      <c r="O73" s="96">
        <v>0</v>
      </c>
      <c r="P73" s="96">
        <v>0</v>
      </c>
      <c r="Q73" s="96">
        <v>0</v>
      </c>
      <c r="R73" s="96">
        <v>0</v>
      </c>
      <c r="S73" s="96">
        <v>0</v>
      </c>
      <c r="T73" s="96">
        <v>0</v>
      </c>
      <c r="U73" s="96">
        <v>0</v>
      </c>
      <c r="V73" s="96">
        <v>0</v>
      </c>
      <c r="W73" s="96">
        <v>0</v>
      </c>
      <c r="X73" s="96">
        <v>0</v>
      </c>
      <c r="Y73" s="96">
        <v>0</v>
      </c>
      <c r="Z73" s="96">
        <v>0</v>
      </c>
      <c r="AA73" s="96">
        <f t="shared" ref="AA73:CH73" si="18">+AA39-AA70</f>
        <v>0</v>
      </c>
      <c r="AB73" s="96">
        <f t="shared" si="18"/>
        <v>0</v>
      </c>
      <c r="AC73" s="96">
        <f t="shared" si="18"/>
        <v>0</v>
      </c>
      <c r="AD73" s="96">
        <f t="shared" si="18"/>
        <v>0</v>
      </c>
      <c r="AE73" s="96">
        <f t="shared" si="18"/>
        <v>0</v>
      </c>
      <c r="AF73" s="96">
        <f t="shared" si="18"/>
        <v>0</v>
      </c>
      <c r="AG73" s="96">
        <f t="shared" si="18"/>
        <v>0</v>
      </c>
      <c r="AH73" s="96">
        <f t="shared" si="18"/>
        <v>0</v>
      </c>
      <c r="AI73" s="96">
        <f t="shared" si="18"/>
        <v>0</v>
      </c>
      <c r="AJ73" s="96">
        <f t="shared" si="18"/>
        <v>0</v>
      </c>
      <c r="AK73" s="96">
        <f t="shared" si="18"/>
        <v>0</v>
      </c>
      <c r="AL73" s="96">
        <f t="shared" si="18"/>
        <v>150851.36717949063</v>
      </c>
      <c r="AM73" s="96">
        <f t="shared" si="18"/>
        <v>-11811513.593708407</v>
      </c>
      <c r="AN73" s="96">
        <f t="shared" si="18"/>
        <v>-11682682.802084479</v>
      </c>
      <c r="AO73" s="96">
        <f t="shared" si="18"/>
        <v>-11548046.454904992</v>
      </c>
      <c r="AP73" s="96">
        <f t="shared" si="18"/>
        <v>-11407854.552169945</v>
      </c>
      <c r="AQ73" s="96">
        <f t="shared" si="18"/>
        <v>-11267301.538323797</v>
      </c>
      <c r="AR73" s="96">
        <f t="shared" si="18"/>
        <v>-11126609.63558875</v>
      </c>
      <c r="AS73" s="96">
        <f t="shared" si="18"/>
        <v>-10985917.732853707</v>
      </c>
      <c r="AT73" s="96">
        <f t="shared" si="18"/>
        <v>-10845225.830118656</v>
      </c>
      <c r="AU73" s="96">
        <f t="shared" si="18"/>
        <v>-10704533.927383617</v>
      </c>
      <c r="AV73" s="96">
        <f t="shared" si="18"/>
        <v>-10563842.02464857</v>
      </c>
      <c r="AW73" s="96">
        <f t="shared" si="18"/>
        <v>-10423150.12191353</v>
      </c>
      <c r="AX73" s="96">
        <f t="shared" si="18"/>
        <v>-10282458.219178487</v>
      </c>
      <c r="AY73" s="96">
        <f t="shared" si="18"/>
        <v>-26745482.118083067</v>
      </c>
      <c r="AZ73" s="96">
        <f t="shared" si="18"/>
        <v>-26550623.54868136</v>
      </c>
      <c r="BA73" s="96">
        <f t="shared" si="18"/>
        <v>-26355764.979279645</v>
      </c>
      <c r="BB73" s="96">
        <f t="shared" si="18"/>
        <v>-26160906.409877937</v>
      </c>
      <c r="BC73" s="96">
        <f t="shared" si="18"/>
        <v>-25966047.84047623</v>
      </c>
      <c r="BD73" s="96">
        <f t="shared" si="18"/>
        <v>-25771189.271074519</v>
      </c>
      <c r="BE73" s="96">
        <f t="shared" si="18"/>
        <v>-25576330.701672811</v>
      </c>
      <c r="BF73" s="96">
        <f t="shared" si="18"/>
        <v>-25381472.1322711</v>
      </c>
      <c r="BG73" s="96">
        <f t="shared" si="18"/>
        <v>-25186613.562869392</v>
      </c>
      <c r="BH73" s="96">
        <f t="shared" si="18"/>
        <v>-24991754.993467681</v>
      </c>
      <c r="BI73" s="96">
        <f t="shared" si="18"/>
        <v>-24796896.42406597</v>
      </c>
      <c r="BJ73" s="96">
        <f t="shared" si="18"/>
        <v>-24602037.854664259</v>
      </c>
      <c r="BK73" s="96">
        <f t="shared" si="18"/>
        <v>-26878785.642956633</v>
      </c>
      <c r="BL73" s="96">
        <f t="shared" si="18"/>
        <v>-26683927.073554926</v>
      </c>
      <c r="BM73" s="96">
        <f t="shared" si="18"/>
        <v>-26489068.504153218</v>
      </c>
      <c r="BN73" s="96">
        <f t="shared" si="18"/>
        <v>-26294209.934751503</v>
      </c>
      <c r="BO73" s="96">
        <f t="shared" si="18"/>
        <v>-26099351.365349803</v>
      </c>
      <c r="BP73" s="96">
        <f t="shared" si="18"/>
        <v>-25904492.795948084</v>
      </c>
      <c r="BQ73" s="96">
        <f t="shared" si="18"/>
        <v>-25709634.226546377</v>
      </c>
      <c r="BR73" s="96">
        <f t="shared" si="18"/>
        <v>-25514775.657144666</v>
      </c>
      <c r="BS73" s="96">
        <f t="shared" si="18"/>
        <v>-25319917.087742962</v>
      </c>
      <c r="BT73" s="96">
        <f t="shared" si="18"/>
        <v>-25125058.518341254</v>
      </c>
      <c r="BU73" s="96">
        <f t="shared" si="18"/>
        <v>-24930199.948939547</v>
      </c>
      <c r="BV73" s="96">
        <f t="shared" si="18"/>
        <v>-24735341.379537828</v>
      </c>
      <c r="BW73" s="96">
        <f t="shared" si="18"/>
        <v>-6935261.9179024324</v>
      </c>
      <c r="BX73" s="96">
        <f t="shared" si="18"/>
        <v>-6741431.1262784973</v>
      </c>
      <c r="BY73" s="96">
        <f t="shared" si="18"/>
        <v>-6548239.2235434577</v>
      </c>
      <c r="BZ73" s="96">
        <f t="shared" si="18"/>
        <v>-6355436.2096972987</v>
      </c>
      <c r="CA73" s="96">
        <f t="shared" si="18"/>
        <v>-6162994.3069622517</v>
      </c>
      <c r="CB73" s="96">
        <f t="shared" si="18"/>
        <v>-5970691.2931161076</v>
      </c>
      <c r="CC73" s="96">
        <f t="shared" si="18"/>
        <v>-5778388.2792699486</v>
      </c>
      <c r="CD73" s="96">
        <f t="shared" si="18"/>
        <v>-5586085.2654238045</v>
      </c>
      <c r="CE73" s="96">
        <f t="shared" si="18"/>
        <v>-5393782.2515776455</v>
      </c>
      <c r="CF73" s="96">
        <f t="shared" si="18"/>
        <v>-5201479.2377314866</v>
      </c>
      <c r="CG73" s="96">
        <f t="shared" si="18"/>
        <v>-5009176.2238853127</v>
      </c>
      <c r="CH73" s="96">
        <f t="shared" si="18"/>
        <v>-4816873.2100391835</v>
      </c>
    </row>
    <row r="74" spans="1:86" x14ac:dyDescent="0.4">
      <c r="AM74" s="96"/>
      <c r="AN74" s="96"/>
      <c r="AO74" s="96"/>
      <c r="AP74" s="96"/>
      <c r="AQ74" s="96"/>
      <c r="AR74" s="96"/>
      <c r="AS74" s="96"/>
      <c r="AT74" s="96"/>
      <c r="AU74" s="96"/>
      <c r="AV74" s="96"/>
      <c r="AW74" s="96"/>
      <c r="AX74" s="96"/>
      <c r="AY74" s="96"/>
      <c r="AZ74" s="96"/>
      <c r="BA74" s="96"/>
      <c r="BB74" s="96"/>
      <c r="BC74" s="96"/>
      <c r="BD74" s="96"/>
      <c r="BE74" s="96"/>
      <c r="BF74" s="96"/>
      <c r="BG74" s="96"/>
      <c r="BH74" s="96"/>
      <c r="BI74" s="96"/>
      <c r="BJ74" s="96"/>
      <c r="BK74" s="96"/>
      <c r="BL74" s="96"/>
      <c r="BM74" s="96"/>
      <c r="BN74" s="96"/>
      <c r="BO74" s="96"/>
      <c r="BP74" s="96"/>
      <c r="BQ74" s="96"/>
      <c r="BR74" s="96"/>
      <c r="BS74" s="96"/>
      <c r="BT74" s="96"/>
      <c r="BU74" s="96"/>
      <c r="BV74" s="96"/>
      <c r="BW74" s="96"/>
      <c r="BX74" s="96"/>
      <c r="BY74" s="96"/>
      <c r="BZ74" s="96"/>
      <c r="CA74" s="96"/>
      <c r="CB74" s="96"/>
      <c r="CC74" s="96"/>
      <c r="CD74" s="96"/>
      <c r="CE74" s="96"/>
      <c r="CF74" s="96"/>
      <c r="CG74" s="96"/>
      <c r="CH74" s="96"/>
    </row>
    <row r="77" spans="1:86" x14ac:dyDescent="0.4">
      <c r="AA77" s="123"/>
      <c r="AB77" s="123"/>
      <c r="AC77" s="123"/>
      <c r="AD77" s="123"/>
      <c r="AE77" s="123"/>
      <c r="AF77" s="123"/>
      <c r="AG77" s="123"/>
      <c r="AH77" s="123"/>
      <c r="AI77" s="123"/>
      <c r="AJ77" s="123"/>
      <c r="AK77" s="123"/>
    </row>
    <row r="78" spans="1:86" x14ac:dyDescent="0.4">
      <c r="N78" s="92"/>
      <c r="O78" s="92"/>
      <c r="P78" s="92"/>
      <c r="Q78" s="92"/>
      <c r="R78" s="92"/>
      <c r="S78" s="92"/>
      <c r="T78" s="92"/>
      <c r="U78" s="92"/>
      <c r="V78" s="92"/>
      <c r="W78" s="92"/>
      <c r="X78" s="92"/>
      <c r="Y78" s="92"/>
      <c r="Z78" s="92"/>
      <c r="AA78" s="123">
        <v>168823.34999999998</v>
      </c>
      <c r="AB78" s="123">
        <v>-14063.369999999995</v>
      </c>
      <c r="AC78" s="123">
        <v>-163291.03000000006</v>
      </c>
      <c r="AD78" s="123">
        <v>594496.37</v>
      </c>
      <c r="AE78" s="123">
        <v>67929.290000000241</v>
      </c>
      <c r="AF78" s="123">
        <v>-573183.92000000016</v>
      </c>
      <c r="AG78" s="123">
        <v>-20297.130000000005</v>
      </c>
      <c r="AH78" s="123">
        <v>474877.62999999966</v>
      </c>
      <c r="AI78" s="123">
        <v>-171559.33999999982</v>
      </c>
      <c r="AJ78" s="123">
        <v>94677.190000000177</v>
      </c>
      <c r="AK78" s="123">
        <v>-55191.049999999581</v>
      </c>
      <c r="AL78" s="92"/>
    </row>
    <row r="79" spans="1:86" x14ac:dyDescent="0.4"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123"/>
      <c r="AB79" s="123"/>
      <c r="AC79" s="123"/>
      <c r="AD79" s="123"/>
      <c r="AE79" s="123"/>
      <c r="AF79" s="123"/>
      <c r="AG79" s="123"/>
      <c r="AH79" s="123"/>
      <c r="AI79" s="123"/>
      <c r="AJ79" s="123"/>
      <c r="AK79" s="123"/>
      <c r="AL79" s="92"/>
    </row>
    <row r="80" spans="1:86" x14ac:dyDescent="0.4"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123"/>
      <c r="AB80" s="123">
        <f>AA78-AB78</f>
        <v>182886.71999999997</v>
      </c>
      <c r="AC80" s="123">
        <f>AB78-AC78</f>
        <v>149227.66000000006</v>
      </c>
      <c r="AD80" s="123">
        <f>AC78-AD78</f>
        <v>-757787.4</v>
      </c>
      <c r="AE80" s="123"/>
      <c r="AF80" s="123"/>
      <c r="AG80" s="123"/>
      <c r="AH80" s="123"/>
      <c r="AI80" s="123"/>
      <c r="AJ80" s="123"/>
      <c r="AK80" s="123"/>
      <c r="AL80" s="92"/>
    </row>
    <row r="81" spans="14:38" x14ac:dyDescent="0.4">
      <c r="N81" s="92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92"/>
      <c r="Z81" s="92"/>
      <c r="AA81" s="123"/>
      <c r="AB81" s="123"/>
      <c r="AC81" s="123"/>
      <c r="AD81" s="123"/>
      <c r="AE81" s="123"/>
      <c r="AF81" s="123"/>
      <c r="AG81" s="123"/>
      <c r="AH81" s="123"/>
      <c r="AI81" s="123"/>
      <c r="AJ81" s="123"/>
      <c r="AK81" s="123"/>
      <c r="AL81" s="92"/>
    </row>
    <row r="82" spans="14:38" x14ac:dyDescent="0.4">
      <c r="N82" s="92"/>
      <c r="O82" s="92"/>
      <c r="P82" s="92"/>
      <c r="Q82" s="92"/>
      <c r="R82" s="92"/>
      <c r="S82" s="92"/>
      <c r="T82" s="92"/>
      <c r="U82" s="92"/>
      <c r="V82" s="92"/>
      <c r="W82" s="92"/>
      <c r="X82" s="92"/>
      <c r="Y82" s="92"/>
      <c r="Z82" s="92"/>
      <c r="AA82" s="123"/>
      <c r="AB82" s="123"/>
      <c r="AC82" s="123"/>
      <c r="AD82" s="123"/>
      <c r="AE82" s="123"/>
      <c r="AF82" s="123"/>
      <c r="AG82" s="123"/>
      <c r="AH82" s="123"/>
      <c r="AI82" s="123"/>
      <c r="AJ82" s="123"/>
      <c r="AK82" s="123"/>
      <c r="AL82" s="92"/>
    </row>
    <row r="83" spans="14:38" x14ac:dyDescent="0.4"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92"/>
      <c r="AB83" s="123">
        <f>+AB43-AA43</f>
        <v>-60360.719999999914</v>
      </c>
      <c r="AC83" s="124"/>
      <c r="AD83" s="124"/>
      <c r="AE83" s="124"/>
      <c r="AF83" s="124"/>
      <c r="AG83" s="124"/>
      <c r="AH83" s="124"/>
      <c r="AI83" s="124"/>
      <c r="AJ83" s="124"/>
      <c r="AK83" s="124"/>
      <c r="AL83" s="124"/>
    </row>
    <row r="84" spans="14:38" x14ac:dyDescent="0.4">
      <c r="N84" s="92"/>
      <c r="O84" s="92"/>
      <c r="P84" s="92"/>
      <c r="Q84" s="92"/>
      <c r="R84" s="92"/>
      <c r="S84" s="92"/>
      <c r="T84" s="92"/>
      <c r="U84" s="92"/>
      <c r="V84" s="92"/>
      <c r="W84" s="92"/>
      <c r="X84" s="92"/>
      <c r="Y84" s="92"/>
      <c r="Z84" s="92"/>
      <c r="AA84" s="92"/>
      <c r="AB84" s="123"/>
      <c r="AC84" s="92"/>
      <c r="AD84" s="92"/>
      <c r="AE84" s="92"/>
      <c r="AF84" s="92"/>
      <c r="AG84" s="92"/>
      <c r="AH84" s="92"/>
      <c r="AI84" s="92"/>
      <c r="AJ84" s="92"/>
      <c r="AK84" s="92"/>
      <c r="AL84" s="92"/>
    </row>
    <row r="85" spans="14:38" x14ac:dyDescent="0.4">
      <c r="N85" s="92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  <c r="AA85" s="92"/>
      <c r="AB85" s="92"/>
      <c r="AC85" s="92"/>
      <c r="AD85" s="124"/>
      <c r="AE85" s="92"/>
      <c r="AF85" s="92"/>
      <c r="AG85" s="92"/>
      <c r="AH85" s="92"/>
      <c r="AI85" s="92"/>
      <c r="AJ85" s="92"/>
      <c r="AK85" s="92"/>
      <c r="AL85" s="92"/>
    </row>
    <row r="86" spans="14:38" x14ac:dyDescent="0.4">
      <c r="N86" s="92"/>
      <c r="O86" s="92"/>
      <c r="P86" s="92"/>
      <c r="Q86" s="92"/>
      <c r="R86" s="92"/>
      <c r="S86" s="92"/>
      <c r="T86" s="92"/>
      <c r="U86" s="92"/>
      <c r="V86" s="92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</row>
    <row r="87" spans="14:38" x14ac:dyDescent="0.4">
      <c r="N87" s="92"/>
      <c r="O87" s="92"/>
      <c r="P87" s="92"/>
      <c r="Q87" s="92"/>
      <c r="R87" s="92"/>
      <c r="S87" s="92"/>
      <c r="T87" s="92"/>
      <c r="U87" s="92"/>
      <c r="V87" s="92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</row>
    <row r="88" spans="14:38" x14ac:dyDescent="0.4">
      <c r="N88" s="92"/>
      <c r="O88" s="92"/>
      <c r="P88" s="92"/>
      <c r="Q88" s="92"/>
      <c r="R88" s="92"/>
      <c r="S88" s="92"/>
      <c r="T88" s="92"/>
      <c r="U88" s="92"/>
      <c r="V88" s="92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</row>
    <row r="89" spans="14:38" x14ac:dyDescent="0.4">
      <c r="N89" s="92"/>
      <c r="O89" s="92"/>
      <c r="P89" s="92"/>
      <c r="Q89" s="92"/>
      <c r="R89" s="92"/>
      <c r="S89" s="92"/>
      <c r="T89" s="92"/>
      <c r="U89" s="92"/>
      <c r="V89" s="92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</row>
    <row r="90" spans="14:38" x14ac:dyDescent="0.4"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  <c r="AA90" s="92"/>
      <c r="AB90" s="124"/>
      <c r="AC90" s="124"/>
      <c r="AD90" s="124"/>
      <c r="AE90" s="92"/>
      <c r="AF90" s="92"/>
      <c r="AG90" s="92"/>
      <c r="AH90" s="92"/>
      <c r="AI90" s="92"/>
      <c r="AJ90" s="92"/>
      <c r="AK90" s="92"/>
      <c r="AL90" s="92"/>
    </row>
    <row r="91" spans="14:38" x14ac:dyDescent="0.4">
      <c r="N91" s="92"/>
      <c r="O91" s="92"/>
      <c r="P91" s="92"/>
      <c r="Q91" s="92"/>
      <c r="R91" s="92"/>
      <c r="S91" s="92"/>
      <c r="T91" s="92"/>
      <c r="U91" s="92"/>
      <c r="V91" s="92"/>
      <c r="W91" s="92"/>
      <c r="X91" s="92"/>
      <c r="Y91" s="92"/>
      <c r="Z91" s="92"/>
      <c r="AA91" s="124"/>
      <c r="AB91" s="124"/>
      <c r="AC91" s="124"/>
      <c r="AD91" s="124"/>
      <c r="AE91" s="124"/>
      <c r="AF91" s="124"/>
      <c r="AG91" s="124"/>
      <c r="AH91" s="124"/>
      <c r="AI91" s="124"/>
      <c r="AJ91" s="92"/>
      <c r="AK91" s="92"/>
      <c r="AL91" s="92"/>
    </row>
    <row r="92" spans="14:38" x14ac:dyDescent="0.4"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125"/>
      <c r="AC92" s="125"/>
      <c r="AD92" s="125"/>
      <c r="AE92" s="125"/>
      <c r="AF92" s="125"/>
      <c r="AG92" s="125"/>
      <c r="AH92" s="125"/>
      <c r="AI92" s="125"/>
      <c r="AJ92" s="125"/>
      <c r="AK92" s="92"/>
      <c r="AL92" s="92"/>
    </row>
    <row r="93" spans="14:38" x14ac:dyDescent="0.4">
      <c r="N93" s="92"/>
      <c r="O93" s="92"/>
      <c r="P93" s="92"/>
      <c r="Q93" s="92"/>
      <c r="R93" s="92"/>
      <c r="S93" s="92"/>
      <c r="T93" s="92"/>
      <c r="U93" s="92"/>
      <c r="V93" s="92"/>
      <c r="W93" s="92"/>
      <c r="X93" s="92"/>
      <c r="Y93" s="92"/>
      <c r="Z93" s="92"/>
      <c r="AA93" s="92"/>
      <c r="AB93" s="125"/>
      <c r="AC93" s="125"/>
      <c r="AD93" s="125"/>
      <c r="AE93" s="125"/>
      <c r="AF93" s="125"/>
      <c r="AG93" s="125"/>
      <c r="AH93" s="125"/>
      <c r="AI93" s="125"/>
      <c r="AJ93" s="92"/>
      <c r="AK93" s="92"/>
      <c r="AL93" s="92"/>
    </row>
  </sheetData>
  <mergeCells count="8">
    <mergeCell ref="A5:O5"/>
    <mergeCell ref="A40:O40"/>
    <mergeCell ref="O1:Y1"/>
    <mergeCell ref="AA1:AL1"/>
    <mergeCell ref="O2:Y2"/>
    <mergeCell ref="AA2:AL2"/>
    <mergeCell ref="O3:Y3"/>
    <mergeCell ref="AA3:AL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YTD Summary</vt:lpstr>
      <vt:lpstr>Balance Sheet</vt:lpstr>
      <vt:lpstr>IS</vt:lpstr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Kajfasz</dc:creator>
  <cp:lastModifiedBy>Anthony Kajfasz</cp:lastModifiedBy>
  <dcterms:created xsi:type="dcterms:W3CDTF">2020-01-07T14:35:26Z</dcterms:created>
  <dcterms:modified xsi:type="dcterms:W3CDTF">2020-01-07T14:37:44Z</dcterms:modified>
</cp:coreProperties>
</file>