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Hasoony\Uni\2019 May sem\FM\"/>
    </mc:Choice>
  </mc:AlternateContent>
  <xr:revisionPtr revIDLastSave="0" documentId="13_ncr:1_{49967D7E-8DCC-4B07-AE84-095752D11EE5}" xr6:coauthVersionLast="43" xr6:coauthVersionMax="43" xr10:uidLastSave="{00000000-0000-0000-0000-000000000000}"/>
  <bookViews>
    <workbookView xWindow="-108" yWindow="-108" windowWidth="23256" windowHeight="12576" activeTab="2" xr2:uid="{0822FC8C-1F84-4E66-8122-672183BFF351}"/>
  </bookViews>
  <sheets>
    <sheet name="A" sheetId="1" r:id="rId1"/>
    <sheet name="B" sheetId="2" r:id="rId2"/>
    <sheet name="B (2)" sheetId="4" r:id="rId3"/>
    <sheet name="C" sheetId="3" r:id="rId4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5" i="4" l="1"/>
  <c r="B17" i="4"/>
  <c r="B14" i="4"/>
  <c r="A9" i="4"/>
  <c r="A10" i="4" s="1"/>
  <c r="A11" i="4" s="1"/>
  <c r="A8" i="4"/>
  <c r="B14" i="2"/>
  <c r="D10" i="3"/>
  <c r="D9" i="3"/>
  <c r="D6" i="3"/>
  <c r="D5" i="3"/>
  <c r="D4" i="3"/>
  <c r="D7" i="3"/>
  <c r="D8" i="3"/>
  <c r="D2" i="3"/>
  <c r="A5" i="3"/>
  <c r="A6" i="3" s="1"/>
  <c r="A7" i="3" s="1"/>
  <c r="A8" i="3" s="1"/>
  <c r="B17" i="2" l="1"/>
  <c r="A17" i="2"/>
  <c r="A14" i="2"/>
  <c r="A8" i="2"/>
  <c r="A9" i="2" s="1"/>
  <c r="A10" i="2" s="1"/>
  <c r="A11" i="2" s="1"/>
  <c r="C22" i="1"/>
  <c r="C21" i="1"/>
  <c r="C20" i="1"/>
  <c r="C19" i="1"/>
  <c r="E16" i="1"/>
  <c r="A13" i="1"/>
  <c r="A11" i="1"/>
  <c r="A12" i="1"/>
  <c r="A10" i="1"/>
</calcChain>
</file>

<file path=xl/sharedStrings.xml><?xml version="1.0" encoding="utf-8"?>
<sst xmlns="http://schemas.openxmlformats.org/spreadsheetml/2006/main" count="70" uniqueCount="27">
  <si>
    <t>Q1</t>
  </si>
  <si>
    <t>a)</t>
  </si>
  <si>
    <t>Cherating</t>
  </si>
  <si>
    <t>Selayang</t>
  </si>
  <si>
    <t>Initial cost</t>
  </si>
  <si>
    <t>Year</t>
  </si>
  <si>
    <t>Cash inflows (RM)</t>
  </si>
  <si>
    <t>RM</t>
  </si>
  <si>
    <t>Years</t>
  </si>
  <si>
    <t>Since Selayang is an annuity, the calculation is as follows:</t>
  </si>
  <si>
    <t>/</t>
  </si>
  <si>
    <t>=</t>
  </si>
  <si>
    <t>In year 1</t>
  </si>
  <si>
    <t>In year 2</t>
  </si>
  <si>
    <t>In year 3</t>
  </si>
  <si>
    <t>In year 4</t>
  </si>
  <si>
    <t xml:space="preserve">It takes 4 years for Cherating </t>
  </si>
  <si>
    <t>b)</t>
  </si>
  <si>
    <t>NPV</t>
  </si>
  <si>
    <t>Payback period</t>
  </si>
  <si>
    <t>Cherating NPV</t>
  </si>
  <si>
    <t>Selayang NPV</t>
  </si>
  <si>
    <t>Amount</t>
  </si>
  <si>
    <t>rate</t>
  </si>
  <si>
    <t>Discount Rate=</t>
  </si>
  <si>
    <t>NPV=</t>
  </si>
  <si>
    <t>IRR=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</si>
</sst>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M&quot;#,##0.00;[Red]\-&quot;RM&quot;#,##0.00"/>
  </numFmts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3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/>
    <xf numFmtId="3" fontId="0" fillId="0" borderId="1" xfId="0" applyNumberFormat="1" applyBorder="1"/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0" xfId="0" applyAlignment="1">
      <alignment horizontal="center" wrapText="1"/>
    </xf>
    <xf numFmtId="3" fontId="0" fillId="0" borderId="0" xfId="0" applyNumberFormat="1" applyAlignment="1">
      <alignment horizontal="center" wrapText="1"/>
    </xf>
    <xf numFmtId="0" fontId="0" fillId="0" borderId="0" xfId="0" quotePrefix="1"/>
    <xf numFmtId="0" fontId="0" fillId="2" borderId="0" xfId="0" applyFill="1"/>
    <xf numFmtId="8" fontId="0" fillId="0" borderId="0" xfId="0" applyNumberFormat="1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9" fontId="0" fillId="0" borderId="0" xfId="0" applyNumberFormat="1"/>
    <xf numFmtId="0" fontId="0" fillId="0" borderId="1" xfId="0" applyBorder="1" applyAlignment="1">
      <alignment horizontal="center" vertical="center"/>
    </xf>
    <xf numFmtId="2" fontId="0" fillId="0" borderId="0" xfId="0" applyNumberFormat="1"/>
    <xf numFmtId="9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586740</xdr:colOff>
      <xdr:row>9</xdr:row>
      <xdr:rowOff>0</xdr:rowOff>
    </xdr:from>
    <xdr:to>
      <xdr:col>12</xdr:col>
      <xdr:colOff>25140</xdr:colOff>
      <xdr:row>9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96055AC6-2691-4365-85F3-7BE188D6CA90}"/>
            </a:ext>
          </a:extLst>
        </xdr:cNvPr>
        <xdr:cNvCxnSpPr/>
      </xdr:nvCxnSpPr>
      <xdr:spPr>
        <a:xfrm>
          <a:off x="4587240" y="1661160"/>
          <a:ext cx="30960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594360</xdr:colOff>
      <xdr:row>8</xdr:row>
      <xdr:rowOff>114300</xdr:rowOff>
    </xdr:from>
    <xdr:to>
      <xdr:col>6</xdr:col>
      <xdr:colOff>601980</xdr:colOff>
      <xdr:row>9</xdr:row>
      <xdr:rowOff>83820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ADF7122E-E56F-485B-BA23-22C0718A90AA}"/>
            </a:ext>
          </a:extLst>
        </xdr:cNvPr>
        <xdr:cNvCxnSpPr/>
      </xdr:nvCxnSpPr>
      <xdr:spPr>
        <a:xfrm>
          <a:off x="4594860" y="1592580"/>
          <a:ext cx="7620" cy="1524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8</xdr:row>
      <xdr:rowOff>121920</xdr:rowOff>
    </xdr:from>
    <xdr:to>
      <xdr:col>8</xdr:col>
      <xdr:colOff>7620</xdr:colOff>
      <xdr:row>9</xdr:row>
      <xdr:rowOff>91440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A175D623-8324-4608-9B26-4911932142C2}"/>
            </a:ext>
          </a:extLst>
        </xdr:cNvPr>
        <xdr:cNvCxnSpPr/>
      </xdr:nvCxnSpPr>
      <xdr:spPr>
        <a:xfrm>
          <a:off x="5265420" y="1600200"/>
          <a:ext cx="7620" cy="1524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594360</xdr:colOff>
      <xdr:row>8</xdr:row>
      <xdr:rowOff>114300</xdr:rowOff>
    </xdr:from>
    <xdr:to>
      <xdr:col>8</xdr:col>
      <xdr:colOff>601980</xdr:colOff>
      <xdr:row>9</xdr:row>
      <xdr:rowOff>83820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A8F11751-321A-4173-8752-806D39FDDCA8}"/>
            </a:ext>
          </a:extLst>
        </xdr:cNvPr>
        <xdr:cNvCxnSpPr/>
      </xdr:nvCxnSpPr>
      <xdr:spPr>
        <a:xfrm>
          <a:off x="5859780" y="1592580"/>
          <a:ext cx="7620" cy="1524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601980</xdr:colOff>
      <xdr:row>8</xdr:row>
      <xdr:rowOff>106680</xdr:rowOff>
    </xdr:from>
    <xdr:to>
      <xdr:col>10</xdr:col>
      <xdr:colOff>0</xdr:colOff>
      <xdr:row>9</xdr:row>
      <xdr:rowOff>76200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CCD35FA2-B642-4B7D-9F20-3CA2C2BFB927}"/>
            </a:ext>
          </a:extLst>
        </xdr:cNvPr>
        <xdr:cNvCxnSpPr/>
      </xdr:nvCxnSpPr>
      <xdr:spPr>
        <a:xfrm>
          <a:off x="6477000" y="1584960"/>
          <a:ext cx="7620" cy="1524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8</xdr:row>
      <xdr:rowOff>121920</xdr:rowOff>
    </xdr:from>
    <xdr:to>
      <xdr:col>11</xdr:col>
      <xdr:colOff>7620</xdr:colOff>
      <xdr:row>9</xdr:row>
      <xdr:rowOff>91440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904D0A5F-D97C-4612-AEB1-872DBC97EC71}"/>
            </a:ext>
          </a:extLst>
        </xdr:cNvPr>
        <xdr:cNvCxnSpPr/>
      </xdr:nvCxnSpPr>
      <xdr:spPr>
        <a:xfrm>
          <a:off x="7094220" y="1600200"/>
          <a:ext cx="7620" cy="1524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594360</xdr:colOff>
      <xdr:row>8</xdr:row>
      <xdr:rowOff>99060</xdr:rowOff>
    </xdr:from>
    <xdr:to>
      <xdr:col>11</xdr:col>
      <xdr:colOff>601980</xdr:colOff>
      <xdr:row>9</xdr:row>
      <xdr:rowOff>68580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16A09CA9-C687-4F51-9511-D1C1BEDA51D1}"/>
            </a:ext>
          </a:extLst>
        </xdr:cNvPr>
        <xdr:cNvCxnSpPr/>
      </xdr:nvCxnSpPr>
      <xdr:spPr>
        <a:xfrm>
          <a:off x="7688580" y="1577340"/>
          <a:ext cx="7620" cy="1524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579120</xdr:colOff>
      <xdr:row>3</xdr:row>
      <xdr:rowOff>144780</xdr:rowOff>
    </xdr:from>
    <xdr:to>
      <xdr:col>7</xdr:col>
      <xdr:colOff>586740</xdr:colOff>
      <xdr:row>8</xdr:row>
      <xdr:rowOff>53340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E75F0CFB-E7DC-4152-8C40-F517A536DCBD}"/>
            </a:ext>
          </a:extLst>
        </xdr:cNvPr>
        <xdr:cNvCxnSpPr/>
      </xdr:nvCxnSpPr>
      <xdr:spPr>
        <a:xfrm flipH="1" flipV="1">
          <a:off x="5234940" y="708660"/>
          <a:ext cx="7620" cy="822960"/>
        </a:xfrm>
        <a:prstGeom prst="straightConnector1">
          <a:avLst/>
        </a:prstGeom>
        <a:ln w="1270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556260</xdr:colOff>
      <xdr:row>3</xdr:row>
      <xdr:rowOff>152400</xdr:rowOff>
    </xdr:from>
    <xdr:to>
      <xdr:col>8</xdr:col>
      <xdr:colOff>563880</xdr:colOff>
      <xdr:row>8</xdr:row>
      <xdr:rowOff>60960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2EE8DF10-79EF-4383-A05F-A8C0472E926D}"/>
            </a:ext>
          </a:extLst>
        </xdr:cNvPr>
        <xdr:cNvCxnSpPr/>
      </xdr:nvCxnSpPr>
      <xdr:spPr>
        <a:xfrm flipH="1" flipV="1">
          <a:off x="5821680" y="716280"/>
          <a:ext cx="7620" cy="822960"/>
        </a:xfrm>
        <a:prstGeom prst="straightConnector1">
          <a:avLst/>
        </a:prstGeom>
        <a:ln w="1270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533400</xdr:colOff>
      <xdr:row>3</xdr:row>
      <xdr:rowOff>175260</xdr:rowOff>
    </xdr:from>
    <xdr:to>
      <xdr:col>9</xdr:col>
      <xdr:colOff>541020</xdr:colOff>
      <xdr:row>8</xdr:row>
      <xdr:rowOff>83820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55920604-73D5-4C8D-89A8-5A5B6D82C765}"/>
            </a:ext>
          </a:extLst>
        </xdr:cNvPr>
        <xdr:cNvCxnSpPr/>
      </xdr:nvCxnSpPr>
      <xdr:spPr>
        <a:xfrm flipH="1" flipV="1">
          <a:off x="6408420" y="739140"/>
          <a:ext cx="7620" cy="822960"/>
        </a:xfrm>
        <a:prstGeom prst="straightConnector1">
          <a:avLst/>
        </a:prstGeom>
        <a:ln w="1270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525780</xdr:colOff>
      <xdr:row>3</xdr:row>
      <xdr:rowOff>175260</xdr:rowOff>
    </xdr:from>
    <xdr:to>
      <xdr:col>10</xdr:col>
      <xdr:colOff>533400</xdr:colOff>
      <xdr:row>8</xdr:row>
      <xdr:rowOff>83820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92A1ABB4-ACB9-4531-83AF-D267E128844C}"/>
            </a:ext>
          </a:extLst>
        </xdr:cNvPr>
        <xdr:cNvCxnSpPr/>
      </xdr:nvCxnSpPr>
      <xdr:spPr>
        <a:xfrm flipH="1" flipV="1">
          <a:off x="7010400" y="739140"/>
          <a:ext cx="7620" cy="822960"/>
        </a:xfrm>
        <a:prstGeom prst="straightConnector1">
          <a:avLst/>
        </a:prstGeom>
        <a:ln w="1270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525780</xdr:colOff>
      <xdr:row>3</xdr:row>
      <xdr:rowOff>167640</xdr:rowOff>
    </xdr:from>
    <xdr:to>
      <xdr:col>11</xdr:col>
      <xdr:colOff>533400</xdr:colOff>
      <xdr:row>8</xdr:row>
      <xdr:rowOff>76200</xdr:rowOff>
    </xdr:to>
    <xdr:cxnSp macro="">
      <xdr:nvCxnSpPr>
        <xdr:cNvPr id="18" name="Straight Arrow Connector 17">
          <a:extLst>
            <a:ext uri="{FF2B5EF4-FFF2-40B4-BE49-F238E27FC236}">
              <a16:creationId xmlns:a16="http://schemas.microsoft.com/office/drawing/2014/main" id="{9017CC8B-974D-4183-A634-DF1CA4308E13}"/>
            </a:ext>
          </a:extLst>
        </xdr:cNvPr>
        <xdr:cNvCxnSpPr/>
      </xdr:nvCxnSpPr>
      <xdr:spPr>
        <a:xfrm flipH="1" flipV="1">
          <a:off x="7620000" y="731520"/>
          <a:ext cx="7620" cy="822960"/>
        </a:xfrm>
        <a:prstGeom prst="straightConnector1">
          <a:avLst/>
        </a:prstGeom>
        <a:ln w="1270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586740</xdr:colOff>
      <xdr:row>19</xdr:row>
      <xdr:rowOff>0</xdr:rowOff>
    </xdr:from>
    <xdr:to>
      <xdr:col>12</xdr:col>
      <xdr:colOff>25140</xdr:colOff>
      <xdr:row>19</xdr:row>
      <xdr:rowOff>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95C78A8A-730F-40E0-9248-11200F58EC11}"/>
            </a:ext>
          </a:extLst>
        </xdr:cNvPr>
        <xdr:cNvCxnSpPr/>
      </xdr:nvCxnSpPr>
      <xdr:spPr>
        <a:xfrm>
          <a:off x="4587240" y="1661160"/>
          <a:ext cx="314172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594360</xdr:colOff>
      <xdr:row>18</xdr:row>
      <xdr:rowOff>114300</xdr:rowOff>
    </xdr:from>
    <xdr:to>
      <xdr:col>6</xdr:col>
      <xdr:colOff>601980</xdr:colOff>
      <xdr:row>19</xdr:row>
      <xdr:rowOff>83820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4543252-D870-4F47-8368-C6078EE515DA}"/>
            </a:ext>
          </a:extLst>
        </xdr:cNvPr>
        <xdr:cNvCxnSpPr/>
      </xdr:nvCxnSpPr>
      <xdr:spPr>
        <a:xfrm>
          <a:off x="4594860" y="1592580"/>
          <a:ext cx="7620" cy="1524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18</xdr:row>
      <xdr:rowOff>121920</xdr:rowOff>
    </xdr:from>
    <xdr:to>
      <xdr:col>8</xdr:col>
      <xdr:colOff>7620</xdr:colOff>
      <xdr:row>19</xdr:row>
      <xdr:rowOff>91440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513F3DDB-C499-4432-8957-7F04D5D5A5DE}"/>
            </a:ext>
          </a:extLst>
        </xdr:cNvPr>
        <xdr:cNvCxnSpPr/>
      </xdr:nvCxnSpPr>
      <xdr:spPr>
        <a:xfrm>
          <a:off x="5265420" y="1600200"/>
          <a:ext cx="7620" cy="1524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594360</xdr:colOff>
      <xdr:row>18</xdr:row>
      <xdr:rowOff>114300</xdr:rowOff>
    </xdr:from>
    <xdr:to>
      <xdr:col>8</xdr:col>
      <xdr:colOff>601980</xdr:colOff>
      <xdr:row>19</xdr:row>
      <xdr:rowOff>83820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25DF9C91-B9A3-4F13-8991-6CA1A5D8AD31}"/>
            </a:ext>
          </a:extLst>
        </xdr:cNvPr>
        <xdr:cNvCxnSpPr/>
      </xdr:nvCxnSpPr>
      <xdr:spPr>
        <a:xfrm>
          <a:off x="5859780" y="1592580"/>
          <a:ext cx="7620" cy="1524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601980</xdr:colOff>
      <xdr:row>18</xdr:row>
      <xdr:rowOff>106680</xdr:rowOff>
    </xdr:from>
    <xdr:to>
      <xdr:col>10</xdr:col>
      <xdr:colOff>0</xdr:colOff>
      <xdr:row>19</xdr:row>
      <xdr:rowOff>76200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57C9B52A-2386-4879-82A7-28F59967203E}"/>
            </a:ext>
          </a:extLst>
        </xdr:cNvPr>
        <xdr:cNvCxnSpPr/>
      </xdr:nvCxnSpPr>
      <xdr:spPr>
        <a:xfrm>
          <a:off x="6477000" y="1584960"/>
          <a:ext cx="7620" cy="1524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18</xdr:row>
      <xdr:rowOff>121920</xdr:rowOff>
    </xdr:from>
    <xdr:to>
      <xdr:col>11</xdr:col>
      <xdr:colOff>7620</xdr:colOff>
      <xdr:row>19</xdr:row>
      <xdr:rowOff>91440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C1406F4-3F1A-479F-9F24-C89E07FC2A64}"/>
            </a:ext>
          </a:extLst>
        </xdr:cNvPr>
        <xdr:cNvCxnSpPr/>
      </xdr:nvCxnSpPr>
      <xdr:spPr>
        <a:xfrm>
          <a:off x="7094220" y="1600200"/>
          <a:ext cx="7620" cy="1524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594360</xdr:colOff>
      <xdr:row>18</xdr:row>
      <xdr:rowOff>99060</xdr:rowOff>
    </xdr:from>
    <xdr:to>
      <xdr:col>11</xdr:col>
      <xdr:colOff>601980</xdr:colOff>
      <xdr:row>19</xdr:row>
      <xdr:rowOff>68580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C6E916B-E391-4EAA-9C44-E3C5DE040665}"/>
            </a:ext>
          </a:extLst>
        </xdr:cNvPr>
        <xdr:cNvCxnSpPr/>
      </xdr:nvCxnSpPr>
      <xdr:spPr>
        <a:xfrm>
          <a:off x="7688580" y="1577340"/>
          <a:ext cx="7620" cy="1524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541020</xdr:colOff>
      <xdr:row>14</xdr:row>
      <xdr:rowOff>0</xdr:rowOff>
    </xdr:from>
    <xdr:to>
      <xdr:col>7</xdr:col>
      <xdr:colOff>548640</xdr:colOff>
      <xdr:row>18</xdr:row>
      <xdr:rowOff>91440</xdr:rowOff>
    </xdr:to>
    <xdr:cxnSp macro="">
      <xdr:nvCxnSpPr>
        <xdr:cNvPr id="26" name="Straight Arrow Connector 25">
          <a:extLst>
            <a:ext uri="{FF2B5EF4-FFF2-40B4-BE49-F238E27FC236}">
              <a16:creationId xmlns:a16="http://schemas.microsoft.com/office/drawing/2014/main" id="{B8AE2EC6-6838-4494-A125-9C68D841F6F3}"/>
            </a:ext>
          </a:extLst>
        </xdr:cNvPr>
        <xdr:cNvCxnSpPr/>
      </xdr:nvCxnSpPr>
      <xdr:spPr>
        <a:xfrm flipH="1" flipV="1">
          <a:off x="5196840" y="2575560"/>
          <a:ext cx="7620" cy="822960"/>
        </a:xfrm>
        <a:prstGeom prst="straightConnector1">
          <a:avLst/>
        </a:prstGeom>
        <a:ln w="1270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556260</xdr:colOff>
      <xdr:row>13</xdr:row>
      <xdr:rowOff>152400</xdr:rowOff>
    </xdr:from>
    <xdr:to>
      <xdr:col>8</xdr:col>
      <xdr:colOff>563880</xdr:colOff>
      <xdr:row>18</xdr:row>
      <xdr:rowOff>60960</xdr:rowOff>
    </xdr:to>
    <xdr:cxnSp macro="">
      <xdr:nvCxnSpPr>
        <xdr:cNvPr id="27" name="Straight Arrow Connector 26">
          <a:extLst>
            <a:ext uri="{FF2B5EF4-FFF2-40B4-BE49-F238E27FC236}">
              <a16:creationId xmlns:a16="http://schemas.microsoft.com/office/drawing/2014/main" id="{5EAC6077-5873-4A6D-82C1-E55B36C8DCDB}"/>
            </a:ext>
          </a:extLst>
        </xdr:cNvPr>
        <xdr:cNvCxnSpPr/>
      </xdr:nvCxnSpPr>
      <xdr:spPr>
        <a:xfrm flipH="1" flipV="1">
          <a:off x="5821680" y="716280"/>
          <a:ext cx="7620" cy="822960"/>
        </a:xfrm>
        <a:prstGeom prst="straightConnector1">
          <a:avLst/>
        </a:prstGeom>
        <a:ln w="1270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533400</xdr:colOff>
      <xdr:row>13</xdr:row>
      <xdr:rowOff>175260</xdr:rowOff>
    </xdr:from>
    <xdr:to>
      <xdr:col>9</xdr:col>
      <xdr:colOff>541020</xdr:colOff>
      <xdr:row>18</xdr:row>
      <xdr:rowOff>83820</xdr:rowOff>
    </xdr:to>
    <xdr:cxnSp macro="">
      <xdr:nvCxnSpPr>
        <xdr:cNvPr id="28" name="Straight Arrow Connector 27">
          <a:extLst>
            <a:ext uri="{FF2B5EF4-FFF2-40B4-BE49-F238E27FC236}">
              <a16:creationId xmlns:a16="http://schemas.microsoft.com/office/drawing/2014/main" id="{AE59704D-6E6E-4144-97AE-6269E03348B5}"/>
            </a:ext>
          </a:extLst>
        </xdr:cNvPr>
        <xdr:cNvCxnSpPr/>
      </xdr:nvCxnSpPr>
      <xdr:spPr>
        <a:xfrm flipH="1" flipV="1">
          <a:off x="6408420" y="739140"/>
          <a:ext cx="7620" cy="822960"/>
        </a:xfrm>
        <a:prstGeom prst="straightConnector1">
          <a:avLst/>
        </a:prstGeom>
        <a:ln w="1270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525780</xdr:colOff>
      <xdr:row>13</xdr:row>
      <xdr:rowOff>175260</xdr:rowOff>
    </xdr:from>
    <xdr:to>
      <xdr:col>10</xdr:col>
      <xdr:colOff>533400</xdr:colOff>
      <xdr:row>18</xdr:row>
      <xdr:rowOff>83820</xdr:rowOff>
    </xdr:to>
    <xdr:cxnSp macro="">
      <xdr:nvCxnSpPr>
        <xdr:cNvPr id="29" name="Straight Arrow Connector 28">
          <a:extLst>
            <a:ext uri="{FF2B5EF4-FFF2-40B4-BE49-F238E27FC236}">
              <a16:creationId xmlns:a16="http://schemas.microsoft.com/office/drawing/2014/main" id="{64F0A257-7DB5-44AB-9DE3-3C621D75F81B}"/>
            </a:ext>
          </a:extLst>
        </xdr:cNvPr>
        <xdr:cNvCxnSpPr/>
      </xdr:nvCxnSpPr>
      <xdr:spPr>
        <a:xfrm flipH="1" flipV="1">
          <a:off x="7010400" y="739140"/>
          <a:ext cx="7620" cy="822960"/>
        </a:xfrm>
        <a:prstGeom prst="straightConnector1">
          <a:avLst/>
        </a:prstGeom>
        <a:ln w="1270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525780</xdr:colOff>
      <xdr:row>13</xdr:row>
      <xdr:rowOff>167640</xdr:rowOff>
    </xdr:from>
    <xdr:to>
      <xdr:col>11</xdr:col>
      <xdr:colOff>533400</xdr:colOff>
      <xdr:row>18</xdr:row>
      <xdr:rowOff>76200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253E9622-816B-4E8B-99A7-9533E46E9C56}"/>
            </a:ext>
          </a:extLst>
        </xdr:cNvPr>
        <xdr:cNvCxnSpPr/>
      </xdr:nvCxnSpPr>
      <xdr:spPr>
        <a:xfrm flipH="1" flipV="1">
          <a:off x="7620000" y="731520"/>
          <a:ext cx="7620" cy="822960"/>
        </a:xfrm>
        <a:prstGeom prst="straightConnector1">
          <a:avLst/>
        </a:prstGeom>
        <a:ln w="1270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977C3-F1AE-4174-A323-25FA43E28325}">
  <dimension ref="A1:M23"/>
  <sheetViews>
    <sheetView workbookViewId="0">
      <selection activeCell="C4" sqref="C4"/>
    </sheetView>
  </sheetViews>
  <sheetFormatPr defaultRowHeight="14.4" x14ac:dyDescent="0.3"/>
  <cols>
    <col min="2" max="2" width="13.88671875" customWidth="1"/>
    <col min="7" max="7" width="9.5546875" bestFit="1" customWidth="1"/>
    <col min="8" max="8" width="8.88671875" customWidth="1"/>
  </cols>
  <sheetData>
    <row r="1" spans="1:13" ht="15.6" x14ac:dyDescent="0.3">
      <c r="A1" s="1" t="s">
        <v>0</v>
      </c>
    </row>
    <row r="2" spans="1:13" x14ac:dyDescent="0.3">
      <c r="A2" t="s">
        <v>1</v>
      </c>
      <c r="B2" t="s">
        <v>19</v>
      </c>
    </row>
    <row r="3" spans="1:13" x14ac:dyDescent="0.3">
      <c r="I3" s="15" t="s">
        <v>2</v>
      </c>
      <c r="J3" s="15"/>
    </row>
    <row r="4" spans="1:13" x14ac:dyDescent="0.3">
      <c r="G4" t="s">
        <v>7</v>
      </c>
      <c r="H4" s="2">
        <v>100000</v>
      </c>
      <c r="I4" s="2">
        <v>200000</v>
      </c>
      <c r="J4" s="2">
        <v>300000</v>
      </c>
      <c r="K4" s="2">
        <v>400000</v>
      </c>
      <c r="L4" s="2">
        <v>500000</v>
      </c>
    </row>
    <row r="6" spans="1:13" x14ac:dyDescent="0.3">
      <c r="B6" s="3" t="s">
        <v>2</v>
      </c>
      <c r="C6" s="4" t="s">
        <v>3</v>
      </c>
    </row>
    <row r="7" spans="1:13" x14ac:dyDescent="0.3">
      <c r="A7" s="4" t="s">
        <v>4</v>
      </c>
      <c r="B7" s="5">
        <v>1000000</v>
      </c>
      <c r="C7" s="5">
        <v>1000000</v>
      </c>
    </row>
    <row r="8" spans="1:13" x14ac:dyDescent="0.3">
      <c r="A8" s="4" t="s">
        <v>5</v>
      </c>
      <c r="B8" s="14" t="s">
        <v>6</v>
      </c>
      <c r="C8" s="14"/>
    </row>
    <row r="9" spans="1:13" x14ac:dyDescent="0.3">
      <c r="A9" s="7">
        <v>1</v>
      </c>
      <c r="B9" s="7">
        <v>100000</v>
      </c>
      <c r="C9" s="5">
        <v>250000</v>
      </c>
    </row>
    <row r="10" spans="1:13" x14ac:dyDescent="0.3">
      <c r="A10" s="7">
        <f>A9+1</f>
        <v>2</v>
      </c>
      <c r="B10" s="7">
        <v>200000</v>
      </c>
      <c r="C10" s="5">
        <v>250000</v>
      </c>
      <c r="G10" s="2">
        <v>-1000000</v>
      </c>
      <c r="H10">
        <v>1</v>
      </c>
      <c r="I10">
        <v>2</v>
      </c>
      <c r="J10">
        <v>3</v>
      </c>
      <c r="K10">
        <v>4</v>
      </c>
      <c r="L10">
        <v>5</v>
      </c>
      <c r="M10" t="s">
        <v>8</v>
      </c>
    </row>
    <row r="11" spans="1:13" x14ac:dyDescent="0.3">
      <c r="A11" s="7">
        <f t="shared" ref="A11:A13" si="0">A10+1</f>
        <v>3</v>
      </c>
      <c r="B11" s="7">
        <v>300000</v>
      </c>
      <c r="C11" s="5">
        <v>250000</v>
      </c>
    </row>
    <row r="12" spans="1:13" x14ac:dyDescent="0.3">
      <c r="A12" s="7">
        <f t="shared" si="0"/>
        <v>4</v>
      </c>
      <c r="B12" s="7">
        <v>400000</v>
      </c>
      <c r="C12" s="5">
        <v>250000</v>
      </c>
    </row>
    <row r="13" spans="1:13" x14ac:dyDescent="0.3">
      <c r="A13" s="7">
        <f t="shared" si="0"/>
        <v>5</v>
      </c>
      <c r="B13" s="7">
        <v>500000</v>
      </c>
      <c r="C13" s="5">
        <v>250000</v>
      </c>
      <c r="I13" s="15" t="s">
        <v>3</v>
      </c>
      <c r="J13" s="15"/>
    </row>
    <row r="14" spans="1:13" x14ac:dyDescent="0.3">
      <c r="G14" t="s">
        <v>7</v>
      </c>
      <c r="H14" s="2">
        <v>250000</v>
      </c>
      <c r="I14" s="2">
        <v>250000</v>
      </c>
      <c r="J14" s="2">
        <v>250000</v>
      </c>
      <c r="K14" s="2">
        <v>250000</v>
      </c>
      <c r="L14" s="2">
        <v>250000</v>
      </c>
    </row>
    <row r="15" spans="1:13" ht="14.4" customHeight="1" x14ac:dyDescent="0.3">
      <c r="A15" s="13" t="s">
        <v>9</v>
      </c>
      <c r="B15" s="13"/>
      <c r="C15" s="13"/>
      <c r="D15" s="13"/>
      <c r="E15" s="13"/>
    </row>
    <row r="16" spans="1:13" x14ac:dyDescent="0.3">
      <c r="A16" s="9">
        <v>1000000</v>
      </c>
      <c r="B16" s="8" t="s">
        <v>10</v>
      </c>
      <c r="C16" s="9">
        <v>250000</v>
      </c>
      <c r="D16" s="10" t="s">
        <v>11</v>
      </c>
      <c r="E16">
        <f>A16/C16</f>
        <v>4</v>
      </c>
      <c r="F16" t="s">
        <v>8</v>
      </c>
    </row>
    <row r="17" spans="1:13" x14ac:dyDescent="0.3">
      <c r="A17" s="8"/>
      <c r="B17" s="8"/>
      <c r="C17" s="8"/>
    </row>
    <row r="18" spans="1:13" x14ac:dyDescent="0.3">
      <c r="A18" s="11" t="s">
        <v>2</v>
      </c>
    </row>
    <row r="19" spans="1:13" x14ac:dyDescent="0.3">
      <c r="A19" t="s">
        <v>12</v>
      </c>
      <c r="B19" s="10" t="s">
        <v>11</v>
      </c>
      <c r="C19" s="2">
        <f>$B$7-B9</f>
        <v>900000</v>
      </c>
    </row>
    <row r="20" spans="1:13" x14ac:dyDescent="0.3">
      <c r="A20" t="s">
        <v>13</v>
      </c>
      <c r="B20" s="10" t="s">
        <v>11</v>
      </c>
      <c r="C20" s="2">
        <f>$C$19-B10</f>
        <v>700000</v>
      </c>
      <c r="G20" s="2">
        <v>-1000000</v>
      </c>
      <c r="H20">
        <v>1</v>
      </c>
      <c r="I20">
        <v>2</v>
      </c>
      <c r="J20">
        <v>3</v>
      </c>
      <c r="K20">
        <v>4</v>
      </c>
      <c r="L20">
        <v>5</v>
      </c>
      <c r="M20" t="s">
        <v>8</v>
      </c>
    </row>
    <row r="21" spans="1:13" x14ac:dyDescent="0.3">
      <c r="A21" t="s">
        <v>14</v>
      </c>
      <c r="B21" s="10" t="s">
        <v>11</v>
      </c>
      <c r="C21" s="2">
        <f>C20-B11</f>
        <v>400000</v>
      </c>
    </row>
    <row r="22" spans="1:13" x14ac:dyDescent="0.3">
      <c r="A22" t="s">
        <v>15</v>
      </c>
      <c r="B22" s="10" t="s">
        <v>11</v>
      </c>
      <c r="C22" s="2">
        <f t="shared" ref="C22" si="1">C21-B12</f>
        <v>0</v>
      </c>
    </row>
    <row r="23" spans="1:13" x14ac:dyDescent="0.3">
      <c r="A23" s="13" t="s">
        <v>16</v>
      </c>
      <c r="B23" s="13"/>
      <c r="C23" s="13"/>
      <c r="D23" s="13"/>
    </row>
  </sheetData>
  <mergeCells count="5">
    <mergeCell ref="A23:D23"/>
    <mergeCell ref="B8:C8"/>
    <mergeCell ref="I3:J3"/>
    <mergeCell ref="I13:J13"/>
    <mergeCell ref="A15:E15"/>
  </mergeCells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4FB4C-2AA3-46BF-BF7C-A0B1618F2F90}">
  <dimension ref="A1:C21"/>
  <sheetViews>
    <sheetView topLeftCell="A4" workbookViewId="0">
      <selection activeCell="G27" sqref="G27"/>
    </sheetView>
  </sheetViews>
  <sheetFormatPr defaultRowHeight="14.4" x14ac:dyDescent="0.3"/>
  <cols>
    <col min="2" max="2" width="13.5546875" bestFit="1" customWidth="1"/>
  </cols>
  <sheetData>
    <row r="1" spans="1:3" x14ac:dyDescent="0.3">
      <c r="A1" t="s">
        <v>17</v>
      </c>
      <c r="B1" t="s">
        <v>18</v>
      </c>
    </row>
    <row r="4" spans="1:3" x14ac:dyDescent="0.3">
      <c r="B4" s="3" t="s">
        <v>2</v>
      </c>
      <c r="C4" s="4" t="s">
        <v>3</v>
      </c>
    </row>
    <row r="5" spans="1:3" x14ac:dyDescent="0.3">
      <c r="A5" s="4" t="s">
        <v>4</v>
      </c>
      <c r="B5" s="5">
        <v>1000000</v>
      </c>
      <c r="C5" s="5">
        <v>1000000</v>
      </c>
    </row>
    <row r="6" spans="1:3" x14ac:dyDescent="0.3">
      <c r="A6" s="4" t="s">
        <v>5</v>
      </c>
      <c r="B6" s="14" t="s">
        <v>6</v>
      </c>
      <c r="C6" s="14"/>
    </row>
    <row r="7" spans="1:3" x14ac:dyDescent="0.3">
      <c r="A7" s="7">
        <v>1</v>
      </c>
      <c r="B7" s="7">
        <v>100000</v>
      </c>
      <c r="C7" s="5">
        <v>250000</v>
      </c>
    </row>
    <row r="8" spans="1:3" x14ac:dyDescent="0.3">
      <c r="A8" s="7">
        <f>A7+1</f>
        <v>2</v>
      </c>
      <c r="B8" s="7">
        <v>200000</v>
      </c>
      <c r="C8" s="5">
        <v>250000</v>
      </c>
    </row>
    <row r="9" spans="1:3" x14ac:dyDescent="0.3">
      <c r="A9" s="7">
        <f t="shared" ref="A9:A11" si="0">A8+1</f>
        <v>3</v>
      </c>
      <c r="B9" s="7">
        <v>300000</v>
      </c>
      <c r="C9" s="5">
        <v>250000</v>
      </c>
    </row>
    <row r="10" spans="1:3" x14ac:dyDescent="0.3">
      <c r="A10" s="7">
        <f t="shared" si="0"/>
        <v>4</v>
      </c>
      <c r="B10" s="7">
        <v>400000</v>
      </c>
      <c r="C10" s="5">
        <v>250000</v>
      </c>
    </row>
    <row r="11" spans="1:3" x14ac:dyDescent="0.3">
      <c r="A11" s="7">
        <f t="shared" si="0"/>
        <v>5</v>
      </c>
      <c r="B11" s="7">
        <v>500000</v>
      </c>
      <c r="C11" s="5">
        <v>250000</v>
      </c>
    </row>
    <row r="13" spans="1:3" x14ac:dyDescent="0.3">
      <c r="A13" s="11" t="s">
        <v>20</v>
      </c>
      <c r="B13" s="11"/>
    </row>
    <row r="14" spans="1:3" x14ac:dyDescent="0.3">
      <c r="A14">
        <f>-1000000+B14</f>
        <v>136513.56859445805</v>
      </c>
      <c r="B14">
        <f>((100000/1.08)+(200000/(1.08)^2)+(300000/(1.08)^3)+(400000/(1.08)^4)+(500000/(1.08)^5))</f>
        <v>1136513.568594458</v>
      </c>
    </row>
    <row r="16" spans="1:3" x14ac:dyDescent="0.3">
      <c r="A16" s="11" t="s">
        <v>21</v>
      </c>
      <c r="B16" s="11"/>
    </row>
    <row r="17" spans="1:2" x14ac:dyDescent="0.3">
      <c r="A17">
        <f>250000*(-7.5072)</f>
        <v>-1876800</v>
      </c>
      <c r="B17">
        <f>(1-(1/(1.08)^5)/0.08)</f>
        <v>-7.507289962921913</v>
      </c>
    </row>
    <row r="18" spans="1:2" x14ac:dyDescent="0.3">
      <c r="A18" t="s">
        <v>22</v>
      </c>
      <c r="B18">
        <v>250000</v>
      </c>
    </row>
    <row r="19" spans="1:2" x14ac:dyDescent="0.3">
      <c r="A19" t="s">
        <v>23</v>
      </c>
      <c r="B19">
        <v>0.08</v>
      </c>
    </row>
    <row r="20" spans="1:2" x14ac:dyDescent="0.3">
      <c r="A20" t="s">
        <v>8</v>
      </c>
      <c r="B20">
        <v>5</v>
      </c>
    </row>
    <row r="21" spans="1:2" x14ac:dyDescent="0.3">
      <c r="B21" s="12"/>
    </row>
  </sheetData>
  <mergeCells count="1">
    <mergeCell ref="B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385F5-7524-4857-BFB8-D036FF652001}">
  <dimension ref="A1:C22"/>
  <sheetViews>
    <sheetView tabSelected="1" topLeftCell="A4" workbookViewId="0">
      <selection activeCell="A19" sqref="A19"/>
    </sheetView>
  </sheetViews>
  <sheetFormatPr defaultRowHeight="14.4" x14ac:dyDescent="0.3"/>
  <cols>
    <col min="2" max="2" width="13.5546875" bestFit="1" customWidth="1"/>
  </cols>
  <sheetData>
    <row r="1" spans="1:3" x14ac:dyDescent="0.3">
      <c r="A1" t="s">
        <v>17</v>
      </c>
      <c r="B1" t="s">
        <v>18</v>
      </c>
    </row>
    <row r="4" spans="1:3" x14ac:dyDescent="0.3">
      <c r="B4" s="6" t="s">
        <v>2</v>
      </c>
      <c r="C4" s="4" t="s">
        <v>3</v>
      </c>
    </row>
    <row r="5" spans="1:3" x14ac:dyDescent="0.3">
      <c r="A5" s="4" t="s">
        <v>5</v>
      </c>
      <c r="B5" s="5"/>
      <c r="C5" s="5"/>
    </row>
    <row r="6" spans="1:3" x14ac:dyDescent="0.3">
      <c r="A6" s="6">
        <v>0</v>
      </c>
      <c r="B6" s="19">
        <v>1000000</v>
      </c>
      <c r="C6" s="6">
        <v>1000000</v>
      </c>
    </row>
    <row r="7" spans="1:3" x14ac:dyDescent="0.3">
      <c r="A7" s="7">
        <v>1</v>
      </c>
      <c r="B7" s="7">
        <v>100000</v>
      </c>
      <c r="C7" s="5">
        <v>250000</v>
      </c>
    </row>
    <row r="8" spans="1:3" x14ac:dyDescent="0.3">
      <c r="A8" s="7">
        <f>A7+1</f>
        <v>2</v>
      </c>
      <c r="B8" s="7">
        <v>200000</v>
      </c>
      <c r="C8" s="5">
        <v>250000</v>
      </c>
    </row>
    <row r="9" spans="1:3" x14ac:dyDescent="0.3">
      <c r="A9" s="7">
        <f t="shared" ref="A9:A11" si="0">A8+1</f>
        <v>3</v>
      </c>
      <c r="B9" s="7">
        <v>300000</v>
      </c>
      <c r="C9" s="5">
        <v>250000</v>
      </c>
    </row>
    <row r="10" spans="1:3" x14ac:dyDescent="0.3">
      <c r="A10" s="7">
        <f t="shared" si="0"/>
        <v>4</v>
      </c>
      <c r="B10" s="7">
        <v>400000</v>
      </c>
      <c r="C10" s="5">
        <v>250000</v>
      </c>
    </row>
    <row r="11" spans="1:3" x14ac:dyDescent="0.3">
      <c r="A11" s="7">
        <f t="shared" si="0"/>
        <v>5</v>
      </c>
      <c r="B11" s="7">
        <v>500000</v>
      </c>
      <c r="C11" s="5">
        <v>250000</v>
      </c>
    </row>
    <row r="13" spans="1:3" x14ac:dyDescent="0.3">
      <c r="A13" s="11" t="s">
        <v>20</v>
      </c>
      <c r="B13" s="11"/>
    </row>
    <row r="14" spans="1:3" x14ac:dyDescent="0.3">
      <c r="A14" t="s">
        <v>25</v>
      </c>
      <c r="B14" s="2">
        <f>B6+NPV(B19,B7:B11)</f>
        <v>2136513.568594458</v>
      </c>
    </row>
    <row r="15" spans="1:3" x14ac:dyDescent="0.3">
      <c r="A15" t="s">
        <v>26</v>
      </c>
      <c r="B15" s="21" t="e">
        <f>IRR(B6:B11,0.08)</f>
        <v>#NUM!</v>
      </c>
    </row>
    <row r="16" spans="1:3" x14ac:dyDescent="0.3">
      <c r="A16" s="11" t="s">
        <v>21</v>
      </c>
      <c r="B16" s="11"/>
    </row>
    <row r="17" spans="1:2" x14ac:dyDescent="0.3">
      <c r="A17" t="s">
        <v>25</v>
      </c>
      <c r="B17" s="2">
        <f>C6+NPV(B19,C7:C11)</f>
        <v>1998177.5092695211</v>
      </c>
    </row>
    <row r="18" spans="1:2" x14ac:dyDescent="0.3">
      <c r="A18" t="s">
        <v>26</v>
      </c>
    </row>
    <row r="19" spans="1:2" x14ac:dyDescent="0.3">
      <c r="A19" t="s">
        <v>23</v>
      </c>
      <c r="B19" s="20">
        <v>0.08</v>
      </c>
    </row>
    <row r="20" spans="1:2" x14ac:dyDescent="0.3">
      <c r="A20" t="s">
        <v>8</v>
      </c>
      <c r="B20">
        <v>5</v>
      </c>
    </row>
    <row r="21" spans="1:2" x14ac:dyDescent="0.3">
      <c r="B21" s="12"/>
    </row>
    <row r="22" spans="1:2" x14ac:dyDescent="0.3">
      <c r="A22" s="2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C596F-BC1C-43D8-A4F9-C9C810B1604D}">
  <dimension ref="A1:F10"/>
  <sheetViews>
    <sheetView workbookViewId="0">
      <selection activeCell="D11" sqref="D11"/>
    </sheetView>
  </sheetViews>
  <sheetFormatPr defaultRowHeight="14.4" x14ac:dyDescent="0.3"/>
  <sheetData>
    <row r="1" spans="1:6" x14ac:dyDescent="0.3">
      <c r="B1" s="6" t="s">
        <v>2</v>
      </c>
      <c r="C1" s="4" t="s">
        <v>3</v>
      </c>
      <c r="D1" s="17" t="s">
        <v>24</v>
      </c>
      <c r="E1" s="16"/>
      <c r="F1" s="18">
        <v>0.08</v>
      </c>
    </row>
    <row r="2" spans="1:6" x14ac:dyDescent="0.3">
      <c r="A2" s="4" t="s">
        <v>4</v>
      </c>
      <c r="B2" s="5">
        <v>1000000</v>
      </c>
      <c r="C2" s="5">
        <v>1000000</v>
      </c>
      <c r="D2">
        <f>B2/(1+F1)^0</f>
        <v>1000000</v>
      </c>
    </row>
    <row r="3" spans="1:6" x14ac:dyDescent="0.3">
      <c r="A3" s="4" t="s">
        <v>5</v>
      </c>
      <c r="B3" s="14" t="s">
        <v>6</v>
      </c>
      <c r="C3" s="14"/>
    </row>
    <row r="4" spans="1:6" x14ac:dyDescent="0.3">
      <c r="A4" s="7">
        <v>1</v>
      </c>
      <c r="B4" s="7">
        <v>100000</v>
      </c>
      <c r="C4" s="5">
        <v>250000</v>
      </c>
      <c r="D4">
        <f>B4/(1+$F$1)^A4</f>
        <v>92592.592592592584</v>
      </c>
    </row>
    <row r="5" spans="1:6" x14ac:dyDescent="0.3">
      <c r="A5" s="7">
        <f>A4+1</f>
        <v>2</v>
      </c>
      <c r="B5" s="7">
        <v>200000</v>
      </c>
      <c r="C5" s="5">
        <v>250000</v>
      </c>
      <c r="D5">
        <f>B5/(1+$F$1)^A5</f>
        <v>171467.76406035663</v>
      </c>
    </row>
    <row r="6" spans="1:6" x14ac:dyDescent="0.3">
      <c r="A6" s="7">
        <f t="shared" ref="A6:A8" si="0">A5+1</f>
        <v>3</v>
      </c>
      <c r="B6" s="7">
        <v>300000</v>
      </c>
      <c r="C6" s="5">
        <v>250000</v>
      </c>
      <c r="D6">
        <f>B6/(1+$F$1)^A6</f>
        <v>238149.67230605087</v>
      </c>
    </row>
    <row r="7" spans="1:6" x14ac:dyDescent="0.3">
      <c r="A7" s="7">
        <f t="shared" si="0"/>
        <v>4</v>
      </c>
      <c r="B7" s="7">
        <v>400000</v>
      </c>
      <c r="C7" s="5">
        <v>250000</v>
      </c>
      <c r="D7">
        <f t="shared" ref="D5:D8" si="1">B7/(1+$F$1)^A7</f>
        <v>294011.94111858128</v>
      </c>
    </row>
    <row r="8" spans="1:6" x14ac:dyDescent="0.3">
      <c r="A8" s="7">
        <f t="shared" si="0"/>
        <v>5</v>
      </c>
      <c r="B8" s="7">
        <v>500000</v>
      </c>
      <c r="C8" s="5">
        <v>250000</v>
      </c>
      <c r="D8">
        <f t="shared" si="1"/>
        <v>340291.59851687652</v>
      </c>
    </row>
    <row r="9" spans="1:6" x14ac:dyDescent="0.3">
      <c r="D9">
        <f>SUM(D2:D8)</f>
        <v>2136513.5685944576</v>
      </c>
    </row>
    <row r="10" spans="1:6" x14ac:dyDescent="0.3">
      <c r="D10" s="2">
        <f>B2+NPV(F1,B4:B8)</f>
        <v>2136513.568594458</v>
      </c>
    </row>
  </sheetData>
  <mergeCells count="2">
    <mergeCell ref="B3:C3"/>
    <mergeCell ref="D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</vt:lpstr>
      <vt:lpstr>B</vt:lpstr>
      <vt:lpstr>B (2)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ahmed</dc:creator>
  <cp:lastModifiedBy>hasan ahmed</cp:lastModifiedBy>
  <dcterms:created xsi:type="dcterms:W3CDTF">2019-07-07T08:16:56Z</dcterms:created>
  <dcterms:modified xsi:type="dcterms:W3CDTF">2019-07-13T17:53:34Z</dcterms:modified>
</cp:coreProperties>
</file>