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hopkins\Downloads\"/>
    </mc:Choice>
  </mc:AlternateContent>
  <xr:revisionPtr revIDLastSave="0" documentId="13_ncr:1_{B7220EFF-FA84-4860-9BAC-37B67B13A422}" xr6:coauthVersionLast="36" xr6:coauthVersionMax="36" xr10:uidLastSave="{00000000-0000-0000-0000-000000000000}"/>
  <bookViews>
    <workbookView xWindow="780" yWindow="960" windowWidth="27636" windowHeight="16236" xr2:uid="{2E3AFE3A-508B-3542-8DDC-AA727ACB2E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46" i="1" l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N31" i="1"/>
  <c r="M31" i="1"/>
  <c r="M30" i="1"/>
  <c r="M29" i="1"/>
  <c r="N28" i="1"/>
  <c r="M28" i="1"/>
  <c r="N27" i="1"/>
  <c r="M27" i="1"/>
  <c r="K46" i="1"/>
  <c r="K45" i="1"/>
  <c r="K44" i="1"/>
  <c r="L43" i="1"/>
  <c r="K43" i="1"/>
  <c r="K42" i="1"/>
  <c r="K41" i="1"/>
  <c r="K40" i="1"/>
  <c r="L39" i="1"/>
  <c r="K39" i="1"/>
  <c r="K38" i="1"/>
  <c r="K37" i="1"/>
  <c r="L36" i="1"/>
  <c r="K36" i="1"/>
  <c r="L35" i="1"/>
  <c r="K35" i="1"/>
  <c r="K34" i="1"/>
  <c r="K33" i="1"/>
  <c r="L32" i="1"/>
  <c r="K32" i="1"/>
  <c r="L31" i="1"/>
  <c r="K31" i="1"/>
  <c r="K30" i="1"/>
  <c r="K29" i="1"/>
  <c r="L28" i="1"/>
  <c r="K28" i="1"/>
  <c r="L27" i="1"/>
  <c r="K27" i="1"/>
  <c r="I46" i="1"/>
  <c r="I45" i="1"/>
  <c r="J44" i="1"/>
  <c r="I44" i="1"/>
  <c r="J43" i="1"/>
  <c r="I43" i="1"/>
  <c r="I42" i="1"/>
  <c r="I41" i="1"/>
  <c r="J40" i="1"/>
  <c r="I40" i="1"/>
  <c r="J39" i="1"/>
  <c r="I39" i="1"/>
  <c r="I38" i="1"/>
  <c r="I37" i="1"/>
  <c r="J36" i="1"/>
  <c r="I36" i="1"/>
  <c r="J35" i="1"/>
  <c r="I35" i="1"/>
  <c r="I34" i="1"/>
  <c r="I33" i="1"/>
  <c r="J32" i="1"/>
  <c r="I32" i="1"/>
  <c r="J31" i="1"/>
  <c r="I31" i="1"/>
  <c r="I30" i="1"/>
  <c r="I29" i="1"/>
  <c r="J28" i="1"/>
  <c r="I28" i="1"/>
  <c r="J27" i="1"/>
  <c r="I27" i="1"/>
  <c r="G46" i="1"/>
  <c r="G45" i="1"/>
  <c r="G44" i="1"/>
  <c r="G43" i="1"/>
  <c r="G42" i="1"/>
  <c r="G41" i="1"/>
  <c r="G40" i="1"/>
  <c r="H39" i="1"/>
  <c r="G39" i="1"/>
  <c r="G38" i="1"/>
  <c r="G37" i="1"/>
  <c r="G36" i="1"/>
  <c r="G35" i="1"/>
  <c r="G34" i="1"/>
  <c r="G33" i="1"/>
  <c r="G32" i="1"/>
  <c r="G31" i="1"/>
  <c r="G30" i="1"/>
  <c r="G29" i="1"/>
  <c r="G28" i="1"/>
  <c r="H27" i="1"/>
  <c r="G27" i="1"/>
  <c r="E27" i="1"/>
  <c r="R27" i="1" s="1"/>
  <c r="E28" i="1"/>
  <c r="H28" i="1" s="1"/>
  <c r="E29" i="1"/>
  <c r="H29" i="1" s="1"/>
  <c r="E30" i="1"/>
  <c r="H30" i="1" s="1"/>
  <c r="E31" i="1"/>
  <c r="H31" i="1" s="1"/>
  <c r="E32" i="1"/>
  <c r="H32" i="1" s="1"/>
  <c r="E33" i="1"/>
  <c r="H33" i="1" s="1"/>
  <c r="E34" i="1"/>
  <c r="H34" i="1" s="1"/>
  <c r="E35" i="1"/>
  <c r="H35" i="1" s="1"/>
  <c r="E36" i="1"/>
  <c r="H36" i="1" s="1"/>
  <c r="E37" i="1"/>
  <c r="H37" i="1" s="1"/>
  <c r="E38" i="1"/>
  <c r="H38" i="1" s="1"/>
  <c r="E39" i="1"/>
  <c r="R39" i="1" s="1"/>
  <c r="E40" i="1"/>
  <c r="H40" i="1" s="1"/>
  <c r="E41" i="1"/>
  <c r="H41" i="1" s="1"/>
  <c r="E42" i="1"/>
  <c r="H42" i="1" s="1"/>
  <c r="E43" i="1"/>
  <c r="H43" i="1" s="1"/>
  <c r="E44" i="1"/>
  <c r="H44" i="1" s="1"/>
  <c r="E45" i="1"/>
  <c r="H45" i="1" s="1"/>
  <c r="E46" i="1"/>
  <c r="H46" i="1" s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J29" i="1" l="1"/>
  <c r="J33" i="1"/>
  <c r="J37" i="1"/>
  <c r="J41" i="1"/>
  <c r="J45" i="1"/>
  <c r="N29" i="1"/>
  <c r="N33" i="1"/>
  <c r="N35" i="1"/>
  <c r="N37" i="1"/>
  <c r="N39" i="1"/>
  <c r="N41" i="1"/>
  <c r="N43" i="1"/>
  <c r="N45" i="1"/>
  <c r="P27" i="1"/>
  <c r="P29" i="1"/>
  <c r="P31" i="1"/>
  <c r="P33" i="1"/>
  <c r="P35" i="1"/>
  <c r="P37" i="1"/>
  <c r="P39" i="1"/>
  <c r="P41" i="1"/>
  <c r="P43" i="1"/>
  <c r="P45" i="1"/>
  <c r="R29" i="1"/>
  <c r="R31" i="1"/>
  <c r="R33" i="1"/>
  <c r="R35" i="1"/>
  <c r="R37" i="1"/>
  <c r="R41" i="1"/>
  <c r="R43" i="1"/>
  <c r="R45" i="1"/>
  <c r="G24" i="1"/>
  <c r="G25" i="1" s="1"/>
  <c r="L29" i="1"/>
  <c r="L33" i="1"/>
  <c r="L37" i="1"/>
  <c r="L41" i="1"/>
  <c r="L45" i="1"/>
  <c r="J30" i="1"/>
  <c r="J34" i="1"/>
  <c r="J38" i="1"/>
  <c r="J42" i="1"/>
  <c r="J46" i="1"/>
  <c r="L30" i="1"/>
  <c r="L34" i="1"/>
  <c r="L38" i="1"/>
  <c r="L40" i="1"/>
  <c r="L42" i="1"/>
  <c r="L44" i="1"/>
  <c r="L46" i="1"/>
  <c r="N30" i="1"/>
  <c r="N32" i="1"/>
  <c r="N34" i="1"/>
  <c r="N36" i="1"/>
  <c r="N38" i="1"/>
  <c r="N40" i="1"/>
  <c r="N42" i="1"/>
  <c r="N44" i="1"/>
  <c r="N46" i="1"/>
  <c r="P28" i="1"/>
  <c r="P30" i="1"/>
  <c r="P32" i="1"/>
  <c r="P34" i="1"/>
  <c r="P36" i="1"/>
  <c r="P38" i="1"/>
  <c r="P40" i="1"/>
  <c r="P42" i="1"/>
  <c r="P44" i="1"/>
  <c r="P46" i="1"/>
  <c r="R28" i="1"/>
  <c r="R30" i="1"/>
  <c r="R32" i="1"/>
  <c r="R34" i="1"/>
  <c r="R36" i="1"/>
  <c r="R38" i="1"/>
  <c r="R40" i="1"/>
  <c r="R42" i="1"/>
  <c r="R44" i="1"/>
  <c r="R46" i="1"/>
  <c r="D46" i="1"/>
  <c r="D45" i="1"/>
  <c r="D44" i="1"/>
  <c r="D43" i="1"/>
  <c r="D42" i="1"/>
  <c r="D41" i="1"/>
  <c r="D40" i="1"/>
  <c r="D39" i="1"/>
  <c r="D38" i="1"/>
  <c r="D37" i="1"/>
  <c r="D27" i="1"/>
  <c r="D28" i="1"/>
  <c r="D29" i="1"/>
  <c r="D30" i="1"/>
  <c r="D31" i="1"/>
  <c r="D32" i="1"/>
  <c r="D33" i="1"/>
  <c r="D34" i="1"/>
  <c r="D35" i="1"/>
  <c r="D36" i="1"/>
  <c r="O24" i="1" l="1"/>
  <c r="O25" i="1" s="1"/>
  <c r="M24" i="1"/>
  <c r="M25" i="1" s="1"/>
  <c r="I24" i="1"/>
  <c r="I25" i="1" s="1"/>
  <c r="Q24" i="1"/>
  <c r="Q25" i="1" s="1"/>
  <c r="K24" i="1"/>
  <c r="K25" i="1" s="1"/>
  <c r="C24" i="1"/>
  <c r="C25" i="1" s="1"/>
  <c r="C11" i="1"/>
  <c r="C10" i="1"/>
  <c r="C9" i="1"/>
  <c r="C5" i="1"/>
  <c r="C4" i="1"/>
  <c r="C12" i="1" l="1"/>
  <c r="D12" i="1" s="1"/>
  <c r="C6" i="1"/>
  <c r="D6" i="1" s="1"/>
  <c r="F46" i="1"/>
  <c r="F44" i="1"/>
  <c r="F42" i="1"/>
  <c r="F40" i="1"/>
  <c r="F38" i="1"/>
  <c r="F45" i="1"/>
  <c r="F43" i="1"/>
  <c r="F39" i="1"/>
  <c r="F37" i="1"/>
  <c r="F41" i="1"/>
  <c r="F29" i="1"/>
  <c r="F33" i="1"/>
  <c r="F32" i="1"/>
  <c r="F30" i="1"/>
  <c r="F34" i="1"/>
  <c r="F28" i="1"/>
  <c r="F27" i="1"/>
  <c r="F31" i="1"/>
  <c r="F35" i="1"/>
  <c r="F36" i="1"/>
  <c r="E24" i="1" l="1"/>
  <c r="E25" i="1" s="1"/>
</calcChain>
</file>

<file path=xl/sharedStrings.xml><?xml version="1.0" encoding="utf-8"?>
<sst xmlns="http://schemas.openxmlformats.org/spreadsheetml/2006/main" count="44" uniqueCount="39">
  <si>
    <t xml:space="preserve">Types </t>
  </si>
  <si>
    <t>Quantity in Tubs</t>
  </si>
  <si>
    <t>Quantity in 170g tubs</t>
  </si>
  <si>
    <t>Batches</t>
  </si>
  <si>
    <t>TOTAL</t>
  </si>
  <si>
    <t>Quantity in 142 tubs</t>
  </si>
  <si>
    <t>Sunflower</t>
  </si>
  <si>
    <t>Red 340g</t>
  </si>
  <si>
    <t>Blue 142g</t>
  </si>
  <si>
    <t>Blue 228g</t>
  </si>
  <si>
    <t>Blue 340g</t>
  </si>
  <si>
    <t>Red 170g</t>
  </si>
  <si>
    <t>Orange</t>
  </si>
  <si>
    <t>Purple</t>
  </si>
  <si>
    <t xml:space="preserve">Batch Size = </t>
  </si>
  <si>
    <t xml:space="preserve"># of Batches = </t>
  </si>
  <si>
    <t>Orange and Round Number</t>
  </si>
  <si>
    <t>Purple and Round Number</t>
  </si>
  <si>
    <t>Batch Size Calculator</t>
  </si>
  <si>
    <t xml:space="preserve">Quantity = </t>
  </si>
  <si>
    <t>ProductA</t>
  </si>
  <si>
    <t>Round Number ProductA</t>
  </si>
  <si>
    <t>ProductA2</t>
  </si>
  <si>
    <t>Round Number ProductA3</t>
  </si>
  <si>
    <t>ProductA4</t>
  </si>
  <si>
    <t>Round Number ProductA5</t>
  </si>
  <si>
    <t>ProductA6</t>
  </si>
  <si>
    <t>Round Number ProductA7</t>
  </si>
  <si>
    <t>ProductA8</t>
  </si>
  <si>
    <t>Round Number ProductA9</t>
  </si>
  <si>
    <t>ProductA10</t>
  </si>
  <si>
    <t>Round Number ProductA11</t>
  </si>
  <si>
    <t>ORANGE</t>
  </si>
  <si>
    <t>A1</t>
  </si>
  <si>
    <t>A2</t>
  </si>
  <si>
    <t>A3</t>
  </si>
  <si>
    <t>A4</t>
  </si>
  <si>
    <t>A5</t>
  </si>
  <si>
    <t>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</si>
</sst>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</borders>
  <cellStyleXfs count="3">
    <xf numFmtId="0" fontId="0" fillId="0" borderId="0"/>
    <xf numFmtId="0" fontId="3" fillId="2" borderId="2" applyNumberFormat="0" applyAlignment="0" applyProtection="0"/>
    <xf numFmtId="0" fontId="2" fillId="3" borderId="3" applyNumberFormat="0" applyFont="0" applyAlignment="0" applyProtection="0"/>
  </cellStyleXfs>
  <cellXfs count="23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Border="1"/>
    <xf numFmtId="164" fontId="0" fillId="0" borderId="1" xfId="0" applyNumberFormat="1" applyBorder="1"/>
    <xf numFmtId="0" fontId="0" fillId="0" borderId="0" xfId="0" applyNumberFormat="1"/>
    <xf numFmtId="0" fontId="0" fillId="4" borderId="0" xfId="0" applyFill="1"/>
    <xf numFmtId="0" fontId="0" fillId="4" borderId="0" xfId="0" applyFill="1" applyAlignment="1">
      <alignment wrapText="1"/>
    </xf>
    <xf numFmtId="0" fontId="0" fillId="5" borderId="0" xfId="0" applyFill="1"/>
    <xf numFmtId="0" fontId="0" fillId="5" borderId="0" xfId="0" applyFill="1" applyAlignment="1">
      <alignment wrapText="1"/>
    </xf>
    <xf numFmtId="0" fontId="0" fillId="3" borderId="3" xfId="2" applyFont="1"/>
    <xf numFmtId="0" fontId="0" fillId="0" borderId="0" xfId="0" applyAlignment="1">
      <alignment horizontal="right"/>
    </xf>
    <xf numFmtId="0" fontId="0" fillId="3" borderId="4" xfId="2" applyFont="1" applyBorder="1"/>
    <xf numFmtId="0" fontId="0" fillId="0" borderId="0" xfId="0" applyNumberFormat="1" applyBorder="1"/>
    <xf numFmtId="0" fontId="4" fillId="6" borderId="0" xfId="0" applyFont="1" applyFill="1" applyAlignment="1">
      <alignment horizontal="centerContinuous"/>
    </xf>
    <xf numFmtId="0" fontId="3" fillId="2" borderId="2" xfId="1"/>
    <xf numFmtId="0" fontId="5" fillId="6" borderId="0" xfId="0" applyFont="1" applyFill="1"/>
    <xf numFmtId="0" fontId="5" fillId="7" borderId="0" xfId="0" applyFont="1" applyFill="1"/>
    <xf numFmtId="0" fontId="0" fillId="0" borderId="0" xfId="0" applyAlignment="1">
      <alignment horizontal="center"/>
    </xf>
    <xf numFmtId="0" fontId="0" fillId="8" borderId="0" xfId="0" applyFill="1"/>
    <xf numFmtId="0" fontId="0" fillId="8" borderId="0" xfId="0" applyFill="1" applyAlignment="1">
      <alignment wrapText="1"/>
    </xf>
    <xf numFmtId="0" fontId="5" fillId="9" borderId="0" xfId="0" applyFont="1" applyFill="1"/>
    <xf numFmtId="0" fontId="1" fillId="0" borderId="0" xfId="0" applyFont="1" applyAlignment="1">
      <alignment horizontal="right"/>
    </xf>
  </cellXfs>
  <cellStyles count="3">
    <cellStyle name="Input" xfId="1" builtinId="20"/>
    <cellStyle name="Normal" xfId="0" builtinId="0"/>
    <cellStyle name="Note" xfId="2" builtinId="10"/>
  </cellStyles>
  <dxfs count="1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D899C2-51C3-470C-9919-96898A594CE5}" name="tblBatch" displayName="tblBatch" ref="B26:R46" totalsRowShown="0">
  <autoFilter ref="B26:R46" xr:uid="{AD483D76-1914-4485-BE98-F62BA9808871}"/>
  <tableColumns count="17">
    <tableColumn id="1" xr3:uid="{31BDC4DD-3FCB-48BB-B567-0796D2B07AF5}" name="Batches" dataCellStyle="Note"/>
    <tableColumn id="2" xr3:uid="{6673DE6A-2332-4CBB-87FF-E7F18B50C701}" name="Orange" dataDxfId="13">
      <calculatedColumnFormula>C$23/$B27</calculatedColumnFormula>
    </tableColumn>
    <tableColumn id="4" xr3:uid="{767577F2-0B48-4A5B-B60C-077081F3DACA}" name="Orange and Round Number" dataDxfId="15">
      <calculatedColumnFormula>ROUNDDOWN(tblBatch[[#This Row],[Orange]],0)=tblBatch[[#This Row],[Orange]]</calculatedColumnFormula>
    </tableColumn>
    <tableColumn id="3" xr3:uid="{950A78A7-EAB9-4978-A1F3-99B40653D6A2}" name="Purple" dataDxfId="12">
      <calculatedColumnFormula>E$23/$B27</calculatedColumnFormula>
    </tableColumn>
    <tableColumn id="5" xr3:uid="{BCF7FFDF-D330-42EC-A685-19052C79F844}" name="Purple and Round Number" dataDxfId="14">
      <calculatedColumnFormula>ROUNDDOWN(tblBatch[[#This Row],[Purple]],0)=tblBatch[[#This Row],[Purple]]</calculatedColumnFormula>
    </tableColumn>
    <tableColumn id="6" xr3:uid="{C3C7F08D-7C8A-45F1-9E56-8B2C1059503E}" name="ProductA" dataDxfId="11">
      <calculatedColumnFormula>G$23/$B27</calculatedColumnFormula>
    </tableColumn>
    <tableColumn id="7" xr3:uid="{F0A22FCB-5BFD-4B51-8D23-3324BE56A0A8}" name="Round Number ProductA" dataDxfId="10">
      <calculatedColumnFormula>ROUNDDOWN(tblBatch[[#This Row],[Purple]],0)=tblBatch[[#This Row],[Purple]]</calculatedColumnFormula>
    </tableColumn>
    <tableColumn id="8" xr3:uid="{B60A1F6F-4FAD-4C15-BEFA-DD60FC634E81}" name="ProductA2" dataDxfId="9">
      <calculatedColumnFormula>I$23/$B27</calculatedColumnFormula>
    </tableColumn>
    <tableColumn id="9" xr3:uid="{D95F386E-B256-4F0A-8C05-5A724E3D81EB}" name="Round Number ProductA3" dataDxfId="8">
      <calculatedColumnFormula>ROUNDDOWN(tblBatch[[#This Row],[Purple]],0)=tblBatch[[#This Row],[Purple]]</calculatedColumnFormula>
    </tableColumn>
    <tableColumn id="10" xr3:uid="{0082024F-1434-4354-85D8-7A8AE6404B69}" name="ProductA4" dataDxfId="7">
      <calculatedColumnFormula>K$23/$B27</calculatedColumnFormula>
    </tableColumn>
    <tableColumn id="11" xr3:uid="{C552752E-9EDF-49C3-851D-4DD74268A00A}" name="Round Number ProductA5" dataDxfId="6">
      <calculatedColumnFormula>ROUNDDOWN(tblBatch[[#This Row],[Purple]],0)=tblBatch[[#This Row],[Purple]]</calculatedColumnFormula>
    </tableColumn>
    <tableColumn id="12" xr3:uid="{CB63947D-B6A0-425E-AEAD-7BD408FBC2F0}" name="ProductA6" dataDxfId="5">
      <calculatedColumnFormula>M$23/$B27</calculatedColumnFormula>
    </tableColumn>
    <tableColumn id="13" xr3:uid="{DA729BB4-9595-4C87-896D-C7F484DADEAC}" name="Round Number ProductA7" dataDxfId="4">
      <calculatedColumnFormula>ROUNDDOWN(tblBatch[[#This Row],[Purple]],0)=tblBatch[[#This Row],[Purple]]</calculatedColumnFormula>
    </tableColumn>
    <tableColumn id="14" xr3:uid="{1D071F30-68AF-4702-8E5E-71B8D59784FC}" name="ProductA8" dataDxfId="3">
      <calculatedColumnFormula>O$23/$B27</calculatedColumnFormula>
    </tableColumn>
    <tableColumn id="15" xr3:uid="{B89DCBFA-6FE6-48D1-9DF1-8562A045616E}" name="Round Number ProductA9" dataDxfId="2">
      <calculatedColumnFormula>ROUNDDOWN(tblBatch[[#This Row],[Purple]],0)=tblBatch[[#This Row],[Purple]]</calculatedColumnFormula>
    </tableColumn>
    <tableColumn id="16" xr3:uid="{C4966395-B7BB-4494-AC05-EF60B95C1BF5}" name="ProductA10" dataDxfId="1">
      <calculatedColumnFormula>Q$23/$B27</calculatedColumnFormula>
    </tableColumn>
    <tableColumn id="17" xr3:uid="{6121B83A-E6C4-486F-8112-566A88686EAE}" name="Round Number ProductA11" dataDxfId="0">
      <calculatedColumnFormula>ROUNDDOWN(tblBatch[[#This Row],[Purple]],0)=tblBatch[[#This Row],[Purple]]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144BE-E3B2-FE4F-A3DE-F7C48C6736A7}">
  <dimension ref="A1:R46"/>
  <sheetViews>
    <sheetView tabSelected="1" topLeftCell="A16" zoomScale="136" zoomScaleNormal="179" workbookViewId="0">
      <selection activeCell="B21" sqref="B21"/>
    </sheetView>
  </sheetViews>
  <sheetFormatPr defaultColWidth="11.19921875" defaultRowHeight="15.6" x14ac:dyDescent="0.3"/>
  <cols>
    <col min="1" max="1" width="34.5" bestFit="1" customWidth="1"/>
    <col min="2" max="2" width="14.5" bestFit="1" customWidth="1"/>
    <col min="3" max="3" width="18.796875" bestFit="1" customWidth="1"/>
    <col min="4" max="4" width="9.3984375" customWidth="1"/>
  </cols>
  <sheetData>
    <row r="1" spans="1:4" x14ac:dyDescent="0.3">
      <c r="A1" s="1" t="s">
        <v>6</v>
      </c>
    </row>
    <row r="3" spans="1:4" x14ac:dyDescent="0.3">
      <c r="A3" s="2" t="s">
        <v>0</v>
      </c>
      <c r="B3" s="2" t="s">
        <v>1</v>
      </c>
      <c r="C3" s="2" t="s">
        <v>2</v>
      </c>
    </row>
    <row r="4" spans="1:4" x14ac:dyDescent="0.3">
      <c r="A4" s="2" t="s">
        <v>11</v>
      </c>
      <c r="B4" s="2">
        <v>900</v>
      </c>
      <c r="C4" s="2">
        <f>B4</f>
        <v>900</v>
      </c>
    </row>
    <row r="5" spans="1:4" x14ac:dyDescent="0.3">
      <c r="A5" s="2" t="s">
        <v>7</v>
      </c>
      <c r="B5" s="2">
        <v>400</v>
      </c>
      <c r="C5" s="2">
        <f>B5*2</f>
        <v>800</v>
      </c>
      <c r="D5" s="2" t="s">
        <v>3</v>
      </c>
    </row>
    <row r="6" spans="1:4" x14ac:dyDescent="0.3">
      <c r="A6" s="2" t="s">
        <v>4</v>
      </c>
      <c r="B6" s="2"/>
      <c r="C6" s="2">
        <f>C4+C5</f>
        <v>1700</v>
      </c>
      <c r="D6" s="2">
        <f>C6/200</f>
        <v>8.5</v>
      </c>
    </row>
    <row r="7" spans="1:4" x14ac:dyDescent="0.3">
      <c r="A7" s="3"/>
      <c r="B7" s="3"/>
      <c r="C7" s="3"/>
      <c r="D7" s="3"/>
    </row>
    <row r="8" spans="1:4" x14ac:dyDescent="0.3">
      <c r="A8" s="3"/>
      <c r="B8" s="2" t="s">
        <v>1</v>
      </c>
      <c r="C8" s="2" t="s">
        <v>5</v>
      </c>
      <c r="D8" s="3"/>
    </row>
    <row r="9" spans="1:4" x14ac:dyDescent="0.3">
      <c r="A9" s="2" t="s">
        <v>8</v>
      </c>
      <c r="B9" s="2">
        <v>175</v>
      </c>
      <c r="C9" s="2">
        <f>B9</f>
        <v>175</v>
      </c>
    </row>
    <row r="10" spans="1:4" x14ac:dyDescent="0.3">
      <c r="A10" s="2" t="s">
        <v>9</v>
      </c>
      <c r="B10" s="2">
        <v>370</v>
      </c>
      <c r="C10" s="2">
        <f>B10*2</f>
        <v>740</v>
      </c>
    </row>
    <row r="11" spans="1:4" x14ac:dyDescent="0.3">
      <c r="A11" s="2" t="s">
        <v>10</v>
      </c>
      <c r="B11" s="2">
        <v>230</v>
      </c>
      <c r="C11" s="2">
        <f>(B11/340)*142</f>
        <v>96.058823529411768</v>
      </c>
      <c r="D11" s="2" t="s">
        <v>3</v>
      </c>
    </row>
    <row r="12" spans="1:4" x14ac:dyDescent="0.3">
      <c r="A12" s="2" t="s">
        <v>4</v>
      </c>
      <c r="B12" s="2"/>
      <c r="C12" s="2">
        <f>C9+C10+C11</f>
        <v>1011.0588235294117</v>
      </c>
      <c r="D12" s="4">
        <f>C12/210</f>
        <v>4.814565826330532</v>
      </c>
    </row>
    <row r="17" spans="1:18" x14ac:dyDescent="0.3">
      <c r="A17" s="3"/>
      <c r="B17" s="3"/>
    </row>
    <row r="18" spans="1:18" x14ac:dyDescent="0.3">
      <c r="A18" s="3"/>
      <c r="B18" s="3"/>
    </row>
    <row r="20" spans="1:18" x14ac:dyDescent="0.3">
      <c r="B20" s="14" t="s">
        <v>18</v>
      </c>
      <c r="C20" s="14"/>
      <c r="D20" s="14"/>
      <c r="E20" s="14"/>
      <c r="F20" s="14"/>
    </row>
    <row r="22" spans="1:18" x14ac:dyDescent="0.3">
      <c r="C22" s="22" t="s">
        <v>32</v>
      </c>
      <c r="E22" s="22" t="s">
        <v>13</v>
      </c>
      <c r="G22" t="s">
        <v>33</v>
      </c>
      <c r="I22" t="s">
        <v>34</v>
      </c>
      <c r="K22" t="s">
        <v>35</v>
      </c>
      <c r="M22" t="s">
        <v>36</v>
      </c>
      <c r="O22" t="s">
        <v>37</v>
      </c>
      <c r="Q22" t="s">
        <v>38</v>
      </c>
    </row>
    <row r="23" spans="1:18" x14ac:dyDescent="0.3">
      <c r="B23" s="18" t="s">
        <v>19</v>
      </c>
      <c r="C23" s="15">
        <v>240</v>
      </c>
      <c r="E23" s="15">
        <v>300</v>
      </c>
      <c r="G23" s="15">
        <v>300</v>
      </c>
      <c r="I23" s="15">
        <v>300</v>
      </c>
      <c r="K23" s="15">
        <v>300</v>
      </c>
      <c r="M23" s="15">
        <v>300</v>
      </c>
      <c r="O23" s="15">
        <v>300</v>
      </c>
      <c r="Q23" s="15">
        <v>300</v>
      </c>
    </row>
    <row r="24" spans="1:18" x14ac:dyDescent="0.3">
      <c r="B24" s="11" t="s">
        <v>14</v>
      </c>
      <c r="C24">
        <f>_xlfn.MAXIFS(C27:C46,D27:D46,TRUE,C27:C46,"&lt;="&amp;200)</f>
        <v>120</v>
      </c>
      <c r="E24">
        <f>_xlfn.MAXIFS(E27:E46,F27:F46,TRUE,E27:E46,"&lt;="&amp;200)</f>
        <v>150</v>
      </c>
      <c r="G24">
        <f>_xlfn.MAXIFS(G27:G46,H27:H46,TRUE,G27:G46,"&lt;="&amp;200)</f>
        <v>150</v>
      </c>
      <c r="I24">
        <f>_xlfn.MAXIFS(I27:I46,J27:J46,TRUE,I27:I46,"&lt;="&amp;200)</f>
        <v>150</v>
      </c>
      <c r="K24">
        <f>_xlfn.MAXIFS(K27:K46,L27:L46,TRUE,K27:K46,"&lt;="&amp;200)</f>
        <v>150</v>
      </c>
      <c r="M24">
        <f>_xlfn.MAXIFS(M27:M46,N27:N46,TRUE,M27:M46,"&lt;="&amp;200)</f>
        <v>150</v>
      </c>
      <c r="O24">
        <f>_xlfn.MAXIFS(O27:O46,P27:P46,TRUE,O27:O46,"&lt;="&amp;200)</f>
        <v>150</v>
      </c>
      <c r="Q24">
        <f>_xlfn.MAXIFS(Q27:Q46,R27:R46,TRUE,Q27:Q46,"&lt;="&amp;200)</f>
        <v>150</v>
      </c>
    </row>
    <row r="25" spans="1:18" x14ac:dyDescent="0.3">
      <c r="B25" s="11" t="s">
        <v>15</v>
      </c>
      <c r="C25" s="16">
        <f>INDEX(tblBatch[Batches], MATCH(C24,  C27:C46, 0))</f>
        <v>2</v>
      </c>
      <c r="E25" s="17">
        <f>INDEX(tblBatch[Batches], MATCH(E24,  E27:E46, 0))</f>
        <v>2</v>
      </c>
      <c r="G25" s="21">
        <f>INDEX(tblBatch[Batches], MATCH(G24,  G27:G46, 0))</f>
        <v>2</v>
      </c>
      <c r="I25" s="21">
        <f>INDEX(tblBatch[Batches], MATCH(I24,  I27:I46, 0))</f>
        <v>2</v>
      </c>
      <c r="K25" s="21">
        <f>INDEX(tblBatch[Batches], MATCH(K24,  K27:K46, 0))</f>
        <v>2</v>
      </c>
      <c r="M25" s="21">
        <f>INDEX(tblBatch[Batches], MATCH(M24,  M27:M46, 0))</f>
        <v>2</v>
      </c>
      <c r="O25" s="21">
        <f>INDEX(tblBatch[Batches], MATCH(O24,  O27:O46, 0))</f>
        <v>2</v>
      </c>
      <c r="Q25" s="21">
        <f>INDEX(tblBatch[Batches], MATCH(Q24,  Q27:Q46, 0))</f>
        <v>2</v>
      </c>
    </row>
    <row r="26" spans="1:18" ht="62.4" x14ac:dyDescent="0.3">
      <c r="B26" t="s">
        <v>3</v>
      </c>
      <c r="C26" s="8" t="s">
        <v>12</v>
      </c>
      <c r="D26" s="9" t="s">
        <v>16</v>
      </c>
      <c r="E26" s="6" t="s">
        <v>13</v>
      </c>
      <c r="F26" s="7" t="s">
        <v>17</v>
      </c>
      <c r="G26" s="19" t="s">
        <v>20</v>
      </c>
      <c r="H26" s="20" t="s">
        <v>21</v>
      </c>
      <c r="I26" s="19" t="s">
        <v>22</v>
      </c>
      <c r="J26" s="20" t="s">
        <v>23</v>
      </c>
      <c r="K26" s="19" t="s">
        <v>24</v>
      </c>
      <c r="L26" s="20" t="s">
        <v>25</v>
      </c>
      <c r="M26" s="19" t="s">
        <v>26</v>
      </c>
      <c r="N26" s="20" t="s">
        <v>27</v>
      </c>
      <c r="O26" s="19" t="s">
        <v>28</v>
      </c>
      <c r="P26" s="20" t="s">
        <v>29</v>
      </c>
      <c r="Q26" s="19" t="s">
        <v>30</v>
      </c>
      <c r="R26" s="20" t="s">
        <v>31</v>
      </c>
    </row>
    <row r="27" spans="1:18" x14ac:dyDescent="0.3">
      <c r="B27" s="10">
        <v>1</v>
      </c>
      <c r="C27">
        <f>C$23/$B27</f>
        <v>240</v>
      </c>
      <c r="D27" t="b">
        <f>ROUNDDOWN(tblBatch[[#This Row],[Orange]],0)=tblBatch[[#This Row],[Orange]]</f>
        <v>1</v>
      </c>
      <c r="E27">
        <f t="shared" ref="E27:Q46" si="0">E$23/$B27</f>
        <v>300</v>
      </c>
      <c r="F27" s="5" t="b">
        <f>ROUNDDOWN(tblBatch[[#This Row],[Purple]],0)=tblBatch[[#This Row],[Purple]]</f>
        <v>1</v>
      </c>
      <c r="G27" s="5">
        <f t="shared" si="0"/>
        <v>300</v>
      </c>
      <c r="H27" s="5" t="b">
        <f>ROUNDDOWN(tblBatch[[#This Row],[Purple]],0)=tblBatch[[#This Row],[Purple]]</f>
        <v>1</v>
      </c>
      <c r="I27" s="5">
        <f t="shared" si="0"/>
        <v>300</v>
      </c>
      <c r="J27" s="5" t="b">
        <f>ROUNDDOWN(tblBatch[[#This Row],[Purple]],0)=tblBatch[[#This Row],[Purple]]</f>
        <v>1</v>
      </c>
      <c r="K27" s="5">
        <f t="shared" si="0"/>
        <v>300</v>
      </c>
      <c r="L27" s="5" t="b">
        <f>ROUNDDOWN(tblBatch[[#This Row],[Purple]],0)=tblBatch[[#This Row],[Purple]]</f>
        <v>1</v>
      </c>
      <c r="M27" s="5">
        <f t="shared" si="0"/>
        <v>300</v>
      </c>
      <c r="N27" s="5" t="b">
        <f>ROUNDDOWN(tblBatch[[#This Row],[Purple]],0)=tblBatch[[#This Row],[Purple]]</f>
        <v>1</v>
      </c>
      <c r="O27" s="5">
        <f t="shared" si="0"/>
        <v>300</v>
      </c>
      <c r="P27" s="5" t="b">
        <f>ROUNDDOWN(tblBatch[[#This Row],[Purple]],0)=tblBatch[[#This Row],[Purple]]</f>
        <v>1</v>
      </c>
      <c r="Q27" s="5">
        <f t="shared" si="0"/>
        <v>300</v>
      </c>
      <c r="R27" s="5" t="b">
        <f>ROUNDDOWN(tblBatch[[#This Row],[Purple]],0)=tblBatch[[#This Row],[Purple]]</f>
        <v>1</v>
      </c>
    </row>
    <row r="28" spans="1:18" x14ac:dyDescent="0.3">
      <c r="B28" s="10">
        <v>2</v>
      </c>
      <c r="C28">
        <f>C$23/$B28</f>
        <v>120</v>
      </c>
      <c r="D28" t="b">
        <f>ROUNDDOWN(tblBatch[[#This Row],[Orange]],0)=tblBatch[[#This Row],[Orange]]</f>
        <v>1</v>
      </c>
      <c r="E28">
        <f t="shared" si="0"/>
        <v>150</v>
      </c>
      <c r="F28" s="5" t="b">
        <f>ROUNDDOWN(tblBatch[[#This Row],[Purple]],0)=tblBatch[[#This Row],[Purple]]</f>
        <v>1</v>
      </c>
      <c r="G28" s="5">
        <f t="shared" si="0"/>
        <v>150</v>
      </c>
      <c r="H28" s="5" t="b">
        <f>ROUNDDOWN(tblBatch[[#This Row],[Purple]],0)=tblBatch[[#This Row],[Purple]]</f>
        <v>1</v>
      </c>
      <c r="I28" s="5">
        <f t="shared" si="0"/>
        <v>150</v>
      </c>
      <c r="J28" s="5" t="b">
        <f>ROUNDDOWN(tblBatch[[#This Row],[Purple]],0)=tblBatch[[#This Row],[Purple]]</f>
        <v>1</v>
      </c>
      <c r="K28" s="5">
        <f t="shared" si="0"/>
        <v>150</v>
      </c>
      <c r="L28" s="5" t="b">
        <f>ROUNDDOWN(tblBatch[[#This Row],[Purple]],0)=tblBatch[[#This Row],[Purple]]</f>
        <v>1</v>
      </c>
      <c r="M28" s="5">
        <f t="shared" si="0"/>
        <v>150</v>
      </c>
      <c r="N28" s="5" t="b">
        <f>ROUNDDOWN(tblBatch[[#This Row],[Purple]],0)=tblBatch[[#This Row],[Purple]]</f>
        <v>1</v>
      </c>
      <c r="O28" s="5">
        <f t="shared" si="0"/>
        <v>150</v>
      </c>
      <c r="P28" s="5" t="b">
        <f>ROUNDDOWN(tblBatch[[#This Row],[Purple]],0)=tblBatch[[#This Row],[Purple]]</f>
        <v>1</v>
      </c>
      <c r="Q28" s="5">
        <f t="shared" si="0"/>
        <v>150</v>
      </c>
      <c r="R28" s="5" t="b">
        <f>ROUNDDOWN(tblBatch[[#This Row],[Purple]],0)=tblBatch[[#This Row],[Purple]]</f>
        <v>1</v>
      </c>
    </row>
    <row r="29" spans="1:18" x14ac:dyDescent="0.3">
      <c r="B29" s="10">
        <v>3</v>
      </c>
      <c r="C29">
        <f>C$23/$B29</f>
        <v>80</v>
      </c>
      <c r="D29" t="b">
        <f>ROUNDDOWN(tblBatch[[#This Row],[Orange]],0)=tblBatch[[#This Row],[Orange]]</f>
        <v>1</v>
      </c>
      <c r="E29">
        <f t="shared" si="0"/>
        <v>100</v>
      </c>
      <c r="F29" s="5" t="b">
        <f>ROUNDDOWN(tblBatch[[#This Row],[Purple]],0)=tblBatch[[#This Row],[Purple]]</f>
        <v>1</v>
      </c>
      <c r="G29" s="5">
        <f t="shared" si="0"/>
        <v>100</v>
      </c>
      <c r="H29" s="5" t="b">
        <f>ROUNDDOWN(tblBatch[[#This Row],[Purple]],0)=tblBatch[[#This Row],[Purple]]</f>
        <v>1</v>
      </c>
      <c r="I29" s="5">
        <f t="shared" si="0"/>
        <v>100</v>
      </c>
      <c r="J29" s="5" t="b">
        <f>ROUNDDOWN(tblBatch[[#This Row],[Purple]],0)=tblBatch[[#This Row],[Purple]]</f>
        <v>1</v>
      </c>
      <c r="K29" s="5">
        <f t="shared" si="0"/>
        <v>100</v>
      </c>
      <c r="L29" s="5" t="b">
        <f>ROUNDDOWN(tblBatch[[#This Row],[Purple]],0)=tblBatch[[#This Row],[Purple]]</f>
        <v>1</v>
      </c>
      <c r="M29" s="5">
        <f t="shared" si="0"/>
        <v>100</v>
      </c>
      <c r="N29" s="5" t="b">
        <f>ROUNDDOWN(tblBatch[[#This Row],[Purple]],0)=tblBatch[[#This Row],[Purple]]</f>
        <v>1</v>
      </c>
      <c r="O29" s="5">
        <f t="shared" si="0"/>
        <v>100</v>
      </c>
      <c r="P29" s="5" t="b">
        <f>ROUNDDOWN(tblBatch[[#This Row],[Purple]],0)=tblBatch[[#This Row],[Purple]]</f>
        <v>1</v>
      </c>
      <c r="Q29" s="5">
        <f t="shared" si="0"/>
        <v>100</v>
      </c>
      <c r="R29" s="5" t="b">
        <f>ROUNDDOWN(tblBatch[[#This Row],[Purple]],0)=tblBatch[[#This Row],[Purple]]</f>
        <v>1</v>
      </c>
    </row>
    <row r="30" spans="1:18" x14ac:dyDescent="0.3">
      <c r="B30" s="10">
        <v>4</v>
      </c>
      <c r="C30">
        <f>C$23/$B30</f>
        <v>60</v>
      </c>
      <c r="D30" t="b">
        <f>ROUNDDOWN(tblBatch[[#This Row],[Orange]],0)=tblBatch[[#This Row],[Orange]]</f>
        <v>1</v>
      </c>
      <c r="E30">
        <f t="shared" si="0"/>
        <v>75</v>
      </c>
      <c r="F30" s="5" t="b">
        <f>ROUNDDOWN(tblBatch[[#This Row],[Purple]],0)=tblBatch[[#This Row],[Purple]]</f>
        <v>1</v>
      </c>
      <c r="G30" s="5">
        <f t="shared" si="0"/>
        <v>75</v>
      </c>
      <c r="H30" s="5" t="b">
        <f>ROUNDDOWN(tblBatch[[#This Row],[Purple]],0)=tblBatch[[#This Row],[Purple]]</f>
        <v>1</v>
      </c>
      <c r="I30" s="5">
        <f t="shared" si="0"/>
        <v>75</v>
      </c>
      <c r="J30" s="5" t="b">
        <f>ROUNDDOWN(tblBatch[[#This Row],[Purple]],0)=tblBatch[[#This Row],[Purple]]</f>
        <v>1</v>
      </c>
      <c r="K30" s="5">
        <f t="shared" si="0"/>
        <v>75</v>
      </c>
      <c r="L30" s="5" t="b">
        <f>ROUNDDOWN(tblBatch[[#This Row],[Purple]],0)=tblBatch[[#This Row],[Purple]]</f>
        <v>1</v>
      </c>
      <c r="M30" s="5">
        <f t="shared" si="0"/>
        <v>75</v>
      </c>
      <c r="N30" s="5" t="b">
        <f>ROUNDDOWN(tblBatch[[#This Row],[Purple]],0)=tblBatch[[#This Row],[Purple]]</f>
        <v>1</v>
      </c>
      <c r="O30" s="5">
        <f t="shared" si="0"/>
        <v>75</v>
      </c>
      <c r="P30" s="5" t="b">
        <f>ROUNDDOWN(tblBatch[[#This Row],[Purple]],0)=tblBatch[[#This Row],[Purple]]</f>
        <v>1</v>
      </c>
      <c r="Q30" s="5">
        <f t="shared" si="0"/>
        <v>75</v>
      </c>
      <c r="R30" s="5" t="b">
        <f>ROUNDDOWN(tblBatch[[#This Row],[Purple]],0)=tblBatch[[#This Row],[Purple]]</f>
        <v>1</v>
      </c>
    </row>
    <row r="31" spans="1:18" x14ac:dyDescent="0.3">
      <c r="B31" s="10">
        <v>5</v>
      </c>
      <c r="C31">
        <f>C$23/$B31</f>
        <v>48</v>
      </c>
      <c r="D31" t="b">
        <f>ROUNDDOWN(tblBatch[[#This Row],[Orange]],0)=tblBatch[[#This Row],[Orange]]</f>
        <v>1</v>
      </c>
      <c r="E31">
        <f t="shared" si="0"/>
        <v>60</v>
      </c>
      <c r="F31" s="5" t="b">
        <f>ROUNDDOWN(tblBatch[[#This Row],[Purple]],0)=tblBatch[[#This Row],[Purple]]</f>
        <v>1</v>
      </c>
      <c r="G31" s="5">
        <f t="shared" si="0"/>
        <v>60</v>
      </c>
      <c r="H31" s="5" t="b">
        <f>ROUNDDOWN(tblBatch[[#This Row],[Purple]],0)=tblBatch[[#This Row],[Purple]]</f>
        <v>1</v>
      </c>
      <c r="I31" s="5">
        <f t="shared" si="0"/>
        <v>60</v>
      </c>
      <c r="J31" s="5" t="b">
        <f>ROUNDDOWN(tblBatch[[#This Row],[Purple]],0)=tblBatch[[#This Row],[Purple]]</f>
        <v>1</v>
      </c>
      <c r="K31" s="5">
        <f t="shared" si="0"/>
        <v>60</v>
      </c>
      <c r="L31" s="5" t="b">
        <f>ROUNDDOWN(tblBatch[[#This Row],[Purple]],0)=tblBatch[[#This Row],[Purple]]</f>
        <v>1</v>
      </c>
      <c r="M31" s="5">
        <f t="shared" si="0"/>
        <v>60</v>
      </c>
      <c r="N31" s="5" t="b">
        <f>ROUNDDOWN(tblBatch[[#This Row],[Purple]],0)=tblBatch[[#This Row],[Purple]]</f>
        <v>1</v>
      </c>
      <c r="O31" s="5">
        <f t="shared" si="0"/>
        <v>60</v>
      </c>
      <c r="P31" s="5" t="b">
        <f>ROUNDDOWN(tblBatch[[#This Row],[Purple]],0)=tblBatch[[#This Row],[Purple]]</f>
        <v>1</v>
      </c>
      <c r="Q31" s="5">
        <f t="shared" si="0"/>
        <v>60</v>
      </c>
      <c r="R31" s="5" t="b">
        <f>ROUNDDOWN(tblBatch[[#This Row],[Purple]],0)=tblBatch[[#This Row],[Purple]]</f>
        <v>1</v>
      </c>
    </row>
    <row r="32" spans="1:18" x14ac:dyDescent="0.3">
      <c r="B32" s="10">
        <v>6</v>
      </c>
      <c r="C32">
        <f>C$23/$B32</f>
        <v>40</v>
      </c>
      <c r="D32" t="b">
        <f>ROUNDDOWN(tblBatch[[#This Row],[Orange]],0)=tblBatch[[#This Row],[Orange]]</f>
        <v>1</v>
      </c>
      <c r="E32">
        <f t="shared" si="0"/>
        <v>50</v>
      </c>
      <c r="F32" s="5" t="b">
        <f>ROUNDDOWN(tblBatch[[#This Row],[Purple]],0)=tblBatch[[#This Row],[Purple]]</f>
        <v>1</v>
      </c>
      <c r="G32" s="5">
        <f t="shared" si="0"/>
        <v>50</v>
      </c>
      <c r="H32" s="5" t="b">
        <f>ROUNDDOWN(tblBatch[[#This Row],[Purple]],0)=tblBatch[[#This Row],[Purple]]</f>
        <v>1</v>
      </c>
      <c r="I32" s="5">
        <f t="shared" si="0"/>
        <v>50</v>
      </c>
      <c r="J32" s="5" t="b">
        <f>ROUNDDOWN(tblBatch[[#This Row],[Purple]],0)=tblBatch[[#This Row],[Purple]]</f>
        <v>1</v>
      </c>
      <c r="K32" s="5">
        <f t="shared" si="0"/>
        <v>50</v>
      </c>
      <c r="L32" s="5" t="b">
        <f>ROUNDDOWN(tblBatch[[#This Row],[Purple]],0)=tblBatch[[#This Row],[Purple]]</f>
        <v>1</v>
      </c>
      <c r="M32" s="5">
        <f t="shared" si="0"/>
        <v>50</v>
      </c>
      <c r="N32" s="5" t="b">
        <f>ROUNDDOWN(tblBatch[[#This Row],[Purple]],0)=tblBatch[[#This Row],[Purple]]</f>
        <v>1</v>
      </c>
      <c r="O32" s="5">
        <f t="shared" si="0"/>
        <v>50</v>
      </c>
      <c r="P32" s="5" t="b">
        <f>ROUNDDOWN(tblBatch[[#This Row],[Purple]],0)=tblBatch[[#This Row],[Purple]]</f>
        <v>1</v>
      </c>
      <c r="Q32" s="5">
        <f t="shared" si="0"/>
        <v>50</v>
      </c>
      <c r="R32" s="5" t="b">
        <f>ROUNDDOWN(tblBatch[[#This Row],[Purple]],0)=tblBatch[[#This Row],[Purple]]</f>
        <v>1</v>
      </c>
    </row>
    <row r="33" spans="2:18" x14ac:dyDescent="0.3">
      <c r="B33" s="10">
        <v>7</v>
      </c>
      <c r="C33">
        <f>C$23/$B33</f>
        <v>34.285714285714285</v>
      </c>
      <c r="D33" t="b">
        <f>ROUNDDOWN(tblBatch[[#This Row],[Orange]],0)=tblBatch[[#This Row],[Orange]]</f>
        <v>0</v>
      </c>
      <c r="E33">
        <f t="shared" si="0"/>
        <v>42.857142857142854</v>
      </c>
      <c r="F33" s="5" t="b">
        <f>ROUNDDOWN(tblBatch[[#This Row],[Purple]],0)=tblBatch[[#This Row],[Purple]]</f>
        <v>0</v>
      </c>
      <c r="G33" s="5">
        <f t="shared" si="0"/>
        <v>42.857142857142854</v>
      </c>
      <c r="H33" s="5" t="b">
        <f>ROUNDDOWN(tblBatch[[#This Row],[Purple]],0)=tblBatch[[#This Row],[Purple]]</f>
        <v>0</v>
      </c>
      <c r="I33" s="5">
        <f t="shared" si="0"/>
        <v>42.857142857142854</v>
      </c>
      <c r="J33" s="5" t="b">
        <f>ROUNDDOWN(tblBatch[[#This Row],[Purple]],0)=tblBatch[[#This Row],[Purple]]</f>
        <v>0</v>
      </c>
      <c r="K33" s="5">
        <f t="shared" si="0"/>
        <v>42.857142857142854</v>
      </c>
      <c r="L33" s="5" t="b">
        <f>ROUNDDOWN(tblBatch[[#This Row],[Purple]],0)=tblBatch[[#This Row],[Purple]]</f>
        <v>0</v>
      </c>
      <c r="M33" s="5">
        <f t="shared" si="0"/>
        <v>42.857142857142854</v>
      </c>
      <c r="N33" s="5" t="b">
        <f>ROUNDDOWN(tblBatch[[#This Row],[Purple]],0)=tblBatch[[#This Row],[Purple]]</f>
        <v>0</v>
      </c>
      <c r="O33" s="5">
        <f t="shared" si="0"/>
        <v>42.857142857142854</v>
      </c>
      <c r="P33" s="5" t="b">
        <f>ROUNDDOWN(tblBatch[[#This Row],[Purple]],0)=tblBatch[[#This Row],[Purple]]</f>
        <v>0</v>
      </c>
      <c r="Q33" s="5">
        <f t="shared" si="0"/>
        <v>42.857142857142854</v>
      </c>
      <c r="R33" s="5" t="b">
        <f>ROUNDDOWN(tblBatch[[#This Row],[Purple]],0)=tblBatch[[#This Row],[Purple]]</f>
        <v>0</v>
      </c>
    </row>
    <row r="34" spans="2:18" x14ac:dyDescent="0.3">
      <c r="B34" s="10">
        <v>8</v>
      </c>
      <c r="C34">
        <f>C$23/$B34</f>
        <v>30</v>
      </c>
      <c r="D34" t="b">
        <f>ROUNDDOWN(tblBatch[[#This Row],[Orange]],0)=tblBatch[[#This Row],[Orange]]</f>
        <v>1</v>
      </c>
      <c r="E34">
        <f t="shared" si="0"/>
        <v>37.5</v>
      </c>
      <c r="F34" s="5" t="b">
        <f>ROUNDDOWN(tblBatch[[#This Row],[Purple]],0)=tblBatch[[#This Row],[Purple]]</f>
        <v>0</v>
      </c>
      <c r="G34" s="5">
        <f t="shared" si="0"/>
        <v>37.5</v>
      </c>
      <c r="H34" s="5" t="b">
        <f>ROUNDDOWN(tblBatch[[#This Row],[Purple]],0)=tblBatch[[#This Row],[Purple]]</f>
        <v>0</v>
      </c>
      <c r="I34" s="5">
        <f t="shared" si="0"/>
        <v>37.5</v>
      </c>
      <c r="J34" s="5" t="b">
        <f>ROUNDDOWN(tblBatch[[#This Row],[Purple]],0)=tblBatch[[#This Row],[Purple]]</f>
        <v>0</v>
      </c>
      <c r="K34" s="5">
        <f t="shared" si="0"/>
        <v>37.5</v>
      </c>
      <c r="L34" s="5" t="b">
        <f>ROUNDDOWN(tblBatch[[#This Row],[Purple]],0)=tblBatch[[#This Row],[Purple]]</f>
        <v>0</v>
      </c>
      <c r="M34" s="5">
        <f t="shared" si="0"/>
        <v>37.5</v>
      </c>
      <c r="N34" s="5" t="b">
        <f>ROUNDDOWN(tblBatch[[#This Row],[Purple]],0)=tblBatch[[#This Row],[Purple]]</f>
        <v>0</v>
      </c>
      <c r="O34" s="5">
        <f t="shared" si="0"/>
        <v>37.5</v>
      </c>
      <c r="P34" s="5" t="b">
        <f>ROUNDDOWN(tblBatch[[#This Row],[Purple]],0)=tblBatch[[#This Row],[Purple]]</f>
        <v>0</v>
      </c>
      <c r="Q34" s="5">
        <f t="shared" si="0"/>
        <v>37.5</v>
      </c>
      <c r="R34" s="5" t="b">
        <f>ROUNDDOWN(tblBatch[[#This Row],[Purple]],0)=tblBatch[[#This Row],[Purple]]</f>
        <v>0</v>
      </c>
    </row>
    <row r="35" spans="2:18" x14ac:dyDescent="0.3">
      <c r="B35" s="10">
        <v>9</v>
      </c>
      <c r="C35">
        <f>C$23/$B35</f>
        <v>26.666666666666668</v>
      </c>
      <c r="D35" t="b">
        <f>ROUNDDOWN(tblBatch[[#This Row],[Orange]],0)=tblBatch[[#This Row],[Orange]]</f>
        <v>0</v>
      </c>
      <c r="E35">
        <f t="shared" si="0"/>
        <v>33.333333333333336</v>
      </c>
      <c r="F35" s="5" t="b">
        <f>ROUNDDOWN(tblBatch[[#This Row],[Purple]],0)=tblBatch[[#This Row],[Purple]]</f>
        <v>0</v>
      </c>
      <c r="G35" s="5">
        <f t="shared" si="0"/>
        <v>33.333333333333336</v>
      </c>
      <c r="H35" s="5" t="b">
        <f>ROUNDDOWN(tblBatch[[#This Row],[Purple]],0)=tblBatch[[#This Row],[Purple]]</f>
        <v>0</v>
      </c>
      <c r="I35" s="5">
        <f t="shared" si="0"/>
        <v>33.333333333333336</v>
      </c>
      <c r="J35" s="5" t="b">
        <f>ROUNDDOWN(tblBatch[[#This Row],[Purple]],0)=tblBatch[[#This Row],[Purple]]</f>
        <v>0</v>
      </c>
      <c r="K35" s="5">
        <f t="shared" si="0"/>
        <v>33.333333333333336</v>
      </c>
      <c r="L35" s="5" t="b">
        <f>ROUNDDOWN(tblBatch[[#This Row],[Purple]],0)=tblBatch[[#This Row],[Purple]]</f>
        <v>0</v>
      </c>
      <c r="M35" s="5">
        <f t="shared" si="0"/>
        <v>33.333333333333336</v>
      </c>
      <c r="N35" s="5" t="b">
        <f>ROUNDDOWN(tblBatch[[#This Row],[Purple]],0)=tblBatch[[#This Row],[Purple]]</f>
        <v>0</v>
      </c>
      <c r="O35" s="5">
        <f t="shared" si="0"/>
        <v>33.333333333333336</v>
      </c>
      <c r="P35" s="5" t="b">
        <f>ROUNDDOWN(tblBatch[[#This Row],[Purple]],0)=tblBatch[[#This Row],[Purple]]</f>
        <v>0</v>
      </c>
      <c r="Q35" s="5">
        <f t="shared" si="0"/>
        <v>33.333333333333336</v>
      </c>
      <c r="R35" s="5" t="b">
        <f>ROUNDDOWN(tblBatch[[#This Row],[Purple]],0)=tblBatch[[#This Row],[Purple]]</f>
        <v>0</v>
      </c>
    </row>
    <row r="36" spans="2:18" x14ac:dyDescent="0.3">
      <c r="B36" s="10">
        <v>10</v>
      </c>
      <c r="C36">
        <f>C$23/$B36</f>
        <v>24</v>
      </c>
      <c r="D36" t="b">
        <f>ROUNDDOWN(tblBatch[[#This Row],[Orange]],0)=tblBatch[[#This Row],[Orange]]</f>
        <v>1</v>
      </c>
      <c r="E36">
        <f t="shared" si="0"/>
        <v>30</v>
      </c>
      <c r="F36" s="5" t="b">
        <f>ROUNDDOWN(tblBatch[[#This Row],[Purple]],0)=tblBatch[[#This Row],[Purple]]</f>
        <v>1</v>
      </c>
      <c r="G36" s="5">
        <f t="shared" si="0"/>
        <v>30</v>
      </c>
      <c r="H36" s="5" t="b">
        <f>ROUNDDOWN(tblBatch[[#This Row],[Purple]],0)=tblBatch[[#This Row],[Purple]]</f>
        <v>1</v>
      </c>
      <c r="I36" s="5">
        <f t="shared" si="0"/>
        <v>30</v>
      </c>
      <c r="J36" s="5" t="b">
        <f>ROUNDDOWN(tblBatch[[#This Row],[Purple]],0)=tblBatch[[#This Row],[Purple]]</f>
        <v>1</v>
      </c>
      <c r="K36" s="5">
        <f t="shared" si="0"/>
        <v>30</v>
      </c>
      <c r="L36" s="5" t="b">
        <f>ROUNDDOWN(tblBatch[[#This Row],[Purple]],0)=tblBatch[[#This Row],[Purple]]</f>
        <v>1</v>
      </c>
      <c r="M36" s="5">
        <f t="shared" si="0"/>
        <v>30</v>
      </c>
      <c r="N36" s="5" t="b">
        <f>ROUNDDOWN(tblBatch[[#This Row],[Purple]],0)=tblBatch[[#This Row],[Purple]]</f>
        <v>1</v>
      </c>
      <c r="O36" s="5">
        <f t="shared" si="0"/>
        <v>30</v>
      </c>
      <c r="P36" s="5" t="b">
        <f>ROUNDDOWN(tblBatch[[#This Row],[Purple]],0)=tblBatch[[#This Row],[Purple]]</f>
        <v>1</v>
      </c>
      <c r="Q36" s="5">
        <f t="shared" si="0"/>
        <v>30</v>
      </c>
      <c r="R36" s="5" t="b">
        <f>ROUNDDOWN(tblBatch[[#This Row],[Purple]],0)=tblBatch[[#This Row],[Purple]]</f>
        <v>1</v>
      </c>
    </row>
    <row r="37" spans="2:18" x14ac:dyDescent="0.3">
      <c r="B37" s="12">
        <v>11</v>
      </c>
      <c r="C37" s="13">
        <f>C$23/$B37</f>
        <v>21.818181818181817</v>
      </c>
      <c r="D37" s="13" t="b">
        <f>ROUNDDOWN(tblBatch[[#This Row],[Orange]],0)=tblBatch[[#This Row],[Orange]]</f>
        <v>0</v>
      </c>
      <c r="E37" s="13">
        <f t="shared" si="0"/>
        <v>27.272727272727273</v>
      </c>
      <c r="F37" s="13" t="b">
        <f>ROUNDDOWN(tblBatch[[#This Row],[Purple]],0)=tblBatch[[#This Row],[Purple]]</f>
        <v>0</v>
      </c>
      <c r="G37" s="13">
        <f t="shared" si="0"/>
        <v>27.272727272727273</v>
      </c>
      <c r="H37" s="13" t="b">
        <f>ROUNDDOWN(tblBatch[[#This Row],[Purple]],0)=tblBatch[[#This Row],[Purple]]</f>
        <v>0</v>
      </c>
      <c r="I37" s="13">
        <f t="shared" si="0"/>
        <v>27.272727272727273</v>
      </c>
      <c r="J37" s="13" t="b">
        <f>ROUNDDOWN(tblBatch[[#This Row],[Purple]],0)=tblBatch[[#This Row],[Purple]]</f>
        <v>0</v>
      </c>
      <c r="K37" s="13">
        <f t="shared" si="0"/>
        <v>27.272727272727273</v>
      </c>
      <c r="L37" s="13" t="b">
        <f>ROUNDDOWN(tblBatch[[#This Row],[Purple]],0)=tblBatch[[#This Row],[Purple]]</f>
        <v>0</v>
      </c>
      <c r="M37" s="13">
        <f t="shared" si="0"/>
        <v>27.272727272727273</v>
      </c>
      <c r="N37" s="13" t="b">
        <f>ROUNDDOWN(tblBatch[[#This Row],[Purple]],0)=tblBatch[[#This Row],[Purple]]</f>
        <v>0</v>
      </c>
      <c r="O37" s="13">
        <f t="shared" si="0"/>
        <v>27.272727272727273</v>
      </c>
      <c r="P37" s="13" t="b">
        <f>ROUNDDOWN(tblBatch[[#This Row],[Purple]],0)=tblBatch[[#This Row],[Purple]]</f>
        <v>0</v>
      </c>
      <c r="Q37" s="13">
        <f t="shared" si="0"/>
        <v>27.272727272727273</v>
      </c>
      <c r="R37" s="13" t="b">
        <f>ROUNDDOWN(tblBatch[[#This Row],[Purple]],0)=tblBatch[[#This Row],[Purple]]</f>
        <v>0</v>
      </c>
    </row>
    <row r="38" spans="2:18" x14ac:dyDescent="0.3">
      <c r="B38" s="12">
        <v>12</v>
      </c>
      <c r="C38" s="13">
        <f>C$23/$B38</f>
        <v>20</v>
      </c>
      <c r="D38" s="13" t="b">
        <f>ROUNDDOWN(tblBatch[[#This Row],[Orange]],0)=tblBatch[[#This Row],[Orange]]</f>
        <v>1</v>
      </c>
      <c r="E38" s="13">
        <f t="shared" si="0"/>
        <v>25</v>
      </c>
      <c r="F38" s="13" t="b">
        <f>ROUNDDOWN(tblBatch[[#This Row],[Purple]],0)=tblBatch[[#This Row],[Purple]]</f>
        <v>1</v>
      </c>
      <c r="G38" s="13">
        <f t="shared" si="0"/>
        <v>25</v>
      </c>
      <c r="H38" s="13" t="b">
        <f>ROUNDDOWN(tblBatch[[#This Row],[Purple]],0)=tblBatch[[#This Row],[Purple]]</f>
        <v>1</v>
      </c>
      <c r="I38" s="13">
        <f t="shared" si="0"/>
        <v>25</v>
      </c>
      <c r="J38" s="13" t="b">
        <f>ROUNDDOWN(tblBatch[[#This Row],[Purple]],0)=tblBatch[[#This Row],[Purple]]</f>
        <v>1</v>
      </c>
      <c r="K38" s="13">
        <f t="shared" si="0"/>
        <v>25</v>
      </c>
      <c r="L38" s="13" t="b">
        <f>ROUNDDOWN(tblBatch[[#This Row],[Purple]],0)=tblBatch[[#This Row],[Purple]]</f>
        <v>1</v>
      </c>
      <c r="M38" s="13">
        <f t="shared" si="0"/>
        <v>25</v>
      </c>
      <c r="N38" s="13" t="b">
        <f>ROUNDDOWN(tblBatch[[#This Row],[Purple]],0)=tblBatch[[#This Row],[Purple]]</f>
        <v>1</v>
      </c>
      <c r="O38" s="13">
        <f t="shared" si="0"/>
        <v>25</v>
      </c>
      <c r="P38" s="13" t="b">
        <f>ROUNDDOWN(tblBatch[[#This Row],[Purple]],0)=tblBatch[[#This Row],[Purple]]</f>
        <v>1</v>
      </c>
      <c r="Q38" s="13">
        <f t="shared" si="0"/>
        <v>25</v>
      </c>
      <c r="R38" s="13" t="b">
        <f>ROUNDDOWN(tblBatch[[#This Row],[Purple]],0)=tblBatch[[#This Row],[Purple]]</f>
        <v>1</v>
      </c>
    </row>
    <row r="39" spans="2:18" x14ac:dyDescent="0.3">
      <c r="B39" s="12">
        <v>13</v>
      </c>
      <c r="C39" s="13">
        <f>C$23/$B39</f>
        <v>18.46153846153846</v>
      </c>
      <c r="D39" s="13" t="b">
        <f>ROUNDDOWN(tblBatch[[#This Row],[Orange]],0)=tblBatch[[#This Row],[Orange]]</f>
        <v>0</v>
      </c>
      <c r="E39" s="13">
        <f t="shared" si="0"/>
        <v>23.076923076923077</v>
      </c>
      <c r="F39" s="13" t="b">
        <f>ROUNDDOWN(tblBatch[[#This Row],[Purple]],0)=tblBatch[[#This Row],[Purple]]</f>
        <v>0</v>
      </c>
      <c r="G39" s="13">
        <f t="shared" si="0"/>
        <v>23.076923076923077</v>
      </c>
      <c r="H39" s="13" t="b">
        <f>ROUNDDOWN(tblBatch[[#This Row],[Purple]],0)=tblBatch[[#This Row],[Purple]]</f>
        <v>0</v>
      </c>
      <c r="I39" s="13">
        <f t="shared" si="0"/>
        <v>23.076923076923077</v>
      </c>
      <c r="J39" s="13" t="b">
        <f>ROUNDDOWN(tblBatch[[#This Row],[Purple]],0)=tblBatch[[#This Row],[Purple]]</f>
        <v>0</v>
      </c>
      <c r="K39" s="13">
        <f t="shared" si="0"/>
        <v>23.076923076923077</v>
      </c>
      <c r="L39" s="13" t="b">
        <f>ROUNDDOWN(tblBatch[[#This Row],[Purple]],0)=tblBatch[[#This Row],[Purple]]</f>
        <v>0</v>
      </c>
      <c r="M39" s="13">
        <f t="shared" si="0"/>
        <v>23.076923076923077</v>
      </c>
      <c r="N39" s="13" t="b">
        <f>ROUNDDOWN(tblBatch[[#This Row],[Purple]],0)=tblBatch[[#This Row],[Purple]]</f>
        <v>0</v>
      </c>
      <c r="O39" s="13">
        <f t="shared" si="0"/>
        <v>23.076923076923077</v>
      </c>
      <c r="P39" s="13" t="b">
        <f>ROUNDDOWN(tblBatch[[#This Row],[Purple]],0)=tblBatch[[#This Row],[Purple]]</f>
        <v>0</v>
      </c>
      <c r="Q39" s="13">
        <f t="shared" si="0"/>
        <v>23.076923076923077</v>
      </c>
      <c r="R39" s="13" t="b">
        <f>ROUNDDOWN(tblBatch[[#This Row],[Purple]],0)=tblBatch[[#This Row],[Purple]]</f>
        <v>0</v>
      </c>
    </row>
    <row r="40" spans="2:18" x14ac:dyDescent="0.3">
      <c r="B40" s="12">
        <v>14</v>
      </c>
      <c r="C40" s="13">
        <f>C$23/$B40</f>
        <v>17.142857142857142</v>
      </c>
      <c r="D40" s="13" t="b">
        <f>ROUNDDOWN(tblBatch[[#This Row],[Orange]],0)=tblBatch[[#This Row],[Orange]]</f>
        <v>0</v>
      </c>
      <c r="E40" s="13">
        <f t="shared" si="0"/>
        <v>21.428571428571427</v>
      </c>
      <c r="F40" s="13" t="b">
        <f>ROUNDDOWN(tblBatch[[#This Row],[Purple]],0)=tblBatch[[#This Row],[Purple]]</f>
        <v>0</v>
      </c>
      <c r="G40" s="13">
        <f t="shared" si="0"/>
        <v>21.428571428571427</v>
      </c>
      <c r="H40" s="13" t="b">
        <f>ROUNDDOWN(tblBatch[[#This Row],[Purple]],0)=tblBatch[[#This Row],[Purple]]</f>
        <v>0</v>
      </c>
      <c r="I40" s="13">
        <f t="shared" si="0"/>
        <v>21.428571428571427</v>
      </c>
      <c r="J40" s="13" t="b">
        <f>ROUNDDOWN(tblBatch[[#This Row],[Purple]],0)=tblBatch[[#This Row],[Purple]]</f>
        <v>0</v>
      </c>
      <c r="K40" s="13">
        <f t="shared" si="0"/>
        <v>21.428571428571427</v>
      </c>
      <c r="L40" s="13" t="b">
        <f>ROUNDDOWN(tblBatch[[#This Row],[Purple]],0)=tblBatch[[#This Row],[Purple]]</f>
        <v>0</v>
      </c>
      <c r="M40" s="13">
        <f t="shared" si="0"/>
        <v>21.428571428571427</v>
      </c>
      <c r="N40" s="13" t="b">
        <f>ROUNDDOWN(tblBatch[[#This Row],[Purple]],0)=tblBatch[[#This Row],[Purple]]</f>
        <v>0</v>
      </c>
      <c r="O40" s="13">
        <f t="shared" si="0"/>
        <v>21.428571428571427</v>
      </c>
      <c r="P40" s="13" t="b">
        <f>ROUNDDOWN(tblBatch[[#This Row],[Purple]],0)=tblBatch[[#This Row],[Purple]]</f>
        <v>0</v>
      </c>
      <c r="Q40" s="13">
        <f t="shared" si="0"/>
        <v>21.428571428571427</v>
      </c>
      <c r="R40" s="13" t="b">
        <f>ROUNDDOWN(tblBatch[[#This Row],[Purple]],0)=tblBatch[[#This Row],[Purple]]</f>
        <v>0</v>
      </c>
    </row>
    <row r="41" spans="2:18" x14ac:dyDescent="0.3">
      <c r="B41" s="12">
        <v>15</v>
      </c>
      <c r="C41" s="13">
        <f>C$23/$B41</f>
        <v>16</v>
      </c>
      <c r="D41" s="13" t="b">
        <f>ROUNDDOWN(tblBatch[[#This Row],[Orange]],0)=tblBatch[[#This Row],[Orange]]</f>
        <v>1</v>
      </c>
      <c r="E41" s="13">
        <f t="shared" si="0"/>
        <v>20</v>
      </c>
      <c r="F41" s="13" t="b">
        <f>ROUNDDOWN(tblBatch[[#This Row],[Purple]],0)=tblBatch[[#This Row],[Purple]]</f>
        <v>1</v>
      </c>
      <c r="G41" s="13">
        <f t="shared" si="0"/>
        <v>20</v>
      </c>
      <c r="H41" s="13" t="b">
        <f>ROUNDDOWN(tblBatch[[#This Row],[Purple]],0)=tblBatch[[#This Row],[Purple]]</f>
        <v>1</v>
      </c>
      <c r="I41" s="13">
        <f t="shared" si="0"/>
        <v>20</v>
      </c>
      <c r="J41" s="13" t="b">
        <f>ROUNDDOWN(tblBatch[[#This Row],[Purple]],0)=tblBatch[[#This Row],[Purple]]</f>
        <v>1</v>
      </c>
      <c r="K41" s="13">
        <f t="shared" si="0"/>
        <v>20</v>
      </c>
      <c r="L41" s="13" t="b">
        <f>ROUNDDOWN(tblBatch[[#This Row],[Purple]],0)=tblBatch[[#This Row],[Purple]]</f>
        <v>1</v>
      </c>
      <c r="M41" s="13">
        <f t="shared" si="0"/>
        <v>20</v>
      </c>
      <c r="N41" s="13" t="b">
        <f>ROUNDDOWN(tblBatch[[#This Row],[Purple]],0)=tblBatch[[#This Row],[Purple]]</f>
        <v>1</v>
      </c>
      <c r="O41" s="13">
        <f t="shared" si="0"/>
        <v>20</v>
      </c>
      <c r="P41" s="13" t="b">
        <f>ROUNDDOWN(tblBatch[[#This Row],[Purple]],0)=tblBatch[[#This Row],[Purple]]</f>
        <v>1</v>
      </c>
      <c r="Q41" s="13">
        <f t="shared" si="0"/>
        <v>20</v>
      </c>
      <c r="R41" s="13" t="b">
        <f>ROUNDDOWN(tblBatch[[#This Row],[Purple]],0)=tblBatch[[#This Row],[Purple]]</f>
        <v>1</v>
      </c>
    </row>
    <row r="42" spans="2:18" x14ac:dyDescent="0.3">
      <c r="B42" s="12">
        <v>16</v>
      </c>
      <c r="C42" s="13">
        <f>C$23/$B42</f>
        <v>15</v>
      </c>
      <c r="D42" s="13" t="b">
        <f>ROUNDDOWN(tblBatch[[#This Row],[Orange]],0)=tblBatch[[#This Row],[Orange]]</f>
        <v>1</v>
      </c>
      <c r="E42" s="13">
        <f t="shared" si="0"/>
        <v>18.75</v>
      </c>
      <c r="F42" s="13" t="b">
        <f>ROUNDDOWN(tblBatch[[#This Row],[Purple]],0)=tblBatch[[#This Row],[Purple]]</f>
        <v>0</v>
      </c>
      <c r="G42" s="13">
        <f t="shared" si="0"/>
        <v>18.75</v>
      </c>
      <c r="H42" s="13" t="b">
        <f>ROUNDDOWN(tblBatch[[#This Row],[Purple]],0)=tblBatch[[#This Row],[Purple]]</f>
        <v>0</v>
      </c>
      <c r="I42" s="13">
        <f t="shared" si="0"/>
        <v>18.75</v>
      </c>
      <c r="J42" s="13" t="b">
        <f>ROUNDDOWN(tblBatch[[#This Row],[Purple]],0)=tblBatch[[#This Row],[Purple]]</f>
        <v>0</v>
      </c>
      <c r="K42" s="13">
        <f t="shared" si="0"/>
        <v>18.75</v>
      </c>
      <c r="L42" s="13" t="b">
        <f>ROUNDDOWN(tblBatch[[#This Row],[Purple]],0)=tblBatch[[#This Row],[Purple]]</f>
        <v>0</v>
      </c>
      <c r="M42" s="13">
        <f t="shared" si="0"/>
        <v>18.75</v>
      </c>
      <c r="N42" s="13" t="b">
        <f>ROUNDDOWN(tblBatch[[#This Row],[Purple]],0)=tblBatch[[#This Row],[Purple]]</f>
        <v>0</v>
      </c>
      <c r="O42" s="13">
        <f t="shared" si="0"/>
        <v>18.75</v>
      </c>
      <c r="P42" s="13" t="b">
        <f>ROUNDDOWN(tblBatch[[#This Row],[Purple]],0)=tblBatch[[#This Row],[Purple]]</f>
        <v>0</v>
      </c>
      <c r="Q42" s="13">
        <f t="shared" si="0"/>
        <v>18.75</v>
      </c>
      <c r="R42" s="13" t="b">
        <f>ROUNDDOWN(tblBatch[[#This Row],[Purple]],0)=tblBatch[[#This Row],[Purple]]</f>
        <v>0</v>
      </c>
    </row>
    <row r="43" spans="2:18" x14ac:dyDescent="0.3">
      <c r="B43" s="12">
        <v>17</v>
      </c>
      <c r="C43" s="13">
        <f>C$23/$B43</f>
        <v>14.117647058823529</v>
      </c>
      <c r="D43" s="13" t="b">
        <f>ROUNDDOWN(tblBatch[[#This Row],[Orange]],0)=tblBatch[[#This Row],[Orange]]</f>
        <v>0</v>
      </c>
      <c r="E43" s="13">
        <f t="shared" si="0"/>
        <v>17.647058823529413</v>
      </c>
      <c r="F43" s="13" t="b">
        <f>ROUNDDOWN(tblBatch[[#This Row],[Purple]],0)=tblBatch[[#This Row],[Purple]]</f>
        <v>0</v>
      </c>
      <c r="G43" s="13">
        <f t="shared" si="0"/>
        <v>17.647058823529413</v>
      </c>
      <c r="H43" s="13" t="b">
        <f>ROUNDDOWN(tblBatch[[#This Row],[Purple]],0)=tblBatch[[#This Row],[Purple]]</f>
        <v>0</v>
      </c>
      <c r="I43" s="13">
        <f t="shared" si="0"/>
        <v>17.647058823529413</v>
      </c>
      <c r="J43" s="13" t="b">
        <f>ROUNDDOWN(tblBatch[[#This Row],[Purple]],0)=tblBatch[[#This Row],[Purple]]</f>
        <v>0</v>
      </c>
      <c r="K43" s="13">
        <f t="shared" si="0"/>
        <v>17.647058823529413</v>
      </c>
      <c r="L43" s="13" t="b">
        <f>ROUNDDOWN(tblBatch[[#This Row],[Purple]],0)=tblBatch[[#This Row],[Purple]]</f>
        <v>0</v>
      </c>
      <c r="M43" s="13">
        <f t="shared" si="0"/>
        <v>17.647058823529413</v>
      </c>
      <c r="N43" s="13" t="b">
        <f>ROUNDDOWN(tblBatch[[#This Row],[Purple]],0)=tblBatch[[#This Row],[Purple]]</f>
        <v>0</v>
      </c>
      <c r="O43" s="13">
        <f t="shared" si="0"/>
        <v>17.647058823529413</v>
      </c>
      <c r="P43" s="13" t="b">
        <f>ROUNDDOWN(tblBatch[[#This Row],[Purple]],0)=tblBatch[[#This Row],[Purple]]</f>
        <v>0</v>
      </c>
      <c r="Q43" s="13">
        <f t="shared" si="0"/>
        <v>17.647058823529413</v>
      </c>
      <c r="R43" s="13" t="b">
        <f>ROUNDDOWN(tblBatch[[#This Row],[Purple]],0)=tblBatch[[#This Row],[Purple]]</f>
        <v>0</v>
      </c>
    </row>
    <row r="44" spans="2:18" x14ac:dyDescent="0.3">
      <c r="B44" s="12">
        <v>18</v>
      </c>
      <c r="C44" s="13">
        <f>C$23/$B44</f>
        <v>13.333333333333334</v>
      </c>
      <c r="D44" s="13" t="b">
        <f>ROUNDDOWN(tblBatch[[#This Row],[Orange]],0)=tblBatch[[#This Row],[Orange]]</f>
        <v>0</v>
      </c>
      <c r="E44" s="13">
        <f t="shared" si="0"/>
        <v>16.666666666666668</v>
      </c>
      <c r="F44" s="13" t="b">
        <f>ROUNDDOWN(tblBatch[[#This Row],[Purple]],0)=tblBatch[[#This Row],[Purple]]</f>
        <v>0</v>
      </c>
      <c r="G44" s="13">
        <f t="shared" si="0"/>
        <v>16.666666666666668</v>
      </c>
      <c r="H44" s="13" t="b">
        <f>ROUNDDOWN(tblBatch[[#This Row],[Purple]],0)=tblBatch[[#This Row],[Purple]]</f>
        <v>0</v>
      </c>
      <c r="I44" s="13">
        <f t="shared" si="0"/>
        <v>16.666666666666668</v>
      </c>
      <c r="J44" s="13" t="b">
        <f>ROUNDDOWN(tblBatch[[#This Row],[Purple]],0)=tblBatch[[#This Row],[Purple]]</f>
        <v>0</v>
      </c>
      <c r="K44" s="13">
        <f t="shared" si="0"/>
        <v>16.666666666666668</v>
      </c>
      <c r="L44" s="13" t="b">
        <f>ROUNDDOWN(tblBatch[[#This Row],[Purple]],0)=tblBatch[[#This Row],[Purple]]</f>
        <v>0</v>
      </c>
      <c r="M44" s="13">
        <f t="shared" si="0"/>
        <v>16.666666666666668</v>
      </c>
      <c r="N44" s="13" t="b">
        <f>ROUNDDOWN(tblBatch[[#This Row],[Purple]],0)=tblBatch[[#This Row],[Purple]]</f>
        <v>0</v>
      </c>
      <c r="O44" s="13">
        <f t="shared" si="0"/>
        <v>16.666666666666668</v>
      </c>
      <c r="P44" s="13" t="b">
        <f>ROUNDDOWN(tblBatch[[#This Row],[Purple]],0)=tblBatch[[#This Row],[Purple]]</f>
        <v>0</v>
      </c>
      <c r="Q44" s="13">
        <f t="shared" si="0"/>
        <v>16.666666666666668</v>
      </c>
      <c r="R44" s="13" t="b">
        <f>ROUNDDOWN(tblBatch[[#This Row],[Purple]],0)=tblBatch[[#This Row],[Purple]]</f>
        <v>0</v>
      </c>
    </row>
    <row r="45" spans="2:18" x14ac:dyDescent="0.3">
      <c r="B45" s="12">
        <v>19</v>
      </c>
      <c r="C45" s="13">
        <f>C$23/$B45</f>
        <v>12.631578947368421</v>
      </c>
      <c r="D45" s="13" t="b">
        <f>ROUNDDOWN(tblBatch[[#This Row],[Orange]],0)=tblBatch[[#This Row],[Orange]]</f>
        <v>0</v>
      </c>
      <c r="E45" s="13">
        <f t="shared" si="0"/>
        <v>15.789473684210526</v>
      </c>
      <c r="F45" s="13" t="b">
        <f>ROUNDDOWN(tblBatch[[#This Row],[Purple]],0)=tblBatch[[#This Row],[Purple]]</f>
        <v>0</v>
      </c>
      <c r="G45" s="13">
        <f t="shared" si="0"/>
        <v>15.789473684210526</v>
      </c>
      <c r="H45" s="13" t="b">
        <f>ROUNDDOWN(tblBatch[[#This Row],[Purple]],0)=tblBatch[[#This Row],[Purple]]</f>
        <v>0</v>
      </c>
      <c r="I45" s="13">
        <f t="shared" si="0"/>
        <v>15.789473684210526</v>
      </c>
      <c r="J45" s="13" t="b">
        <f>ROUNDDOWN(tblBatch[[#This Row],[Purple]],0)=tblBatch[[#This Row],[Purple]]</f>
        <v>0</v>
      </c>
      <c r="K45" s="13">
        <f t="shared" si="0"/>
        <v>15.789473684210526</v>
      </c>
      <c r="L45" s="13" t="b">
        <f>ROUNDDOWN(tblBatch[[#This Row],[Purple]],0)=tblBatch[[#This Row],[Purple]]</f>
        <v>0</v>
      </c>
      <c r="M45" s="13">
        <f t="shared" si="0"/>
        <v>15.789473684210526</v>
      </c>
      <c r="N45" s="13" t="b">
        <f>ROUNDDOWN(tblBatch[[#This Row],[Purple]],0)=tblBatch[[#This Row],[Purple]]</f>
        <v>0</v>
      </c>
      <c r="O45" s="13">
        <f t="shared" si="0"/>
        <v>15.789473684210526</v>
      </c>
      <c r="P45" s="13" t="b">
        <f>ROUNDDOWN(tblBatch[[#This Row],[Purple]],0)=tblBatch[[#This Row],[Purple]]</f>
        <v>0</v>
      </c>
      <c r="Q45" s="13">
        <f t="shared" si="0"/>
        <v>15.789473684210526</v>
      </c>
      <c r="R45" s="13" t="b">
        <f>ROUNDDOWN(tblBatch[[#This Row],[Purple]],0)=tblBatch[[#This Row],[Purple]]</f>
        <v>0</v>
      </c>
    </row>
    <row r="46" spans="2:18" x14ac:dyDescent="0.3">
      <c r="B46" s="12">
        <v>20</v>
      </c>
      <c r="C46" s="13">
        <f>C$23/$B46</f>
        <v>12</v>
      </c>
      <c r="D46" s="13" t="b">
        <f>ROUNDDOWN(tblBatch[[#This Row],[Orange]],0)=tblBatch[[#This Row],[Orange]]</f>
        <v>1</v>
      </c>
      <c r="E46" s="13">
        <f t="shared" si="0"/>
        <v>15</v>
      </c>
      <c r="F46" s="13" t="b">
        <f>ROUNDDOWN(tblBatch[[#This Row],[Purple]],0)=tblBatch[[#This Row],[Purple]]</f>
        <v>1</v>
      </c>
      <c r="G46" s="13">
        <f t="shared" si="0"/>
        <v>15</v>
      </c>
      <c r="H46" s="13" t="b">
        <f>ROUNDDOWN(tblBatch[[#This Row],[Purple]],0)=tblBatch[[#This Row],[Purple]]</f>
        <v>1</v>
      </c>
      <c r="I46" s="13">
        <f t="shared" si="0"/>
        <v>15</v>
      </c>
      <c r="J46" s="13" t="b">
        <f>ROUNDDOWN(tblBatch[[#This Row],[Purple]],0)=tblBatch[[#This Row],[Purple]]</f>
        <v>1</v>
      </c>
      <c r="K46" s="13">
        <f t="shared" si="0"/>
        <v>15</v>
      </c>
      <c r="L46" s="13" t="b">
        <f>ROUNDDOWN(tblBatch[[#This Row],[Purple]],0)=tblBatch[[#This Row],[Purple]]</f>
        <v>1</v>
      </c>
      <c r="M46" s="13">
        <f t="shared" si="0"/>
        <v>15</v>
      </c>
      <c r="N46" s="13" t="b">
        <f>ROUNDDOWN(tblBatch[[#This Row],[Purple]],0)=tblBatch[[#This Row],[Purple]]</f>
        <v>1</v>
      </c>
      <c r="O46" s="13">
        <f t="shared" si="0"/>
        <v>15</v>
      </c>
      <c r="P46" s="13" t="b">
        <f>ROUNDDOWN(tblBatch[[#This Row],[Purple]],0)=tblBatch[[#This Row],[Purple]]</f>
        <v>1</v>
      </c>
      <c r="Q46" s="13">
        <f t="shared" si="0"/>
        <v>15</v>
      </c>
      <c r="R46" s="13" t="b">
        <f>ROUNDDOWN(tblBatch[[#This Row],[Purple]],0)=tblBatch[[#This Row],[Purple]]</f>
        <v>1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Byron</dc:creator>
  <cp:lastModifiedBy>Wyn Hopkins</cp:lastModifiedBy>
  <dcterms:created xsi:type="dcterms:W3CDTF">2019-06-12T12:10:36Z</dcterms:created>
  <dcterms:modified xsi:type="dcterms:W3CDTF">2019-06-13T12:21:07Z</dcterms:modified>
</cp:coreProperties>
</file>