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af-my.dps.mil/personal/anthony_boesch_us_af_mil/Documents/Desktop/"/>
    </mc:Choice>
  </mc:AlternateContent>
  <xr:revisionPtr revIDLastSave="326" documentId="13_ncr:1_{E6970B1E-A5E1-44F9-AD58-9B6F06C9747D}" xr6:coauthVersionLast="47" xr6:coauthVersionMax="47" xr10:uidLastSave="{347D1449-1AD0-4542-8D42-516393FEF01A}"/>
  <bookViews>
    <workbookView xWindow="-28920" yWindow="-120" windowWidth="29040" windowHeight="15840" activeTab="1" xr2:uid="{259EF184-CE1C-466D-841E-A2A57DE366E8}"/>
  </bookViews>
  <sheets>
    <sheet name="Tables" sheetId="2" r:id="rId1"/>
    <sheet name="SAP Template" sheetId="1" r:id="rId2"/>
  </sheets>
  <definedNames>
    <definedName name="Adequacy">Tables!$A$9:$A$14</definedName>
    <definedName name="Assurance">Tables!#REF!</definedName>
    <definedName name="CCs_Inspection_Program">Tables!$J$9:$J$14</definedName>
    <definedName name="Communication">Tables!$C$2:$C$14</definedName>
    <definedName name="Daily_Operations">Tables!$M$9:$M$14</definedName>
    <definedName name="Data_Driven_Decisions">Tables!$K$9:$K$14</definedName>
    <definedName name="Development">Tables!$F$9:$F$14</definedName>
    <definedName name="Discipline">Tables!$D$9:$D$14</definedName>
    <definedName name="Effectiveness">Tables!#REF!</definedName>
    <definedName name="Employ">Tables!#REF!</definedName>
    <definedName name="Executing_the_Mission">Tables!$D$2:$D$6</definedName>
    <definedName name="Execution">Tables!#REF!</definedName>
    <definedName name="Generate">Tables!#REF!</definedName>
    <definedName name="Improving_the_Unit">Tables!#REF!</definedName>
    <definedName name="Installation_Preparedness">Tables!$N$9:$N$14</definedName>
    <definedName name="Leading_People">Tables!#REF!</definedName>
    <definedName name="Management">Tables!#REF!</definedName>
    <definedName name="Managing_Resources">Tables!#REF!</definedName>
    <definedName name="Personal">Tables!#REF!</definedName>
    <definedName name="Process_Operations">Tables!$I$9:$I$14</definedName>
    <definedName name="Professional">Tables!#REF!</definedName>
    <definedName name="Quality_of_Life">Tables!$G$9:$G$14</definedName>
    <definedName name="Readiness">Tables!$L$9:$L$14</definedName>
    <definedName name="Stewardship">Tables!$B$9:$B$14</definedName>
    <definedName name="Strategic_Alignment">Tables!$H$9:$H$14</definedName>
    <definedName name="Sustain">Tables!#REF!</definedName>
    <definedName name="Training">Tables!$E$9:$E$14</definedName>
    <definedName name="Validation">Tables!#REF!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 a="1"/>
  <c r="C33" i="1" s="1"/>
  <c r="E15" i="1"/>
  <c r="E11" i="1"/>
  <c r="E30" i="1"/>
  <c r="E31" i="1"/>
  <c r="E28" i="1"/>
  <c r="E29" i="1"/>
  <c r="D35" i="1" a="1"/>
  <c r="D35" i="1" s="1"/>
  <c r="C35" i="1" a="1"/>
  <c r="C35" i="1" s="1"/>
  <c r="D33" i="1" l="1" a="1"/>
  <c r="D33" i="1" s="1"/>
  <c r="E32" i="1"/>
  <c r="E27" i="1"/>
  <c r="E26" i="1"/>
  <c r="E25" i="1"/>
  <c r="E24" i="1"/>
  <c r="E23" i="1"/>
  <c r="E22" i="1"/>
  <c r="E21" i="1"/>
  <c r="E20" i="1"/>
  <c r="E19" i="1"/>
  <c r="E18" i="1"/>
  <c r="E17" i="1"/>
  <c r="E16" i="1"/>
  <c r="E14" i="1"/>
  <c r="E13" i="1"/>
  <c r="E12" i="1"/>
  <c r="E10" i="1"/>
  <c r="E9" i="1"/>
  <c r="E8" i="1"/>
  <c r="E7" i="1"/>
  <c r="E6" i="1"/>
  <c r="E5" i="1"/>
  <c r="E4" i="1"/>
  <c r="E3" i="1"/>
  <c r="E3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<sst xmlns="http://schemas.openxmlformats.org/spreadsheetml/2006/main" count="136" uniqueCount="20">
  <si>
    <t>Comply?</t>
  </si>
  <si>
    <t>Probability</t>
  </si>
  <si>
    <t>Severity</t>
  </si>
  <si>
    <t>Risk</t>
  </si>
  <si>
    <t>Yes</t>
  </si>
  <si>
    <t>Points</t>
  </si>
  <si>
    <t>Rarely</t>
  </si>
  <si>
    <t>Negligible</t>
  </si>
  <si>
    <t>Seldom</t>
  </si>
  <si>
    <t>Moderate</t>
  </si>
  <si>
    <t>No</t>
  </si>
  <si>
    <t>Occasional</t>
  </si>
  <si>
    <t>Critical</t>
  </si>
  <si>
    <t>Likely</t>
  </si>
  <si>
    <t>Catastrophic</t>
  </si>
  <si>
    <t>Frequent</t>
  </si>
  <si>
    <t>Waiver</t>
  </si>
  <si>
    <t>N/A</t>
  </si>
  <si>
    <t>Score</t>
  </si>
  <si>
    <t>RBSS 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</si>
</sst>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5"/>
      <color theme="0" tint="-0.249977111117893"/>
      <name val="Times New Roman"/>
      <family val="1"/>
    </font>
    <font>
      <b/>
      <sz val="14"/>
      <color theme="0"/>
      <name val="Times New Roman"/>
      <family val="1"/>
    </font>
    <font>
      <sz val="11"/>
      <color theme="0"/>
      <name val="Times New Roman"/>
      <family val="1"/>
    </font>
    <font>
      <sz val="8"/>
      <name val="Calibri"/>
      <family val="2"/>
      <scheme val="minor"/>
    </font>
    <font>
      <b/>
      <sz val="11"/>
      <color theme="4" tint="-0.2499465926084170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305496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0" xfId="0" applyFont="1" applyFill="1" applyAlignment="1">
      <alignment vertical="center"/>
    </xf>
    <xf numFmtId="0" fontId="0" fillId="2" borderId="0" xfId="0" applyFill="1"/>
    <xf numFmtId="0" fontId="3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2" fontId="6" fillId="2" borderId="0" xfId="0" applyNumberFormat="1" applyFont="1" applyFill="1" applyAlignment="1">
      <alignment horizont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2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2" fontId="4" fillId="0" borderId="3" xfId="0" applyNumberFormat="1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numFmt numFmtId="0" formatCode="General"/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fill>
        <patternFill patternType="none">
          <fgColor auto="1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fill>
        <patternFill patternType="none">
          <fgColor auto="1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ill>
        <patternFill patternType="lightGray">
          <fgColor theme="2"/>
          <bgColor theme="1" tint="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ont>
        <color theme="0" tint="-0.499984740745262"/>
      </font>
      <fill>
        <patternFill>
          <bgColor rgb="FFFFFF00"/>
        </patternFill>
      </fill>
    </dxf>
    <dxf>
      <fill>
        <patternFill>
          <bgColor rgb="FF009900"/>
        </patternFill>
      </fill>
    </dxf>
    <dxf>
      <fill>
        <patternFill>
          <bgColor rgb="FF009900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ont>
        <color theme="0" tint="-0.499984740745262"/>
      </font>
      <fill>
        <patternFill>
          <bgColor rgb="FFFFFF00"/>
        </patternFill>
      </fill>
    </dxf>
    <dxf>
      <fill>
        <patternFill>
          <bgColor rgb="FF009900"/>
        </patternFill>
      </fill>
    </dxf>
    <dxf>
      <fill>
        <patternFill>
          <bgColor rgb="FF009900"/>
        </patternFill>
      </fill>
    </dxf>
    <dxf>
      <fill>
        <patternFill patternType="lightGray">
          <fgColor theme="2"/>
          <bgColor theme="1" tint="0.499984740745262"/>
        </patternFill>
      </fill>
    </dxf>
    <dxf>
      <fill>
        <patternFill patternType="lightGray">
          <fgColor theme="2"/>
          <bgColor theme="1" tint="0.499984740745262"/>
        </patternFill>
      </fill>
    </dxf>
    <dxf>
      <fill>
        <patternFill patternType="solid"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009900"/>
        </patternFill>
      </fill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Times New Roman"/>
        <family val="1"/>
        <scheme val="none"/>
      </font>
      <fill>
        <patternFill patternType="none">
          <fgColor auto="1"/>
          <bgColor auto="1"/>
        </patternFill>
      </fill>
      <alignment horizontal="center"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Times New Roman"/>
        <family val="1"/>
        <scheme val="none"/>
      </font>
      <fill>
        <patternFill patternType="none">
          <fgColor auto="1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6762750" cy="14287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B3D2E1E-2ED6-4C8B-8600-8FEA5FEAB714}"/>
            </a:ext>
          </a:extLst>
        </xdr:cNvPr>
        <xdr:cNvSpPr txBox="1"/>
      </xdr:nvSpPr>
      <xdr:spPr>
        <a:xfrm>
          <a:off x="142875" y="0"/>
          <a:ext cx="6762750" cy="1428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2500" b="1" i="0" u="none" strike="noStrike" kern="0" cap="none" spc="0" normalizeH="0" baseline="0" noProof="0">
            <a:ln>
              <a:noFill/>
            </a:ln>
            <a:solidFill>
              <a:prstClr val="white">
                <a:lumMod val="75000"/>
              </a:prstClr>
            </a:solidFill>
            <a:effectLst/>
            <a:uLnTx/>
            <a:uFillTx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</xdr:col>
      <xdr:colOff>0</xdr:colOff>
      <xdr:row>0</xdr:row>
      <xdr:rowOff>0</xdr:rowOff>
    </xdr:from>
    <xdr:ext cx="11182350" cy="16192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12A5A22-FCFE-49D1-A339-7008B60D00E8}"/>
            </a:ext>
          </a:extLst>
        </xdr:cNvPr>
        <xdr:cNvSpPr txBox="1"/>
      </xdr:nvSpPr>
      <xdr:spPr>
        <a:xfrm>
          <a:off x="142875" y="0"/>
          <a:ext cx="11182350" cy="161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2500" b="1" i="0" u="none" strike="noStrike" kern="0" cap="none" spc="0" normalizeH="0" baseline="0" noProof="0">
            <a:ln>
              <a:noFill/>
            </a:ln>
            <a:solidFill>
              <a:prstClr val="white">
                <a:lumMod val="75000"/>
              </a:prstClr>
            </a:solidFill>
            <a:effectLst/>
            <a:uLnTx/>
            <a:uFillTx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091BD1C-5F08-4DCA-BDD4-0EF990299393}" name="Table54" displayName="Table54" ref="A1:C6" totalsRowShown="0" headerRowDxfId="33" dataDxfId="32">
  <autoFilter ref="A1:C6" xr:uid="{885A0F98-58AE-445C-8CEF-2803B36DB008}"/>
  <tableColumns count="3">
    <tableColumn id="1" xr3:uid="{36399F74-9152-47E8-90C7-EECE2EB484DA}" name="Comply?" dataDxfId="31"/>
    <tableColumn id="2" xr3:uid="{78E2E7BF-75D4-418D-99B0-442C60D11207}" name="Probability" dataDxfId="30"/>
    <tableColumn id="3" xr3:uid="{699780A1-3D79-4A81-8E06-C2C5FF47C403}" name="Severity" dataDxfId="2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2A31F4-B8A6-4D44-A781-2EB0709D9DBE}" name="Table421" displayName="Table421" ref="B2:E33" totalsRowCount="1" headerRowDxfId="28" dataDxfId="26" headerRowBorderDxfId="27" tableBorderDxfId="25" totalsRowBorderDxfId="24">
  <tableColumns count="4">
    <tableColumn id="4" xr3:uid="{F2B8D843-F128-40ED-9E7A-F91932A72D35}" name="Comply?" totalsRowLabel="RBSS Score" dataDxfId="7" totalsRowDxfId="3"/>
    <tableColumn id="6" xr3:uid="{C31FDF3D-AC45-42FE-92BA-85D34E90E103}" name="Probability" totalsRowFunction="custom" dataDxfId="6" totalsRowDxfId="2">
      <totalsRowFormula array="1">_xlfn.XLOOKUP(IFERROR(AVERAGE(IFERROR(INDEX(Tables!$F$2:$F$6,MATCH(C$3:C$32,Tables!$E$2:$E$6,0)),"")),0),Tables!$A$10:$A$14,Tables!B$10:B$14,,-1)</totalsRowFormula>
    </tableColumn>
    <tableColumn id="5" xr3:uid="{21508C1B-213C-4471-90D0-CB1EAB67D3F7}" name="Severity" totalsRowFunction="custom" dataDxfId="5" totalsRowDxfId="1">
      <totalsRowFormula array="1">_xlfn.XLOOKUP(IFERROR(AVERAGE(IFERROR(INDEX(Tables!$H$2:$H$5,MATCH(D$3:D$32,Tables!$G$2:$G$5,0)),"")),0),Tables!$A$10:$A$13,Tables!$C$10:$C$13,,-1)</totalsRowFormula>
    </tableColumn>
    <tableColumn id="7" xr3:uid="{9D8BF833-E3B5-4B25-826E-F5780AAF1197}" name="Risk" totalsRowFunction="custom" dataDxfId="4" totalsRowDxfId="0">
      <calculatedColumnFormula>IF(AND(D3="Negligible",C3="Rarely"), "Low",IF(AND(D3="Negligible",C3="Seldom"),"Low",IF(AND(D3="Negligible",C3="Occasional"),"Low",IF(AND(D3="Negligible",C3="Likely"),"Low",IF(AND(D3="Negligible",C3="Frequent"),"Medium",IF(AND(D3="Moderate",C3="Rarely"),"Low",IF(AND(D3="Moderate",C3="Seldom"),"Low",IF(AND(D3="Moderate",C3="Occasional"),"Medium",IF(AND(D3="Moderate",C3="Likely"),"Medium",IF(AND(D3="Moderate",C3="Frequent"),"High",IF(AND(D3="Critical",C3="Rarely"),"Low",IF(AND(D3="Critical",C3="Seldom"),"Medium",IF(AND(D3="Critical",C3="Occasional"),"High",IF(AND(D3="Critical",C3="Likely"),"High",IF(AND(D3="Critical",C3="Frequent"),"Extremely High",IF(AND(D3="Catastrophic",C3="Rarely"),"Medium",IF(AND(D3="Catastrophic",C3="Seldom"),"High",IF(AND(D3="Catastrophic",C3="Occasional"),"High",IF(AND(D3="Catastrophic",C3="Likely"),"Extremely High",IF(AND(D3="Catastrophic",C3="Frequent"),"Extremely High",""))))))))))))))))))))</calculatedColumnFormula>
      <totalsRowFormula>IF(AND(D33="Negligible",C33="Rarely"), "Low",IF(AND(D33="Negligible",C33="Seldom"),"Low",IF(AND(D33="Negligible",C33="Occasional"),"Low",IF(AND(D33="Negligible",C33="Likely"),"Low",IF(AND(D33="Negligible",C33="Frequent"),"Medium",IF(AND(D33="Moderate",C33="Rarely"),"Low",IF(AND(D33="Moderate",C33="Seldom"),"Low",IF(AND(D33="Moderate",C33="Occasional"),"Medium",IF(AND(D33="Moderate",C33="Likely"),"Medium",IF(AND(D33="Moderate",C33="Frequent"),"High",IF(AND(D33="Critical",C33="Rarely"),"Low",IF(AND(D33="Critical",C33="Seldom"),"Medium",IF(AND(D33="Critical",C33="Occasional"),"High",IF(AND(D33="Critical",C33="Likely"),"High",IF(AND(D33="Critical",C33="Frequent"),"Extremely High",IF(AND(D33="Catastrophic",C32="Rarely"),"Medium",IF(AND(D33="Catastrophic",C33="Seldom"),"High",IF(AND(D33="Catastrophic",C33="Occasional"),"High",IF(AND(D33="Catastrophic",C33="Likely"),"Extremely High",IF(AND(D33="Catastrophic",C33="Frequent"),"Extremely High",""))))))))))))))))))))</totalsRowFormula>
    </tableColumn>
  </tableColumns>
  <tableStyleInfo name="TableStyleDark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F97A9-BE9D-42C4-8681-3194C11FC460}">
  <dimension ref="A1:N14"/>
  <sheetViews>
    <sheetView zoomScaleNormal="100" workbookViewId="0">
      <selection activeCell="D19" sqref="D19"/>
    </sheetView>
  </sheetViews>
  <sheetFormatPr defaultRowHeight="15" x14ac:dyDescent="0.25"/>
  <cols>
    <col min="1" max="1" width="28.5703125" customWidth="1"/>
    <col min="2" max="2" width="38.5703125" customWidth="1"/>
    <col min="3" max="3" width="28.5703125" customWidth="1"/>
    <col min="4" max="4" width="30" customWidth="1"/>
    <col min="5" max="7" width="28.5703125" customWidth="1"/>
    <col min="8" max="8" width="21.42578125" customWidth="1"/>
    <col min="9" max="9" width="38.42578125" customWidth="1"/>
    <col min="10" max="10" width="28.5703125" customWidth="1"/>
    <col min="11" max="11" width="24.85546875" customWidth="1"/>
    <col min="12" max="12" width="12.42578125" customWidth="1"/>
    <col min="13" max="13" width="17.28515625" customWidth="1"/>
    <col min="14" max="14" width="26.42578125" customWidth="1"/>
  </cols>
  <sheetData>
    <row r="1" spans="1:14" x14ac:dyDescent="0.25">
      <c r="A1" s="11" t="s">
        <v>0</v>
      </c>
      <c r="B1" s="11" t="s">
        <v>1</v>
      </c>
      <c r="C1" s="11" t="s">
        <v>2</v>
      </c>
      <c r="E1" s="6" t="s">
        <v>1</v>
      </c>
      <c r="F1" s="7" t="s">
        <v>5</v>
      </c>
      <c r="G1" s="6" t="s">
        <v>3</v>
      </c>
      <c r="H1" s="7" t="s">
        <v>5</v>
      </c>
      <c r="K1" s="8"/>
      <c r="L1" s="8"/>
      <c r="M1" s="8"/>
    </row>
    <row r="2" spans="1:14" x14ac:dyDescent="0.25">
      <c r="A2" s="11" t="s">
        <v>4</v>
      </c>
      <c r="B2" s="11" t="s">
        <v>15</v>
      </c>
      <c r="C2" s="14" t="s">
        <v>14</v>
      </c>
      <c r="E2" s="9" t="s">
        <v>6</v>
      </c>
      <c r="F2" s="10">
        <v>1</v>
      </c>
      <c r="G2" s="9" t="s">
        <v>7</v>
      </c>
      <c r="H2" s="10">
        <v>1</v>
      </c>
      <c r="L2" s="11"/>
      <c r="M2" s="11"/>
    </row>
    <row r="3" spans="1:14" x14ac:dyDescent="0.25">
      <c r="A3" s="11" t="s">
        <v>10</v>
      </c>
      <c r="B3" s="11" t="s">
        <v>13</v>
      </c>
      <c r="C3" s="15" t="s">
        <v>12</v>
      </c>
      <c r="E3" s="9" t="s">
        <v>8</v>
      </c>
      <c r="F3" s="10">
        <v>2</v>
      </c>
      <c r="G3" s="9" t="s">
        <v>9</v>
      </c>
      <c r="H3" s="10">
        <v>2</v>
      </c>
      <c r="L3" s="11"/>
      <c r="M3" s="11"/>
    </row>
    <row r="4" spans="1:14" x14ac:dyDescent="0.25">
      <c r="A4" s="11" t="s">
        <v>16</v>
      </c>
      <c r="B4" s="11" t="s">
        <v>11</v>
      </c>
      <c r="C4" s="14" t="s">
        <v>9</v>
      </c>
      <c r="E4" s="9" t="s">
        <v>11</v>
      </c>
      <c r="F4" s="10">
        <v>3</v>
      </c>
      <c r="G4" s="9" t="s">
        <v>12</v>
      </c>
      <c r="H4" s="10">
        <v>3</v>
      </c>
      <c r="M4" s="11"/>
      <c r="N4" s="11"/>
    </row>
    <row r="5" spans="1:14" x14ac:dyDescent="0.25">
      <c r="A5" s="11" t="s">
        <v>17</v>
      </c>
      <c r="B5" s="11" t="s">
        <v>8</v>
      </c>
      <c r="C5" s="15" t="s">
        <v>7</v>
      </c>
      <c r="E5" s="9" t="s">
        <v>13</v>
      </c>
      <c r="F5" s="10">
        <v>4</v>
      </c>
      <c r="G5" s="12" t="s">
        <v>14</v>
      </c>
      <c r="H5" s="13">
        <v>4</v>
      </c>
      <c r="M5" s="11"/>
      <c r="N5" s="11"/>
    </row>
    <row r="6" spans="1:14" x14ac:dyDescent="0.25">
      <c r="A6" s="11"/>
      <c r="B6" s="11" t="s">
        <v>6</v>
      </c>
      <c r="C6" s="11"/>
      <c r="E6" s="12" t="s">
        <v>15</v>
      </c>
      <c r="F6" s="13">
        <v>5</v>
      </c>
      <c r="H6" s="11"/>
      <c r="J6" s="11"/>
    </row>
    <row r="9" spans="1:14" x14ac:dyDescent="0.25">
      <c r="A9" s="16" t="s">
        <v>18</v>
      </c>
      <c r="B9" s="17" t="s">
        <v>1</v>
      </c>
      <c r="C9" s="18" t="s">
        <v>2</v>
      </c>
    </row>
    <row r="10" spans="1:14" x14ac:dyDescent="0.25">
      <c r="A10" s="9">
        <v>0</v>
      </c>
      <c r="B10" s="19" t="s">
        <v>6</v>
      </c>
      <c r="C10" s="10" t="s">
        <v>7</v>
      </c>
    </row>
    <row r="11" spans="1:14" x14ac:dyDescent="0.25">
      <c r="A11" s="9">
        <v>1.5</v>
      </c>
      <c r="B11" s="19" t="s">
        <v>8</v>
      </c>
      <c r="C11" s="10" t="s">
        <v>9</v>
      </c>
    </row>
    <row r="12" spans="1:14" x14ac:dyDescent="0.25">
      <c r="A12" s="9">
        <v>2.5</v>
      </c>
      <c r="B12" s="19" t="s">
        <v>11</v>
      </c>
      <c r="C12" s="10" t="s">
        <v>12</v>
      </c>
    </row>
    <row r="13" spans="1:14" x14ac:dyDescent="0.25">
      <c r="A13" s="9">
        <v>3.5</v>
      </c>
      <c r="B13" s="19" t="s">
        <v>13</v>
      </c>
      <c r="C13" s="10" t="s">
        <v>14</v>
      </c>
    </row>
    <row r="14" spans="1:14" x14ac:dyDescent="0.25">
      <c r="A14" s="12">
        <v>4.5</v>
      </c>
      <c r="B14" s="20" t="s">
        <v>15</v>
      </c>
      <c r="C14" s="13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40B1F-C5CE-41AD-9013-A794527E673A}">
  <dimension ref="B1:F44"/>
  <sheetViews>
    <sheetView showGridLines="0" tabSelected="1" zoomScaleNormal="100" workbookViewId="0">
      <selection activeCell="B17" sqref="B17"/>
    </sheetView>
  </sheetViews>
  <sheetFormatPr defaultRowHeight="15" x14ac:dyDescent="0.25"/>
  <cols>
    <col min="1" max="1" width="2.140625" style="2" customWidth="1"/>
    <col min="2" max="2" width="15.7109375" style="5" customWidth="1"/>
    <col min="3" max="3" width="15.7109375" style="2" customWidth="1"/>
    <col min="4" max="6" width="15.7109375" style="5" customWidth="1"/>
    <col min="7" max="7" width="4.28515625" style="2" customWidth="1"/>
    <col min="8" max="16384" width="9.140625" style="2"/>
  </cols>
  <sheetData>
    <row r="1" spans="2:6" ht="17.25" customHeight="1" x14ac:dyDescent="0.25">
      <c r="B1" s="1"/>
      <c r="C1" s="1"/>
      <c r="D1" s="1"/>
      <c r="E1" s="1"/>
      <c r="F1" s="2"/>
    </row>
    <row r="2" spans="2:6" ht="18.75" x14ac:dyDescent="0.3">
      <c r="B2" s="3" t="s">
        <v>0</v>
      </c>
      <c r="C2" s="3" t="s">
        <v>1</v>
      </c>
      <c r="D2" s="3" t="s">
        <v>2</v>
      </c>
      <c r="E2" s="3" t="s">
        <v>3</v>
      </c>
      <c r="F2" s="2"/>
    </row>
    <row r="3" spans="2:6" x14ac:dyDescent="0.25">
      <c r="B3" s="22" t="s">
        <v>10</v>
      </c>
      <c r="C3" s="22" t="s">
        <v>8</v>
      </c>
      <c r="D3" s="22" t="s">
        <v>9</v>
      </c>
      <c r="E3" s="23" t="str">
        <f>IF(AND(D3="Negligible",C3="Rarely"), "Low",IF(AND(D3="Negligible",C3="Seldom"),"Low",IF(AND(D3="Negligible",C3="Occasional"),"Low",IF(AND(D3="Negligible",C3="Likely"),"Low",IF(AND(D3="Negligible",C3="Frequent"),"Medium",IF(AND(D3="Moderate",C3="Rarely"),"Low",IF(AND(D3="Moderate",C3="Seldom"),"Low",IF(AND(D3="Moderate",C3="Occasional"),"Medium",IF(AND(D3="Moderate",C3="Likely"),"Medium",IF(AND(D3="Moderate",C3="Frequent"),"High",IF(AND(D3="Critical",C3="Rarely"),"Low",IF(AND(D3="Critical",C3="Seldom"),"Medium",IF(AND(D3="Critical",C3="Occasional"),"High",IF(AND(D3="Critical",C3="Likely"),"High",IF(AND(D3="Critical",C3="Frequent"),"Extremely High",IF(AND(D3="Catastrophic",C3="Rarely"),"Medium",IF(AND(D3="Catastrophic",C3="Seldom"),"High",IF(AND(D3="Catastrophic",C3="Occasional"),"High",IF(AND(D3="Catastrophic",C3="Likely"),"Extremely High",IF(AND(D3="Catastrophic",C3="Frequent"),"Extremely High",""))))))))))))))))))))</f>
        <v>Low</v>
      </c>
      <c r="F3" s="2"/>
    </row>
    <row r="4" spans="2:6" x14ac:dyDescent="0.25">
      <c r="B4" s="22" t="s">
        <v>4</v>
      </c>
      <c r="C4" s="22" t="s">
        <v>8</v>
      </c>
      <c r="D4" s="22" t="s">
        <v>9</v>
      </c>
      <c r="E4" s="23" t="str">
        <f t="shared" ref="E4:E26" si="0">IF(AND(D4="Negligible",C4="Rarely"), "Low",IF(AND(D4="Negligible",C4="Seldom"),"Low",IF(AND(D4="Negligible",C4="Occasional"),"Low",IF(AND(D4="Negligible",C4="Likely"),"Low",IF(AND(D4="Negligible",C4="Frequent"),"Medium",IF(AND(D4="Moderate",C4="Rarely"),"Low",IF(AND(D4="Moderate",C4="Seldom"),"Low",IF(AND(D4="Moderate",C4="Occasional"),"Medium",IF(AND(D4="Moderate",C4="Likely"),"Medium",IF(AND(D4="Moderate",C4="Frequent"),"High",IF(AND(D4="Critical",C4="Rarely"),"Low",IF(AND(D4="Critical",C4="Seldom"),"Medium",IF(AND(D4="Critical",C4="Occasional"),"High",IF(AND(D4="Critical",C4="Likely"),"High",IF(AND(D4="Critical",C4="Frequent"),"Extremely High",IF(AND(D4="Catastrophic",C4="Rarely"),"Medium",IF(AND(D4="Catastrophic",C4="Seldom"),"High",IF(AND(D4="Catastrophic",C4="Occasional"),"High",IF(AND(D4="Catastrophic",C4="Likely"),"Extremely High",IF(AND(D4="Catastrophic",C4="Frequent"),"Extremely High",""))))))))))))))))))))</f>
        <v>Low</v>
      </c>
      <c r="F4" s="2"/>
    </row>
    <row r="5" spans="2:6" x14ac:dyDescent="0.25">
      <c r="B5" s="22" t="s">
        <v>4</v>
      </c>
      <c r="C5" s="22" t="s">
        <v>8</v>
      </c>
      <c r="D5" s="22" t="s">
        <v>9</v>
      </c>
      <c r="E5" s="23" t="str">
        <f t="shared" si="0"/>
        <v>Low</v>
      </c>
      <c r="F5" s="2"/>
    </row>
    <row r="6" spans="2:6" x14ac:dyDescent="0.25">
      <c r="B6" s="22" t="s">
        <v>4</v>
      </c>
      <c r="C6" s="22" t="s">
        <v>8</v>
      </c>
      <c r="D6" s="22" t="s">
        <v>9</v>
      </c>
      <c r="E6" s="23" t="str">
        <f t="shared" si="0"/>
        <v>Low</v>
      </c>
      <c r="F6" s="2"/>
    </row>
    <row r="7" spans="2:6" x14ac:dyDescent="0.25">
      <c r="B7" s="22" t="s">
        <v>16</v>
      </c>
      <c r="C7" s="22" t="s">
        <v>8</v>
      </c>
      <c r="D7" s="22" t="s">
        <v>9</v>
      </c>
      <c r="E7" s="23" t="str">
        <f>IF(AND(D7="Negligible",C7="Rarely"), "Low",IF(AND(D7="Negligible",C7="Seldom"),"Low",IF(AND(D7="Negligible",C7="Occasional"),"Low",IF(AND(D7="Negligible",C7="Likely"),"Low",IF(AND(D7="Negligible",C7="Frequent"),"Medium",IF(AND(D7="Moderate",C7="Rarely"),"Low",IF(AND(D7="Moderate",C7="Seldom"),"Low",IF(AND(D7="Moderate",C7="Occasional"),"Medium",IF(AND(D7="Moderate",C7="Likely"),"Medium",IF(AND(D7="Moderate",C7="Frequent"),"High",IF(AND(D7="Critical",C7="Rarely"),"Low",IF(AND(D7="Critical",C7="Seldom"),"Medium",IF(AND(D7="Critical",C7="Occasional"),"High",IF(AND(D7="Critical",C7="Likely"),"High",IF(AND(D7="Critical",C7="Frequent"),"Extremely High",IF(AND(D7="Catastrophic",C7="Rarely"),"Medium",IF(AND(D7="Catastrophic",C7="Seldom"),"High",IF(AND(D7="Catastrophic",C7="Occasional"),"High",IF(AND(D7="Catastrophic",C7="Likely"),"Extremely High",IF(AND(D7="Catastrophic",C7="Frequent"),"Extremely High",""))))))))))))))))))))</f>
        <v>Low</v>
      </c>
      <c r="F7" s="2"/>
    </row>
    <row r="8" spans="2:6" x14ac:dyDescent="0.25">
      <c r="B8" s="22" t="s">
        <v>10</v>
      </c>
      <c r="C8" s="22" t="s">
        <v>8</v>
      </c>
      <c r="D8" s="22" t="s">
        <v>9</v>
      </c>
      <c r="E8" s="23" t="str">
        <f t="shared" si="0"/>
        <v>Low</v>
      </c>
      <c r="F8" s="2"/>
    </row>
    <row r="9" spans="2:6" x14ac:dyDescent="0.25">
      <c r="B9" s="22" t="s">
        <v>4</v>
      </c>
      <c r="C9" s="22" t="s">
        <v>8</v>
      </c>
      <c r="D9" s="22" t="s">
        <v>9</v>
      </c>
      <c r="E9" s="23" t="str">
        <f t="shared" si="0"/>
        <v>Low</v>
      </c>
      <c r="F9" s="2"/>
    </row>
    <row r="10" spans="2:6" x14ac:dyDescent="0.25">
      <c r="B10" s="22" t="s">
        <v>4</v>
      </c>
      <c r="C10" s="22" t="s">
        <v>8</v>
      </c>
      <c r="D10" s="22" t="s">
        <v>9</v>
      </c>
      <c r="E10" s="23" t="str">
        <f t="shared" si="0"/>
        <v>Low</v>
      </c>
      <c r="F10" s="2"/>
    </row>
    <row r="11" spans="2:6" x14ac:dyDescent="0.25">
      <c r="B11" s="22" t="s">
        <v>4</v>
      </c>
      <c r="C11" s="22" t="s">
        <v>8</v>
      </c>
      <c r="D11" s="22" t="s">
        <v>9</v>
      </c>
      <c r="E11" s="23" t="str">
        <f t="shared" si="0"/>
        <v>Low</v>
      </c>
      <c r="F11" s="2"/>
    </row>
    <row r="12" spans="2:6" x14ac:dyDescent="0.25">
      <c r="B12" s="22" t="s">
        <v>4</v>
      </c>
      <c r="C12" s="22" t="s">
        <v>8</v>
      </c>
      <c r="D12" s="22" t="s">
        <v>9</v>
      </c>
      <c r="E12" s="23" t="str">
        <f t="shared" si="0"/>
        <v>Low</v>
      </c>
      <c r="F12" s="2"/>
    </row>
    <row r="13" spans="2:6" x14ac:dyDescent="0.25">
      <c r="B13" s="22" t="s">
        <v>4</v>
      </c>
      <c r="C13" s="22" t="s">
        <v>8</v>
      </c>
      <c r="D13" s="22" t="s">
        <v>9</v>
      </c>
      <c r="E13" s="23" t="str">
        <f t="shared" si="0"/>
        <v>Low</v>
      </c>
      <c r="F13" s="2"/>
    </row>
    <row r="14" spans="2:6" x14ac:dyDescent="0.25">
      <c r="B14" s="22" t="s">
        <v>4</v>
      </c>
      <c r="C14" s="22" t="s">
        <v>8</v>
      </c>
      <c r="D14" s="22" t="s">
        <v>9</v>
      </c>
      <c r="E14" s="23" t="str">
        <f t="shared" si="0"/>
        <v>Low</v>
      </c>
      <c r="F14" s="2"/>
    </row>
    <row r="15" spans="2:6" x14ac:dyDescent="0.25">
      <c r="B15" s="22" t="s">
        <v>4</v>
      </c>
      <c r="C15" s="22" t="s">
        <v>8</v>
      </c>
      <c r="D15" s="22" t="s">
        <v>9</v>
      </c>
      <c r="E15" s="23" t="str">
        <f t="shared" si="0"/>
        <v>Low</v>
      </c>
      <c r="F15" s="2"/>
    </row>
    <row r="16" spans="2:6" x14ac:dyDescent="0.25">
      <c r="B16" s="22" t="s">
        <v>4</v>
      </c>
      <c r="C16" s="22" t="s">
        <v>8</v>
      </c>
      <c r="D16" s="22" t="s">
        <v>9</v>
      </c>
      <c r="E16" s="23" t="str">
        <f t="shared" si="0"/>
        <v>Low</v>
      </c>
      <c r="F16" s="2"/>
    </row>
    <row r="17" spans="2:6" x14ac:dyDescent="0.25">
      <c r="B17" s="22" t="s">
        <v>4</v>
      </c>
      <c r="C17" s="22" t="s">
        <v>8</v>
      </c>
      <c r="D17" s="22" t="s">
        <v>12</v>
      </c>
      <c r="E17" s="23" t="str">
        <f>IF(AND(D17="Negligible",C17="Rarely"), "Low",IF(AND(D17="Negligible",C17="Seldom"),"Low",IF(AND(D17="Negligible",C17="Occasional"),"Low",IF(AND(D17="Negligible",C17="Likely"),"Low",IF(AND(D17="Negligible",C17="Frequent"),"Medium",IF(AND(D17="Moderate",C17="Rarely"),"Low",IF(AND(D17="Moderate",C17="Seldom"),"Low",IF(AND(D17="Moderate",C17="Occasional"),"Medium",IF(AND(D17="Moderate",C17="Likely"),"Medium",IF(AND(D17="Moderate",C17="Frequent"),"High",IF(AND(D17="Critical",C17="Rarely"),"Low",IF(AND(D17="Critical",C17="Seldom"),"Medium",IF(AND(D17="Critical",C17="Occasional"),"High",IF(AND(D17="Critical",C17="Likely"),"High",IF(AND(D17="Critical",C17="Frequent"),"Extremely High",IF(AND(D17="Catastrophic",C17="Rarely"),"Medium",IF(AND(D17="Catastrophic",C17="Seldom"),"High",IF(AND(D17="Catastrophic",C17="Occasional"),"High",IF(AND(D17="Catastrophic",C17="Likely"),"Extremely High",IF(AND(D17="Catastrophic",C17="Frequent"),"Extremely High",""))))))))))))))))))))</f>
        <v>Medium</v>
      </c>
      <c r="F17" s="2"/>
    </row>
    <row r="18" spans="2:6" x14ac:dyDescent="0.25">
      <c r="B18" s="22" t="s">
        <v>4</v>
      </c>
      <c r="C18" s="22" t="s">
        <v>8</v>
      </c>
      <c r="D18" s="22" t="s">
        <v>12</v>
      </c>
      <c r="E18" s="23" t="str">
        <f t="shared" si="0"/>
        <v>Medium</v>
      </c>
      <c r="F18" s="2"/>
    </row>
    <row r="19" spans="2:6" x14ac:dyDescent="0.25">
      <c r="B19" s="22" t="s">
        <v>4</v>
      </c>
      <c r="C19" s="22" t="s">
        <v>8</v>
      </c>
      <c r="D19" s="22" t="s">
        <v>12</v>
      </c>
      <c r="E19" s="23" t="str">
        <f t="shared" si="0"/>
        <v>Medium</v>
      </c>
      <c r="F19" s="2"/>
    </row>
    <row r="20" spans="2:6" x14ac:dyDescent="0.25">
      <c r="B20" s="22" t="s">
        <v>10</v>
      </c>
      <c r="C20" s="22" t="s">
        <v>8</v>
      </c>
      <c r="D20" s="22" t="s">
        <v>12</v>
      </c>
      <c r="E20" s="23" t="str">
        <f>IF(AND(D20="Negligible",C20="Rarely"), "Low",IF(AND(D20="Negligible",C20="Seldom"),"Low",IF(AND(D20="Negligible",C20="Occasional"),"Low",IF(AND(D20="Negligible",C20="Likely"),"Low",IF(AND(D20="Negligible",C20="Frequent"),"Medium",IF(AND(D20="Moderate",C20="Rarely"),"Low",IF(AND(D20="Moderate",C20="Seldom"),"Low",IF(AND(D20="Moderate",C20="Occasional"),"Medium",IF(AND(D20="Moderate",C20="Likely"),"Medium",IF(AND(D20="Moderate",C20="Frequent"),"High",IF(AND(D20="Critical",C20="Rarely"),"Low",IF(AND(D20="Critical",C20="Seldom"),"Medium",IF(AND(D20="Critical",C20="Occasional"),"High",IF(AND(D20="Critical",C20="Likely"),"High",IF(AND(D20="Critical",C20="Frequent"),"Extremely High",IF(AND(D20="Catastrophic",C20="Rarely"),"Medium",IF(AND(D20="Catastrophic",C20="Seldom"),"High",IF(AND(D20="Catastrophic",C20="Occasional"),"High",IF(AND(D20="Catastrophic",C20="Likely"),"Extremely High",IF(AND(D20="Catastrophic",C20="Frequent"),"Extremely High",""))))))))))))))))))))</f>
        <v>Medium</v>
      </c>
      <c r="F20" s="2"/>
    </row>
    <row r="21" spans="2:6" x14ac:dyDescent="0.25">
      <c r="B21" s="22" t="s">
        <v>10</v>
      </c>
      <c r="C21" s="22" t="s">
        <v>13</v>
      </c>
      <c r="D21" s="22" t="s">
        <v>12</v>
      </c>
      <c r="E21" s="23" t="str">
        <f t="shared" si="0"/>
        <v>High</v>
      </c>
      <c r="F21" s="2"/>
    </row>
    <row r="22" spans="2:6" x14ac:dyDescent="0.25">
      <c r="B22" s="22" t="s">
        <v>10</v>
      </c>
      <c r="C22" s="22" t="s">
        <v>6</v>
      </c>
      <c r="D22" s="22" t="s">
        <v>7</v>
      </c>
      <c r="E22" s="23" t="str">
        <f t="shared" si="0"/>
        <v>Low</v>
      </c>
      <c r="F22" s="2"/>
    </row>
    <row r="23" spans="2:6" x14ac:dyDescent="0.25">
      <c r="B23" s="22" t="s">
        <v>10</v>
      </c>
      <c r="C23" s="22" t="s">
        <v>6</v>
      </c>
      <c r="D23" s="22" t="s">
        <v>7</v>
      </c>
      <c r="E23" s="23" t="str">
        <f t="shared" si="0"/>
        <v>Low</v>
      </c>
      <c r="F23" s="2"/>
    </row>
    <row r="24" spans="2:6" x14ac:dyDescent="0.25">
      <c r="B24" s="22" t="s">
        <v>4</v>
      </c>
      <c r="C24" s="22" t="s">
        <v>6</v>
      </c>
      <c r="D24" s="22" t="s">
        <v>7</v>
      </c>
      <c r="E24" s="23" t="str">
        <f t="shared" si="0"/>
        <v>Low</v>
      </c>
      <c r="F24" s="2"/>
    </row>
    <row r="25" spans="2:6" x14ac:dyDescent="0.25">
      <c r="B25" s="22" t="s">
        <v>4</v>
      </c>
      <c r="C25" s="22" t="s">
        <v>6</v>
      </c>
      <c r="D25" s="22" t="s">
        <v>7</v>
      </c>
      <c r="E25" s="23" t="str">
        <f t="shared" si="0"/>
        <v>Low</v>
      </c>
      <c r="F25" s="2"/>
    </row>
    <row r="26" spans="2:6" x14ac:dyDescent="0.25">
      <c r="B26" s="22" t="s">
        <v>4</v>
      </c>
      <c r="C26" s="22" t="s">
        <v>6</v>
      </c>
      <c r="D26" s="22" t="s">
        <v>7</v>
      </c>
      <c r="E26" s="23" t="str">
        <f t="shared" si="0"/>
        <v>Low</v>
      </c>
      <c r="F26" s="2"/>
    </row>
    <row r="27" spans="2:6" x14ac:dyDescent="0.25">
      <c r="B27" s="22" t="s">
        <v>4</v>
      </c>
      <c r="C27" s="22" t="s">
        <v>15</v>
      </c>
      <c r="D27" s="22" t="s">
        <v>14</v>
      </c>
      <c r="E27" s="23" t="str">
        <f t="shared" ref="E27:E32" si="1">IF(AND(D27="Negligible",C27="Rarely"), "Low",IF(AND(D27="Negligible",C27="Seldom"),"Low",IF(AND(D27="Negligible",C27="Occasional"),"Low",IF(AND(D27="Negligible",C27="Likely"),"Low",IF(AND(D27="Negligible",C27="Frequent"),"Medium",IF(AND(D27="Moderate",C27="Rarely"),"Low",IF(AND(D27="Moderate",C27="Seldom"),"Low",IF(AND(D27="Moderate",C27="Occasional"),"Medium",IF(AND(D27="Moderate",C27="Likely"),"Medium",IF(AND(D27="Moderate",C27="Frequent"),"High",IF(AND(D27="Critical",C27="Rarely"),"Low",IF(AND(D27="Critical",C27="Seldom"),"Medium",IF(AND(D27="Critical",C27="Occasional"),"High",IF(AND(D27="Critical",C27="Likely"),"High",IF(AND(D27="Critical",C27="Frequent"),"Extremely High",IF(AND(D27="Catastrophic",C27="Rarely"),"Medium",IF(AND(D27="Catastrophic",C27="Seldom"),"High",IF(AND(D27="Catastrophic",C27="Occasional"),"High",IF(AND(D27="Catastrophic",C27="Likely"),"Extremely High",IF(AND(D27="Catastrophic",C27="Frequent"),"Extremely High",""))))))))))))))))))))</f>
        <v>Extremely High</v>
      </c>
      <c r="F27" s="2"/>
    </row>
    <row r="28" spans="2:6" x14ac:dyDescent="0.25">
      <c r="B28" s="22" t="s">
        <v>4</v>
      </c>
      <c r="C28" s="22" t="s">
        <v>15</v>
      </c>
      <c r="D28" s="22" t="s">
        <v>7</v>
      </c>
      <c r="E28" s="24" t="str">
        <f t="shared" si="1"/>
        <v>Medium</v>
      </c>
      <c r="F28" s="2"/>
    </row>
    <row r="29" spans="2:6" x14ac:dyDescent="0.25">
      <c r="B29" s="22" t="s">
        <v>4</v>
      </c>
      <c r="C29" s="22" t="s">
        <v>15</v>
      </c>
      <c r="D29" s="22" t="s">
        <v>7</v>
      </c>
      <c r="E29" s="24" t="str">
        <f t="shared" si="1"/>
        <v>Medium</v>
      </c>
      <c r="F29" s="2"/>
    </row>
    <row r="30" spans="2:6" x14ac:dyDescent="0.25">
      <c r="B30" s="22" t="s">
        <v>4</v>
      </c>
      <c r="C30" s="22" t="s">
        <v>15</v>
      </c>
      <c r="D30" s="22" t="s">
        <v>7</v>
      </c>
      <c r="E30" s="24" t="str">
        <f t="shared" si="1"/>
        <v>Medium</v>
      </c>
      <c r="F30" s="2"/>
    </row>
    <row r="31" spans="2:6" x14ac:dyDescent="0.25">
      <c r="B31" s="22" t="s">
        <v>4</v>
      </c>
      <c r="C31" s="22" t="s">
        <v>15</v>
      </c>
      <c r="D31" s="22" t="s">
        <v>7</v>
      </c>
      <c r="E31" s="24" t="str">
        <f t="shared" si="1"/>
        <v>Medium</v>
      </c>
      <c r="F31" s="2"/>
    </row>
    <row r="32" spans="2:6" x14ac:dyDescent="0.25">
      <c r="B32" s="22" t="s">
        <v>4</v>
      </c>
      <c r="C32" s="22" t="s">
        <v>15</v>
      </c>
      <c r="D32" s="22" t="s">
        <v>7</v>
      </c>
      <c r="E32" s="25" t="str">
        <f t="shared" si="1"/>
        <v>Medium</v>
      </c>
      <c r="F32" s="2"/>
    </row>
    <row r="33" spans="2:6" ht="15" customHeight="1" x14ac:dyDescent="0.25">
      <c r="B33" s="4" t="s">
        <v>19</v>
      </c>
      <c r="C33" s="26" t="str" cm="1">
        <f t="array" ref="C33">_xlfn.XLOOKUP(IFERROR(AVERAGE(IFERROR(INDEX(Tables!$F$2:$F$6,MATCH(C$3:C$32,Tables!$E$2:$E$6,0)),"")),0),Tables!$A$10:$A$14,Tables!B$10:B$14,,-1)</f>
        <v>Occasional</v>
      </c>
      <c r="D33" s="26" t="str" cm="1">
        <f t="array" ref="D33">_xlfn.XLOOKUP(IFERROR(AVERAGE(IFERROR(INDEX(Tables!$H$2:$H$5,MATCH(D$3:D$32,Tables!$G$2:$G$5,0)),"")),0),Tables!$A$10:$A$13,Tables!$C$10:$C$13,,-1)</f>
        <v>Moderate</v>
      </c>
      <c r="E33" s="25" t="str">
        <f>IF(AND(D33="Negligible",C33="Rarely"), "Low",IF(AND(D33="Negligible",C33="Seldom"),"Low",IF(AND(D33="Negligible",C33="Occasional"),"Low",IF(AND(D33="Negligible",C33="Likely"),"Low",IF(AND(D33="Negligible",C33="Frequent"),"Medium",IF(AND(D33="Moderate",C33="Rarely"),"Low",IF(AND(D33="Moderate",C33="Seldom"),"Low",IF(AND(D33="Moderate",C33="Occasional"),"Medium",IF(AND(D33="Moderate",C33="Likely"),"Medium",IF(AND(D33="Moderate",C33="Frequent"),"High",IF(AND(D33="Critical",C33="Rarely"),"Low",IF(AND(D33="Critical",C33="Seldom"),"Medium",IF(AND(D33="Critical",C33="Occasional"),"High",IF(AND(D33="Critical",C33="Likely"),"High",IF(AND(D33="Critical",C33="Frequent"),"Extremely High",IF(AND(D33="Catastrophic",C32="Rarely"),"Medium",IF(AND(D33="Catastrophic",C33="Seldom"),"High",IF(AND(D33="Catastrophic",C33="Occasional"),"High",IF(AND(D33="Catastrophic",C33="Likely"),"Extremely High",IF(AND(D33="Catastrophic",C33="Frequent"),"Extremely High",""))))))))))))))))))))</f>
        <v>Medium</v>
      </c>
    </row>
    <row r="35" spans="2:6" x14ac:dyDescent="0.25">
      <c r="C35" s="21" cm="1">
        <f t="array" ref="C35">IFERROR(AVERAGE(IFERROR(INDEX(Tables!F2:F6,MATCH(C3:C32,Tables!E2:E6,0)),"")),0)</f>
        <v>2.5</v>
      </c>
      <c r="D35" s="21" cm="1">
        <f t="array" ref="D35">IFERROR(AVERAGE(IFERROR(INDEX(Tables!H2:H5,MATCH(D3:D32,Tables!G2:G5,0)),"")),0)</f>
        <v>1.9</v>
      </c>
      <c r="E35" s="2"/>
      <c r="F35" s="2"/>
    </row>
    <row r="36" spans="2:6" x14ac:dyDescent="0.25">
      <c r="C36" s="5"/>
      <c r="E36" s="2"/>
      <c r="F36" s="2"/>
    </row>
    <row r="37" spans="2:6" x14ac:dyDescent="0.25">
      <c r="C37" s="5"/>
      <c r="E37" s="2"/>
      <c r="F37" s="2"/>
    </row>
    <row r="38" spans="2:6" x14ac:dyDescent="0.25">
      <c r="C38" s="5"/>
      <c r="E38" s="2"/>
      <c r="F38" s="2"/>
    </row>
    <row r="39" spans="2:6" x14ac:dyDescent="0.25">
      <c r="C39" s="5"/>
      <c r="E39" s="2"/>
      <c r="F39" s="2"/>
    </row>
    <row r="40" spans="2:6" x14ac:dyDescent="0.25">
      <c r="C40" s="5"/>
      <c r="E40" s="2"/>
      <c r="F40" s="2"/>
    </row>
    <row r="41" spans="2:6" x14ac:dyDescent="0.25">
      <c r="C41" s="5"/>
      <c r="E41" s="2"/>
      <c r="F41" s="2"/>
    </row>
    <row r="42" spans="2:6" x14ac:dyDescent="0.25">
      <c r="C42" s="5"/>
      <c r="E42" s="2"/>
      <c r="F42" s="2"/>
    </row>
    <row r="43" spans="2:6" x14ac:dyDescent="0.25">
      <c r="C43" s="5"/>
      <c r="E43" s="2"/>
      <c r="F43" s="2"/>
    </row>
    <row r="44" spans="2:6" x14ac:dyDescent="0.25">
      <c r="C44" s="5"/>
      <c r="E44" s="2"/>
      <c r="F44" s="2"/>
    </row>
  </sheetData>
  <sheetProtection insertRows="0" insertHyperlinks="0" deleteRows="0"/>
  <phoneticPr fontId="5" type="noConversion"/>
  <conditionalFormatting sqref="B45:B1048576 B1:B34">
    <cfRule type="expression" dxfId="23" priority="5">
      <formula>$B1="Yes"</formula>
    </cfRule>
    <cfRule type="expression" dxfId="22" priority="6">
      <formula>$B1="No"</formula>
    </cfRule>
    <cfRule type="expression" dxfId="21" priority="7">
      <formula>$B1="Waiver"</formula>
    </cfRule>
  </conditionalFormatting>
  <conditionalFormatting sqref="B35:C44">
    <cfRule type="expression" dxfId="20" priority="19">
      <formula>#REF!="N/A"</formula>
    </cfRule>
  </conditionalFormatting>
  <conditionalFormatting sqref="B45:E1048576 B1:E34">
    <cfRule type="expression" dxfId="19" priority="8">
      <formula>$B1="N/A"</formula>
    </cfRule>
  </conditionalFormatting>
  <conditionalFormatting sqref="C35:C44">
    <cfRule type="expression" dxfId="18" priority="25">
      <formula>#REF!="Low"</formula>
    </cfRule>
    <cfRule type="expression" dxfId="17" priority="26">
      <formula>$C35="Low"</formula>
    </cfRule>
    <cfRule type="expression" dxfId="16" priority="27">
      <formula>$C35="Medium"</formula>
    </cfRule>
    <cfRule type="expression" dxfId="15" priority="28">
      <formula>$C35="High"</formula>
    </cfRule>
    <cfRule type="expression" dxfId="14" priority="29">
      <formula>$C35="Extremely High"</formula>
    </cfRule>
  </conditionalFormatting>
  <conditionalFormatting sqref="E1:E34 E45:E1048576">
    <cfRule type="expression" dxfId="13" priority="14">
      <formula>#REF!="Low"</formula>
    </cfRule>
    <cfRule type="expression" dxfId="12" priority="15">
      <formula>$E1="Low"</formula>
    </cfRule>
    <cfRule type="expression" dxfId="11" priority="16">
      <formula>$E1="Medium"</formula>
    </cfRule>
    <cfRule type="expression" dxfId="10" priority="17">
      <formula>$E1="High"</formula>
    </cfRule>
    <cfRule type="expression" dxfId="9" priority="18">
      <formula>$E1="Extremely High"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32A8BA9-2225-49F2-87E5-21BB15245975}">
          <x14:formula1>
            <xm:f>Tables!$A$2:$A$5</xm:f>
          </x14:formula1>
          <xm:sqref>B3:B32</xm:sqref>
        </x14:dataValidation>
        <x14:dataValidation type="list" allowBlank="1" showInputMessage="1" showErrorMessage="1" xr:uid="{DA659893-25E3-45DF-8286-118B9723B239}">
          <x14:formula1>
            <xm:f>Tables!$B$2:$B$6</xm:f>
          </x14:formula1>
          <xm:sqref>C3:C32</xm:sqref>
        </x14:dataValidation>
        <x14:dataValidation type="list" allowBlank="1" showInputMessage="1" showErrorMessage="1" xr:uid="{FDE6420D-892D-4C95-9482-5D6C97C487DF}">
          <x14:formula1>
            <xm:f>Tables!$C$2:$C$5</xm:f>
          </x14:formula1>
          <xm:sqref>D3:D32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Tables</vt:lpstr>
      <vt:lpstr>SAP Template</vt:lpstr>
      <vt:lpstr>Adequacy</vt:lpstr>
      <vt:lpstr>CCs_Inspection_Program</vt:lpstr>
      <vt:lpstr>Communication</vt:lpstr>
      <vt:lpstr>Daily_Operations</vt:lpstr>
      <vt:lpstr>Data_Driven_Decisions</vt:lpstr>
      <vt:lpstr>Development</vt:lpstr>
      <vt:lpstr>Discipline</vt:lpstr>
      <vt:lpstr>Executing_the_Mission</vt:lpstr>
      <vt:lpstr>Installation_Preparedness</vt:lpstr>
      <vt:lpstr>Process_Operations</vt:lpstr>
      <vt:lpstr>Quality_of_Life</vt:lpstr>
      <vt:lpstr>Readiness</vt:lpstr>
      <vt:lpstr>Stewardship</vt:lpstr>
      <vt:lpstr>Strategic_Alignment</vt:lpstr>
      <vt:lpstr>Training</vt:lpstr>
    </vt:vector>
  </TitlesOfParts>
  <Company>U.S. Air Force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BOESCH, ANTHONY D MSgt USAF ANG 114 CF/SCOT</dc:creator>
  <cp:lastModifiedBy>ANTHONY</cp:lastModifiedBy>
  <dcterms:created xsi:type="dcterms:W3CDTF">2023-09-20T21:50:43Z</dcterms:created>
  <dcterms:modified xsi:type="dcterms:W3CDTF">2024-01-12T19:34:19Z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2023-10-04T21:59:17Z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d11974c6-45bd-4e03-bf03-0a0221daf36a</vt:lpwstr>
  </property>
  <property fmtid="{D5CDD505-2E9C-101B-9397-08002B2CF9AE}" pid="8" name="MSIP_Label_defa4170-0d19-0005-0004-bc88714345d2_ContentBits">
    <vt:lpwstr>0</vt:lpwstr>
  </property>
</Properties>
</file>