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46B94212-E8BB-4CFA-A2E7-48D77C69EDB7}" xr6:coauthVersionLast="47" xr6:coauthVersionMax="47" xr10:uidLastSave="{00000000-0000-0000-0000-000000000000}"/>
  <bookViews>
    <workbookView xWindow="3900" yWindow="3900" windowWidth="25170" windowHeight="16230" xr2:uid="{2CCA81CF-ACDF-4829-B20E-B7EA6365B3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1" l="1"/>
  <c r="D18" i="1"/>
  <c r="E18" i="1"/>
  <c r="F18" i="1"/>
  <c r="G18" i="1"/>
  <c r="H18" i="1"/>
  <c r="I18" i="1"/>
  <c r="J18" i="1"/>
  <c r="K18" i="1"/>
  <c r="L18" i="1"/>
  <c r="C18" i="1"/>
  <c r="C17" i="1"/>
  <c r="E17" i="1"/>
  <c r="F17" i="1"/>
  <c r="G17" i="1"/>
  <c r="H17" i="1"/>
  <c r="I17" i="1" s="1"/>
  <c r="J17" i="1" s="1"/>
  <c r="K17" i="1" s="1"/>
  <c r="L17" i="1" s="1"/>
  <c r="D17" i="1"/>
  <c r="D16" i="1"/>
  <c r="E16" i="1"/>
  <c r="F16" i="1"/>
  <c r="G16" i="1"/>
  <c r="H16" i="1"/>
  <c r="I16" i="1"/>
  <c r="J16" i="1"/>
  <c r="K16" i="1"/>
  <c r="L16" i="1"/>
  <c r="C16" i="1"/>
  <c r="D6" i="1"/>
  <c r="E6" i="1"/>
  <c r="F6" i="1"/>
  <c r="G6" i="1"/>
  <c r="H6" i="1"/>
  <c r="I6" i="1"/>
  <c r="J6" i="1"/>
  <c r="K6" i="1"/>
  <c r="L6" i="1"/>
  <c r="C6" i="1"/>
  <c r="N11" i="1"/>
  <c r="N7" i="1" l="1"/>
  <c r="N9" i="1" s="1"/>
</calcChain>
</file>

<file path=xl/sharedStrings.xml><?xml version="1.0" encoding="utf-8"?>
<sst xmlns="http://schemas.openxmlformats.org/spreadsheetml/2006/main" count="12" uniqueCount="9">
  <si>
    <t>Daily production</t>
  </si>
  <si>
    <t>Month total needed</t>
  </si>
  <si>
    <t>Remaining total needed</t>
  </si>
  <si>
    <t>Month total produced</t>
  </si>
  <si>
    <t>Daily average</t>
  </si>
  <si>
    <t>Daily avg needed for remaining days</t>
  </si>
  <si>
    <t>Delta for the day</t>
  </si>
  <si>
    <t>Daily required production</t>
  </si>
  <si>
    <t>Required monthly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</si>
</sst>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1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2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8F5CB-58F6-48CB-B3C1-F67A1A64E77B}">
  <sheetPr codeName="Sheet1"/>
  <dimension ref="B2:P18"/>
  <sheetViews>
    <sheetView tabSelected="1" workbookViewId="0">
      <selection activeCell="C18" sqref="C18"/>
    </sheetView>
  </sheetViews>
  <sheetFormatPr defaultRowHeight="15" x14ac:dyDescent="0.25"/>
  <cols>
    <col min="1" max="1" width="9.140625" style="1"/>
    <col min="2" max="2" width="17.5703125" style="1" bestFit="1" customWidth="1"/>
    <col min="3" max="12" width="9.140625" style="1"/>
    <col min="13" max="13" width="4.42578125" style="1" customWidth="1"/>
    <col min="14" max="14" width="33.85546875" style="1" bestFit="1" customWidth="1"/>
    <col min="15" max="16384" width="9.140625" style="1"/>
  </cols>
  <sheetData>
    <row r="2" spans="2:16" x14ac:dyDescent="0.25">
      <c r="N2" s="3" t="s">
        <v>1</v>
      </c>
    </row>
    <row r="3" spans="2:16" x14ac:dyDescent="0.25">
      <c r="C3" s="6">
        <v>45292</v>
      </c>
      <c r="D3" s="6">
        <v>45293</v>
      </c>
      <c r="E3" s="6">
        <v>45294</v>
      </c>
      <c r="F3" s="6">
        <v>45295</v>
      </c>
      <c r="G3" s="6">
        <v>45296</v>
      </c>
      <c r="H3" s="6">
        <v>45297</v>
      </c>
      <c r="I3" s="6">
        <v>45298</v>
      </c>
      <c r="J3" s="6">
        <v>45299</v>
      </c>
      <c r="K3" s="6">
        <v>45300</v>
      </c>
      <c r="L3" s="6">
        <v>45301</v>
      </c>
      <c r="N3" s="3">
        <v>1800</v>
      </c>
    </row>
    <row r="4" spans="2:16" x14ac:dyDescent="0.25">
      <c r="C4" s="2"/>
      <c r="D4" s="2"/>
      <c r="E4" s="2"/>
      <c r="F4" s="2"/>
      <c r="G4" s="2"/>
      <c r="H4" s="2"/>
      <c r="I4" s="2"/>
      <c r="J4" s="2"/>
      <c r="K4" s="2"/>
      <c r="L4" s="2"/>
      <c r="N4" s="3" t="s">
        <v>7</v>
      </c>
    </row>
    <row r="5" spans="2:16" x14ac:dyDescent="0.25">
      <c r="B5" s="3" t="s">
        <v>0</v>
      </c>
      <c r="C5" s="3">
        <v>100</v>
      </c>
      <c r="D5" s="3">
        <v>80</v>
      </c>
      <c r="E5" s="3">
        <v>105</v>
      </c>
      <c r="F5" s="3">
        <v>87</v>
      </c>
      <c r="G5" s="3">
        <v>100</v>
      </c>
      <c r="H5" s="3">
        <v>105</v>
      </c>
      <c r="I5" s="3"/>
      <c r="J5" s="3"/>
      <c r="K5" s="3"/>
      <c r="L5" s="3"/>
      <c r="N5" s="3">
        <v>100</v>
      </c>
    </row>
    <row r="6" spans="2:16" x14ac:dyDescent="0.25">
      <c r="B6" s="3" t="s">
        <v>6</v>
      </c>
      <c r="C6" s="4">
        <f>C5-$N$5</f>
        <v>0</v>
      </c>
      <c r="D6" s="4">
        <f t="shared" ref="D6:L6" si="0">D5-$N$5</f>
        <v>-20</v>
      </c>
      <c r="E6" s="4">
        <f t="shared" si="0"/>
        <v>5</v>
      </c>
      <c r="F6" s="4">
        <f t="shared" si="0"/>
        <v>-13</v>
      </c>
      <c r="G6" s="4">
        <f t="shared" si="0"/>
        <v>0</v>
      </c>
      <c r="H6" s="4">
        <f t="shared" si="0"/>
        <v>5</v>
      </c>
      <c r="I6" s="4">
        <f t="shared" si="0"/>
        <v>-100</v>
      </c>
      <c r="J6" s="4">
        <f t="shared" si="0"/>
        <v>-100</v>
      </c>
      <c r="K6" s="4">
        <f t="shared" si="0"/>
        <v>-100</v>
      </c>
      <c r="L6" s="4">
        <f t="shared" si="0"/>
        <v>-100</v>
      </c>
      <c r="M6" s="2"/>
      <c r="N6" s="3" t="s">
        <v>3</v>
      </c>
      <c r="O6" s="2"/>
      <c r="P6" s="2"/>
    </row>
    <row r="7" spans="2:16" x14ac:dyDescent="0.25">
      <c r="M7" s="2"/>
      <c r="N7" s="4">
        <f>SUM(C5:I5)</f>
        <v>577</v>
      </c>
      <c r="O7" s="2"/>
      <c r="P7" s="2"/>
    </row>
    <row r="8" spans="2:16" x14ac:dyDescent="0.25">
      <c r="N8" s="4" t="s">
        <v>2</v>
      </c>
    </row>
    <row r="9" spans="2:16" x14ac:dyDescent="0.25">
      <c r="N9" s="4">
        <f>N3-N7</f>
        <v>1223</v>
      </c>
    </row>
    <row r="10" spans="2:16" x14ac:dyDescent="0.25">
      <c r="N10" s="3" t="s">
        <v>4</v>
      </c>
    </row>
    <row r="11" spans="2:16" x14ac:dyDescent="0.25">
      <c r="N11" s="8">
        <f>AVERAGE(C5:L5)</f>
        <v>96.166666666666671</v>
      </c>
    </row>
    <row r="12" spans="2:16" x14ac:dyDescent="0.25">
      <c r="N12" s="5" t="s">
        <v>5</v>
      </c>
    </row>
    <row r="13" spans="2:16" x14ac:dyDescent="0.25">
      <c r="C13" s="6">
        <v>45292</v>
      </c>
      <c r="D13" s="6">
        <v>45293</v>
      </c>
      <c r="E13" s="6">
        <v>45294</v>
      </c>
      <c r="F13" s="6">
        <v>45295</v>
      </c>
      <c r="G13" s="6">
        <v>45296</v>
      </c>
      <c r="H13" s="6">
        <v>45297</v>
      </c>
      <c r="I13" s="6">
        <v>45298</v>
      </c>
      <c r="J13" s="6">
        <v>45299</v>
      </c>
      <c r="K13" s="6">
        <v>45300</v>
      </c>
      <c r="L13" s="6">
        <v>45301</v>
      </c>
      <c r="N13" s="10">
        <f>LOOKUP(9.99999999999999E+307, C18:AG18)</f>
        <v>58.238095238095241</v>
      </c>
    </row>
    <row r="14" spans="2:16" ht="14.25" customHeight="1" x14ac:dyDescent="0.25"/>
    <row r="15" spans="2:16" x14ac:dyDescent="0.25">
      <c r="B15" s="3" t="s">
        <v>0</v>
      </c>
      <c r="C15" s="3">
        <v>100</v>
      </c>
      <c r="D15" s="3">
        <v>80</v>
      </c>
      <c r="E15" s="3">
        <v>105</v>
      </c>
      <c r="F15" s="3">
        <v>87</v>
      </c>
      <c r="G15" s="3">
        <v>100</v>
      </c>
      <c r="H15" s="3">
        <v>105</v>
      </c>
      <c r="I15" s="3"/>
      <c r="J15" s="3"/>
      <c r="K15" s="3"/>
      <c r="L15" s="3"/>
    </row>
    <row r="16" spans="2:16" x14ac:dyDescent="0.25">
      <c r="B16" s="3" t="s">
        <v>6</v>
      </c>
      <c r="C16" s="4">
        <f>C15-$N$5</f>
        <v>0</v>
      </c>
      <c r="D16" s="4">
        <f t="shared" ref="D16:L16" si="1">D15-$N$5</f>
        <v>-20</v>
      </c>
      <c r="E16" s="4">
        <f t="shared" si="1"/>
        <v>5</v>
      </c>
      <c r="F16" s="4">
        <f t="shared" si="1"/>
        <v>-13</v>
      </c>
      <c r="G16" s="4">
        <f t="shared" si="1"/>
        <v>0</v>
      </c>
      <c r="H16" s="4">
        <f t="shared" si="1"/>
        <v>5</v>
      </c>
      <c r="I16" s="4">
        <f t="shared" si="1"/>
        <v>-100</v>
      </c>
      <c r="J16" s="4">
        <f t="shared" si="1"/>
        <v>-100</v>
      </c>
      <c r="K16" s="4">
        <f t="shared" si="1"/>
        <v>-100</v>
      </c>
      <c r="L16" s="4">
        <f t="shared" si="1"/>
        <v>-100</v>
      </c>
    </row>
    <row r="17" spans="2:12" ht="30" x14ac:dyDescent="0.25">
      <c r="B17" s="7" t="s">
        <v>8</v>
      </c>
      <c r="C17" s="3">
        <f>N3-C15</f>
        <v>1700</v>
      </c>
      <c r="D17" s="4">
        <f>C17-D15</f>
        <v>1620</v>
      </c>
      <c r="E17" s="4">
        <f t="shared" ref="E17:L17" si="2">D17-E15</f>
        <v>1515</v>
      </c>
      <c r="F17" s="4">
        <f t="shared" si="2"/>
        <v>1428</v>
      </c>
      <c r="G17" s="4">
        <f t="shared" si="2"/>
        <v>1328</v>
      </c>
      <c r="H17" s="4">
        <f t="shared" si="2"/>
        <v>1223</v>
      </c>
      <c r="I17" s="4">
        <f t="shared" si="2"/>
        <v>1223</v>
      </c>
      <c r="J17" s="4">
        <f t="shared" si="2"/>
        <v>1223</v>
      </c>
      <c r="K17" s="4">
        <f t="shared" si="2"/>
        <v>1223</v>
      </c>
      <c r="L17" s="4">
        <f t="shared" si="2"/>
        <v>1223</v>
      </c>
    </row>
    <row r="18" spans="2:12" ht="45" x14ac:dyDescent="0.25">
      <c r="B18" s="9" t="s">
        <v>5</v>
      </c>
      <c r="C18" s="10">
        <f>IFERROR(C17/(EOMONTH(C13,0)-C13), "End of Month")</f>
        <v>56.666666666666664</v>
      </c>
      <c r="D18" s="10">
        <f t="shared" ref="D18:L18" si="3">IFERROR(D17/(EOMONTH(D13,0)-D13), "End of Month")</f>
        <v>55.862068965517238</v>
      </c>
      <c r="E18" s="10">
        <f t="shared" si="3"/>
        <v>54.107142857142854</v>
      </c>
      <c r="F18" s="10">
        <f t="shared" si="3"/>
        <v>52.888888888888886</v>
      </c>
      <c r="G18" s="10">
        <f t="shared" si="3"/>
        <v>51.07692307692308</v>
      </c>
      <c r="H18" s="10">
        <f t="shared" si="3"/>
        <v>48.92</v>
      </c>
      <c r="I18" s="10">
        <f t="shared" si="3"/>
        <v>50.958333333333336</v>
      </c>
      <c r="J18" s="10">
        <f t="shared" si="3"/>
        <v>53.173913043478258</v>
      </c>
      <c r="K18" s="10">
        <f t="shared" si="3"/>
        <v>55.590909090909093</v>
      </c>
      <c r="L18" s="10">
        <f t="shared" si="3"/>
        <v>58.238095238095241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MDBlMTA1Ni0xNzQ2LTQ3MGUtYTU0Yy0zZGI3NmQ5NmYzODIiIG9yaWdpbj0idXNlclNlbGVjdGVkIj48ZWxlbWVudCB1aWQ9IjdmOWQwZTY5LTBmMTctNGUzOS05YTY5LTllZjA1YmMwYjI2OCIgdmFsdWU9IiIgeG1sbnM9Imh0dHA6Ly93d3cuYm9sZG9uamFtZXMuY29tLzIwMDgvMDEvc2llL2ludGVybmFsL2xhYmVsIiAvPjxlbGVtZW50IHVpZD0iMGYwYTJhZTktODkwYy00ZTQ3LThjOGItMjA2ZjYyM2U1NTY4IiB2YWx1ZT0iIiB4bWxucz0iaHR0cDovL3d3dy5ib2xkb25qYW1lcy5jb20vMjAwOC8wMS9zaWUvaW50ZXJuYWwvbGFiZWwiIC8+PGVsZW1lbnQgdWlkPSJkNjAwZjcwNi1jZWI5LTQyYjMtOGNhNy1kNGViM2QwNTVlZjUiIHZhbHVlPSIiIHhtbG5zPSJodHRwOi8vd3d3LmJvbGRvbmphbWVzLmNvbS8yMDA4LzAxL3NpZS9pbnRlcm5hbC9sYWJlbCIgLz48L3Npc2w+PFVzZXJOYW1lPkFEXEpvaG4uSGFlZmthPC9Vc2VyTmFtZT48RGF0ZVRpbWU+MS80LzIwMjQgNzo1MjoxMSBBTTwvRGF0ZVRpbWU+PExhYmVsU3RyaW5nPk5vbi1DVUk8L0xhYmVsU3RyaW5nPjwvaXRlbT48L2xhYmVsSGlzdG9yeT4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e00e1056-1746-470e-a54c-3db76d96f382" origin="userSelected">
  <element uid="7f9d0e69-0f17-4e39-9a69-9ef05bc0b268" value=""/>
  <element uid="0f0a2ae9-890c-4e47-8c8b-206f623e5568" value=""/>
  <element uid="d600f706-ceb9-42b3-8ca7-d4eb3d055ef5" value=""/>
</sisl>
</file>

<file path=customXml/itemProps1.xml><?xml version="1.0" encoding="utf-8"?>
<ds:datastoreItem xmlns:ds="http://schemas.openxmlformats.org/officeDocument/2006/customXml" ds:itemID="{4EE84940-F453-43E2-8DE0-4C76DC00DFE2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EA33E4FC-ACAD-4050-856B-F232B6113E0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Haefka, John</dc:creator>
  <cp:keywords>[Non-CUI]</cp:keywords>
  <cp:lastModifiedBy>Hans Vogelaar</cp:lastModifiedBy>
  <dcterms:created xsi:type="dcterms:W3CDTF">2024-01-04T04:43:07Z</dcterms:created>
  <dcterms:modified xsi:type="dcterms:W3CDTF">2024-01-04T20:51:53Z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12e4dfbb-4072-450e-8391-8efe2397ec0a</vt:lpwstr>
  </property>
  <property fmtid="{D5CDD505-2E9C-101B-9397-08002B2CF9AE}" pid="3" name="bjSaver">
    <vt:lpwstr>Xn/Dn/z1QqBA1FekC2jbdl8khlwVx2GX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policy="e00e1056-1746-470e-a54c-3db76d96f382" origin="userSelected" xmlns="http://www.boldonj</vt:lpwstr>
  </property>
  <property fmtid="{D5CDD505-2E9C-101B-9397-08002B2CF9AE}" pid="5" name="bjDocumentLabelXML-0">
    <vt:lpwstr>ames.com/2008/01/sie/internal/label"&gt;&lt;element uid="7f9d0e69-0f17-4e39-9a69-9ef05bc0b268" value="" /&gt;&lt;element uid="0f0a2ae9-890c-4e47-8c8b-206f623e5568" value="" /&gt;&lt;element uid="d600f706-ceb9-42b3-8ca7-d4eb3d055ef5" value="" /&gt;&lt;/sisl&gt;</vt:lpwstr>
  </property>
  <property fmtid="{D5CDD505-2E9C-101B-9397-08002B2CF9AE}" pid="6" name="bjDocumentSecurityLabel">
    <vt:lpwstr>Non-CUI</vt:lpwstr>
  </property>
  <property fmtid="{D5CDD505-2E9C-101B-9397-08002B2CF9AE}" pid="7" name="bjClsUserRVM">
    <vt:lpwstr>[]</vt:lpwstr>
  </property>
  <property fmtid="{D5CDD505-2E9C-101B-9397-08002B2CF9AE}" pid="8" name="bjLabelHistoryID">
    <vt:lpwstr>{4EE84940-F453-43E2-8DE0-4C76DC00DFE2}</vt:lpwstr>
  </property>
  <property fmtid="{D5CDD505-2E9C-101B-9397-08002B2CF9AE}" pid="9" name="MSIP_Label_defa4170-0d19-0005-0004-bc88714345d2_Enabled">
    <vt:lpwstr>true</vt:lpwstr>
  </property>
  <property fmtid="{D5CDD505-2E9C-101B-9397-08002B2CF9AE}" pid="10" name="MSIP_Label_defa4170-0d19-0005-0004-bc88714345d2_SetDate">
    <vt:lpwstr>2024-01-04T20:51:53Z</vt:lpwstr>
  </property>
  <property fmtid="{D5CDD505-2E9C-101B-9397-08002B2CF9AE}" pid="11" name="MSIP_Label_defa4170-0d19-0005-0004-bc88714345d2_Method">
    <vt:lpwstr>Standard</vt:lpwstr>
  </property>
  <property fmtid="{D5CDD505-2E9C-101B-9397-08002B2CF9AE}" pid="12" name="MSIP_Label_defa4170-0d19-0005-0004-bc88714345d2_Name">
    <vt:lpwstr>defa4170-0d19-0005-0004-bc88714345d2</vt:lpwstr>
  </property>
  <property fmtid="{D5CDD505-2E9C-101B-9397-08002B2CF9AE}" pid="13" name="MSIP_Label_defa4170-0d19-0005-0004-bc88714345d2_SiteId">
    <vt:lpwstr>8a540839-cc66-4bd8-88ba-1092f5dccd5b</vt:lpwstr>
  </property>
  <property fmtid="{D5CDD505-2E9C-101B-9397-08002B2CF9AE}" pid="14" name="MSIP_Label_defa4170-0d19-0005-0004-bc88714345d2_ActionId">
    <vt:lpwstr>8e88f133-b3ab-49f4-88c1-e3256b546e80</vt:lpwstr>
  </property>
  <property fmtid="{D5CDD505-2E9C-101B-9397-08002B2CF9AE}" pid="15" name="MSIP_Label_defa4170-0d19-0005-0004-bc88714345d2_ContentBits">
    <vt:lpwstr>0</vt:lpwstr>
  </property>
</Properties>
</file>