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drawings/drawing4.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drawings/drawing5.xml" ContentType="application/vnd.openxmlformats-officedocument.drawing+xml"/>
  <Override PartName="/xl/tables/table10.xml" ContentType="application/vnd.openxmlformats-officedocument.spreadsheetml.table+xml"/>
  <Override PartName="/xl/drawings/drawing6.xml" ContentType="application/vnd.openxmlformats-officedocument.drawing+xml"/>
  <Override PartName="/xl/tables/table11.xml" ContentType="application/vnd.openxmlformats-officedocument.spreadsheetml.table+xml"/>
  <Override PartName="/xl/drawings/drawing7.xml" ContentType="application/vnd.openxmlformats-officedocument.drawing+xml"/>
  <Override PartName="/xl/tables/table12.xml" ContentType="application/vnd.openxmlformats-officedocument.spreadsheetml.table+xml"/>
  <Override PartName="/xl/drawings/drawing8.xml" ContentType="application/vnd.openxmlformats-officedocument.drawing+xml"/>
  <Override PartName="/xl/tables/table13.xml" ContentType="application/vnd.openxmlformats-officedocument.spreadsheetml.table+xml"/>
  <Override PartName="/xl/drawings/drawing9.xml" ContentType="application/vnd.openxmlformats-officedocument.drawing+xml"/>
  <Override PartName="/xl/tables/table14.xml" ContentType="application/vnd.openxmlformats-officedocument.spreadsheetml.table+xml"/>
  <Override PartName="/xl/drawings/drawing10.xml" ContentType="application/vnd.openxmlformats-officedocument.drawing+xml"/>
  <Override PartName="/xl/tables/table15.xml" ContentType="application/vnd.openxmlformats-officedocument.spreadsheetml.table+xml"/>
  <Override PartName="/xl/drawings/drawing11.xml" ContentType="application/vnd.openxmlformats-officedocument.drawing+xml"/>
  <Override PartName="/xl/tables/table1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11"/>
  <workbookPr filterPrivacy="1" codeName="ThisWorkbook" hidePivotFieldList="1"/>
  <xr:revisionPtr revIDLastSave="20" documentId="8_{5FAC8A92-4EC5-48AA-9D04-7FD4555AEDCE}" xr6:coauthVersionLast="47" xr6:coauthVersionMax="47" xr10:uidLastSave="{BB7BB373-C352-419D-9909-9A6CC8304248}"/>
  <bookViews>
    <workbookView xWindow="-120" yWindow="-120" windowWidth="38640" windowHeight="21120" tabRatio="793" activeTab="1" xr2:uid="{00000000-000D-0000-FFFF-FFFF00000000}"/>
  </bookViews>
  <sheets>
    <sheet name="How to use recipe tracker" sheetId="19" r:id="rId1"/>
    <sheet name="Meal planner" sheetId="51" r:id="rId2"/>
    <sheet name="Recipe index" sheetId="1" r:id="rId3"/>
    <sheet name="Shopping list" sheetId="50" r:id="rId4"/>
    <sheet name="Ingredient Master List" sheetId="40" state="hidden" r:id="rId5"/>
    <sheet name="Measurement Master List" sheetId="52" state="hidden" r:id="rId6"/>
    <sheet name="DataAnalysis" sheetId="34" state="hidden" r:id="rId7"/>
    <sheet name="Recipe categories" sheetId="4" r:id="rId8"/>
    <sheet name="Share list" sheetId="32" r:id="rId9"/>
    <sheet name="Empty recipe" sheetId="37" r:id="rId10"/>
    <sheet name="Spinach feta pizza" sheetId="48" r:id="rId11"/>
    <sheet name="Breakfast" sheetId="49" r:id="rId12"/>
    <sheet name="Lunch" sheetId="55" r:id="rId13"/>
    <sheet name="Diner" sheetId="56" r:id="rId14"/>
  </sheets>
  <definedNames>
    <definedName name="BlanksAmounts">DataAnalysis!$H$8:$H$299</definedName>
    <definedName name="BlanksRange">DataAnalysis!$I$8:$I$299</definedName>
    <definedName name="ColumnTitle2" localSheetId="13">MealPlanner[[#Headers],[Day of the week]]</definedName>
    <definedName name="ColumnTitle2" localSheetId="12">MealPlanner[[#Headers],[Day of the week]]</definedName>
    <definedName name="ColumnTitle2">MealPlanner[[#Headers],[Day of the week]]</definedName>
    <definedName name="ColumnTitle3" localSheetId="13">RecipeIndex[[#Headers],[Recipe Name]]</definedName>
    <definedName name="ColumnTitle3" localSheetId="12">RecipeIndex[[#Headers],[Recipe Name]]</definedName>
    <definedName name="ColumnTitle3">RecipeIndex[[#Headers],[Recipe Name]]</definedName>
    <definedName name="ColumnTitle4" localSheetId="13">ShoppingList[[#Headers],[Item]]</definedName>
    <definedName name="ColumnTitle4" localSheetId="12">ShoppingList[[#Headers],[Item]]</definedName>
    <definedName name="ColumnTitle4">ShoppingList[[#Headers],[Item]]</definedName>
    <definedName name="ColumnTitle5" localSheetId="13">Categories[[#Headers],[Category type]]</definedName>
    <definedName name="ColumnTitle5" localSheetId="12">Categories[[#Headers],[Category type]]</definedName>
    <definedName name="ColumnTitle5">Categories[[#Headers],[Category type]]</definedName>
    <definedName name="ColumnTitle6" localSheetId="13">Table15[[#Headers],[Name]]</definedName>
    <definedName name="ColumnTitle6" localSheetId="12">Table15[[#Headers],[Name]]</definedName>
    <definedName name="ColumnTitle6">Table15[[#Headers],[Name]]</definedName>
    <definedName name="ColumnTitle7" localSheetId="13">EmptyRecipe19[[#Headers],[Amount]]</definedName>
    <definedName name="ColumnTitle7" localSheetId="12">EmptyRecipe17[[#Headers],[Amount]]</definedName>
    <definedName name="ColumnTitle7">EmptyRecipe[[#Headers],[Amount]]</definedName>
    <definedName name="ColumnTitle8" localSheetId="13">SpinachFetaPizza[[#Headers],[Amount]]</definedName>
    <definedName name="ColumnTitle8" localSheetId="12">SpinachFetaPizza[[#Headers],[Amount]]</definedName>
    <definedName name="ColumnTitle8">SpinachFetaPizza[[#Headers],[Amount]]</definedName>
    <definedName name="ColumnTitle9" localSheetId="13">MyNewRecipe[[#Headers],[Amount]]</definedName>
    <definedName name="ColumnTitle9" localSheetId="12">MyNewRecipe[[#Headers],[Amount]]</definedName>
    <definedName name="ColumnTitle9">MyNewRecipe[[#Headers],[Amount]]</definedName>
    <definedName name="ColumnTitleRegion1..B3.1">'How to use recipe tracker'!$B$2</definedName>
    <definedName name="ColumnTitleRegion1..B6.7" localSheetId="13">Diner!$B$5</definedName>
    <definedName name="ColumnTitleRegion1..B6.7" localSheetId="12">Lunch!$B$5</definedName>
    <definedName name="ColumnTitleRegion1..B6.7">'Empty recipe'!$B$5</definedName>
    <definedName name="ColumnTitleRegion1..B6.8">'Spinach feta pizza'!$B$5</definedName>
    <definedName name="ColumnTitleRegion1..B6.9">Breakfast!$B$5</definedName>
    <definedName name="ColumnTitleRegion2..B9.7" localSheetId="13">Diner!$B$8</definedName>
    <definedName name="ColumnTitleRegion2..B9.7" localSheetId="12">Lunch!$B$8</definedName>
    <definedName name="ColumnTitleRegion2..B9.7">'Empty recipe'!$B$8</definedName>
    <definedName name="ColumnTitleRegion2..B9.8">'Spinach feta pizza'!$B$8</definedName>
    <definedName name="ColumnTitleRegion2..B9.9">Breakfast!$B$8</definedName>
    <definedName name="ColumnTitleRegion2..D3.1">'How to use recipe tracker'!$D$2</definedName>
    <definedName name="ColumnTitleRegion3..B12.7" localSheetId="13">Diner!$B$11</definedName>
    <definedName name="ColumnTitleRegion3..B12.7" localSheetId="12">Lunch!$B$11</definedName>
    <definedName name="ColumnTitleRegion3..B12.7">'Empty recipe'!$B$11</definedName>
    <definedName name="ColumnTitleRegion3..B12.8">'Spinach feta pizza'!$B$11</definedName>
    <definedName name="ColumnTitleRegion3..B12.9">Breakfast!$B$11</definedName>
    <definedName name="ColumnTitleRegion3..D9.1">'How to use recipe tracker'!$D$4</definedName>
    <definedName name="ColumnTitleRegion4..D11.1">'How to use recipe tracker'!$D$10</definedName>
    <definedName name="ColumnTitleRegion4..F15.7" localSheetId="13">Diner!$F$2</definedName>
    <definedName name="ColumnTitleRegion4..F15.7" localSheetId="12">Lunch!$F$2</definedName>
    <definedName name="ColumnTitleRegion4..F15.7">'Empty recipe'!$F$2</definedName>
    <definedName name="ColumnTitleRegion4..F15.8">'Spinach feta pizza'!$F$2</definedName>
    <definedName name="ColumnTitleRegion4..F15.9">Breakfast!$F$2</definedName>
    <definedName name="ColumnTitleRegion5..D14.1">'How to use recipe tracker'!$D$12</definedName>
    <definedName name="ColumnTitleRegion5..G3.7" localSheetId="13">Diner!$G$2</definedName>
    <definedName name="ColumnTitleRegion5..G3.7" localSheetId="12">Lunch!$G$2</definedName>
    <definedName name="ColumnTitleRegion5..G3.7">'Empty recipe'!$G$2</definedName>
    <definedName name="ColumnTitleRegion5..G3.8">'Spinach feta pizza'!$G$2</definedName>
    <definedName name="ColumnTitleRegion5..G3.9">Breakfast!$G$2</definedName>
    <definedName name="ColumnTitleRegion6..G7.7" localSheetId="13">Diner!$G$6</definedName>
    <definedName name="ColumnTitleRegion6..G7.7" localSheetId="12">Lunch!$G$6</definedName>
    <definedName name="ColumnTitleRegion6..G7.7">'Empty recipe'!$G$6</definedName>
    <definedName name="ColumnTitleRegion6..G7.8">'Spinach feta pizza'!$G$6</definedName>
    <definedName name="ColumnTitleRegion6..G7.9">Breakfast!$G$6</definedName>
    <definedName name="ColumnTitleRegion7..G11.7" localSheetId="13">Diner!$G$10</definedName>
    <definedName name="ColumnTitleRegion7..G11.7" localSheetId="12">Lunch!$G$10</definedName>
    <definedName name="ColumnTitleRegion7..G11.7">'Empty recipe'!$G$10</definedName>
    <definedName name="ColumnTitleRegion7..G11.8">'Spinach feta pizza'!$G$10</definedName>
    <definedName name="ColumnTitleRegion7..G11.9">Breakfast!$G$10</definedName>
    <definedName name="IngredientsBlanks">DataAnalysis!$U$8:$U$301</definedName>
    <definedName name="IngredientsMasterList">'Ingredient Master List'!$B$4:$AQ$30</definedName>
    <definedName name="last_entry">DataAnalysis!$L$5</definedName>
    <definedName name="_xlnm.Print_Area" localSheetId="2">'Recipe index'!$B:$G</definedName>
    <definedName name="_xlnm.Print_Titles" localSheetId="7">'Recipe categories'!$2:$2</definedName>
    <definedName name="_xlnm.Print_Titles" localSheetId="2">'Recipe index'!$3:$3</definedName>
    <definedName name="_xlnm.Print_Titles" localSheetId="8">'Share list'!$2:$2</definedName>
    <definedName name="_xlnm.Print_Titles" localSheetId="3">'Shopping list'!$2:$2</definedName>
    <definedName name="RowTitleRegion1..C2">'Meal planner'!$B$2</definedName>
    <definedName name="start_row">DataAnalysis!$L$4</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0" i="34" l="1"/>
  <c r="C30" i="34" s="1"/>
  <c r="B31" i="34"/>
  <c r="B32" i="34"/>
  <c r="C32" i="34" s="1"/>
  <c r="B33" i="34"/>
  <c r="B34" i="34"/>
  <c r="B35" i="34"/>
  <c r="C35" i="34" s="1"/>
  <c r="B36" i="34"/>
  <c r="C36" i="34" s="1"/>
  <c r="B37" i="34"/>
  <c r="C37" i="34" s="1"/>
  <c r="B38" i="34"/>
  <c r="B39" i="34"/>
  <c r="B40" i="34"/>
  <c r="C40" i="34" s="1"/>
  <c r="B41" i="34"/>
  <c r="C41" i="34" s="1"/>
  <c r="B42" i="34"/>
  <c r="C42" i="34" s="1"/>
  <c r="B43" i="34"/>
  <c r="C43" i="34" s="1"/>
  <c r="B44" i="34"/>
  <c r="C44" i="34" s="1"/>
  <c r="B45" i="34"/>
  <c r="C45" i="34" s="1"/>
  <c r="B46" i="34"/>
  <c r="C46" i="34" s="1"/>
  <c r="B47" i="34"/>
  <c r="B48" i="34"/>
  <c r="B49" i="34"/>
  <c r="B29" i="34"/>
  <c r="C29" i="34" s="1"/>
  <c r="C49" i="34"/>
  <c r="C48" i="34"/>
  <c r="C47" i="34"/>
  <c r="C39" i="34"/>
  <c r="C38" i="34"/>
  <c r="C34" i="34"/>
  <c r="C33" i="34"/>
  <c r="C31" i="34"/>
  <c r="B5" i="52"/>
  <c r="R5" i="52"/>
  <c r="AH5" i="52"/>
  <c r="H6" i="52"/>
  <c r="X6" i="52"/>
  <c r="AN6" i="52"/>
  <c r="N7" i="52"/>
  <c r="AD7" i="52"/>
  <c r="D8" i="52"/>
  <c r="T8" i="52"/>
  <c r="AJ8" i="52"/>
  <c r="J9" i="52"/>
  <c r="Z9" i="52"/>
  <c r="AP9" i="52"/>
  <c r="P10" i="52"/>
  <c r="AF10" i="52"/>
  <c r="F11" i="52"/>
  <c r="V11" i="52"/>
  <c r="AL11" i="52"/>
  <c r="L12" i="52"/>
  <c r="AB12" i="52"/>
  <c r="B13" i="52"/>
  <c r="R13" i="52"/>
  <c r="AH13" i="52"/>
  <c r="H14" i="52"/>
  <c r="X14" i="52"/>
  <c r="AN14" i="52"/>
  <c r="N15" i="52"/>
  <c r="AD15" i="52"/>
  <c r="D16" i="52"/>
  <c r="T16" i="52"/>
  <c r="AJ16" i="52"/>
  <c r="J17" i="52"/>
  <c r="Z17" i="52"/>
  <c r="AP17" i="52"/>
  <c r="P18" i="52"/>
  <c r="AF18" i="52"/>
  <c r="F19" i="52"/>
  <c r="V19" i="52"/>
  <c r="AL19" i="52"/>
  <c r="L20" i="52"/>
  <c r="AB20" i="52"/>
  <c r="B21" i="52"/>
  <c r="R21" i="52"/>
  <c r="AH21" i="52"/>
  <c r="H22" i="52"/>
  <c r="X22" i="52"/>
  <c r="AN22" i="52"/>
  <c r="N23" i="52"/>
  <c r="AD23" i="52"/>
  <c r="D24" i="52"/>
  <c r="T24" i="52"/>
  <c r="AJ24" i="52"/>
  <c r="J25" i="52"/>
  <c r="Z25" i="52"/>
  <c r="AP25" i="52"/>
  <c r="P26" i="52"/>
  <c r="AF26" i="52"/>
  <c r="F27" i="52"/>
  <c r="V27" i="52"/>
  <c r="AL27" i="52"/>
  <c r="L28" i="52"/>
  <c r="AB28" i="52"/>
  <c r="B29" i="52"/>
  <c r="R29" i="52"/>
  <c r="AH29" i="52"/>
  <c r="H30" i="52"/>
  <c r="X30" i="52"/>
  <c r="AN30" i="52"/>
  <c r="AC12" i="52"/>
  <c r="Y14" i="52"/>
  <c r="AE15" i="52"/>
  <c r="U16" i="52"/>
  <c r="K17" i="52"/>
  <c r="AQ17" i="52"/>
  <c r="AG18" i="52"/>
  <c r="G19" i="52"/>
  <c r="AM19" i="52"/>
  <c r="AC20" i="52"/>
  <c r="C21" i="52"/>
  <c r="AI21" i="52"/>
  <c r="Y22" i="52"/>
  <c r="O23" i="52"/>
  <c r="E24" i="52"/>
  <c r="AK24" i="52"/>
  <c r="K25" i="52"/>
  <c r="AQ25" i="52"/>
  <c r="AG26" i="52"/>
  <c r="G27" i="52"/>
  <c r="AM27" i="52"/>
  <c r="AC28" i="52"/>
  <c r="S29" i="52"/>
  <c r="I30" i="52"/>
  <c r="Y30" i="52"/>
  <c r="I16" i="52"/>
  <c r="U18" i="52"/>
  <c r="AA19" i="52"/>
  <c r="G21" i="52"/>
  <c r="AC22" i="52"/>
  <c r="I24" i="52"/>
  <c r="E26" i="52"/>
  <c r="AK26" i="52"/>
  <c r="AG28" i="52"/>
  <c r="C5" i="52"/>
  <c r="S5" i="52"/>
  <c r="AI5" i="52"/>
  <c r="I6" i="52"/>
  <c r="Y6" i="52"/>
  <c r="AO6" i="52"/>
  <c r="O7" i="52"/>
  <c r="AE7" i="52"/>
  <c r="E8" i="52"/>
  <c r="U8" i="52"/>
  <c r="AK8" i="52"/>
  <c r="K9" i="52"/>
  <c r="AA9" i="52"/>
  <c r="AQ9" i="52"/>
  <c r="Q10" i="52"/>
  <c r="AG10" i="52"/>
  <c r="G11" i="52"/>
  <c r="W11" i="52"/>
  <c r="AM11" i="52"/>
  <c r="M12" i="52"/>
  <c r="C13" i="52"/>
  <c r="S13" i="52"/>
  <c r="AI13" i="52"/>
  <c r="I14" i="52"/>
  <c r="AO14" i="52"/>
  <c r="O15" i="52"/>
  <c r="E16" i="52"/>
  <c r="AK16" i="52"/>
  <c r="AA17" i="52"/>
  <c r="Q18" i="52"/>
  <c r="W19" i="52"/>
  <c r="M20" i="52"/>
  <c r="S21" i="52"/>
  <c r="I22" i="52"/>
  <c r="AO22" i="52"/>
  <c r="AE23" i="52"/>
  <c r="U24" i="52"/>
  <c r="AA25" i="52"/>
  <c r="Q26" i="52"/>
  <c r="W27" i="52"/>
  <c r="M28" i="52"/>
  <c r="C29" i="52"/>
  <c r="AI29" i="52"/>
  <c r="AO30" i="52"/>
  <c r="L30" i="52"/>
  <c r="S15" i="52"/>
  <c r="E18" i="52"/>
  <c r="K19" i="52"/>
  <c r="AG20" i="52"/>
  <c r="S23" i="52"/>
  <c r="Y24" i="52"/>
  <c r="U26" i="52"/>
  <c r="Q28" i="52"/>
  <c r="D5" i="52"/>
  <c r="T5" i="52"/>
  <c r="AJ5" i="52"/>
  <c r="J6" i="52"/>
  <c r="Z6" i="52"/>
  <c r="AP6" i="52"/>
  <c r="P7" i="52"/>
  <c r="AF7" i="52"/>
  <c r="F8" i="52"/>
  <c r="V8" i="52"/>
  <c r="AL8" i="52"/>
  <c r="L9" i="52"/>
  <c r="AB9" i="52"/>
  <c r="B10" i="52"/>
  <c r="R10" i="52"/>
  <c r="AH10" i="52"/>
  <c r="H11" i="52"/>
  <c r="X11" i="52"/>
  <c r="AN11" i="52"/>
  <c r="N12" i="52"/>
  <c r="AD12" i="52"/>
  <c r="D13" i="52"/>
  <c r="T13" i="52"/>
  <c r="AJ13" i="52"/>
  <c r="J14" i="52"/>
  <c r="Z14" i="52"/>
  <c r="AP14" i="52"/>
  <c r="P15" i="52"/>
  <c r="AF15" i="52"/>
  <c r="F16" i="52"/>
  <c r="V16" i="52"/>
  <c r="AL16" i="52"/>
  <c r="L17" i="52"/>
  <c r="AB17" i="52"/>
  <c r="B18" i="52"/>
  <c r="R18" i="52"/>
  <c r="AH18" i="52"/>
  <c r="H19" i="52"/>
  <c r="X19" i="52"/>
  <c r="AN19" i="52"/>
  <c r="N20" i="52"/>
  <c r="AD20" i="52"/>
  <c r="D21" i="52"/>
  <c r="T21" i="52"/>
  <c r="AJ21" i="52"/>
  <c r="J22" i="52"/>
  <c r="Z22" i="52"/>
  <c r="AP22" i="52"/>
  <c r="P23" i="52"/>
  <c r="AF23" i="52"/>
  <c r="F24" i="52"/>
  <c r="V24" i="52"/>
  <c r="AL24" i="52"/>
  <c r="L25" i="52"/>
  <c r="AB25" i="52"/>
  <c r="B26" i="52"/>
  <c r="R26" i="52"/>
  <c r="AH26" i="52"/>
  <c r="H27" i="52"/>
  <c r="X27" i="52"/>
  <c r="AN27" i="52"/>
  <c r="N28" i="52"/>
  <c r="AD28" i="52"/>
  <c r="D29" i="52"/>
  <c r="T29" i="52"/>
  <c r="AJ29" i="52"/>
  <c r="J30" i="52"/>
  <c r="Z30" i="52"/>
  <c r="AP30" i="52"/>
  <c r="AQ14" i="52"/>
  <c r="C18" i="52"/>
  <c r="I19" i="52"/>
  <c r="O20" i="52"/>
  <c r="E21" i="52"/>
  <c r="K22" i="52"/>
  <c r="AQ22" i="52"/>
  <c r="G24" i="52"/>
  <c r="M25" i="52"/>
  <c r="S26" i="52"/>
  <c r="I27" i="52"/>
  <c r="E29" i="52"/>
  <c r="K30" i="52"/>
  <c r="Y16" i="52"/>
  <c r="AQ19" i="52"/>
  <c r="AM21" i="52"/>
  <c r="AO24" i="52"/>
  <c r="AA27" i="52"/>
  <c r="AM29" i="52"/>
  <c r="E5" i="52"/>
  <c r="U5" i="52"/>
  <c r="AK5" i="52"/>
  <c r="K6" i="52"/>
  <c r="AA6" i="52"/>
  <c r="AQ6" i="52"/>
  <c r="Q7" i="52"/>
  <c r="AG7" i="52"/>
  <c r="G8" i="52"/>
  <c r="W8" i="52"/>
  <c r="AM8" i="52"/>
  <c r="M9" i="52"/>
  <c r="AC9" i="52"/>
  <c r="C10" i="52"/>
  <c r="S10" i="52"/>
  <c r="AI10" i="52"/>
  <c r="I11" i="52"/>
  <c r="Y11" i="52"/>
  <c r="AO11" i="52"/>
  <c r="O12" i="52"/>
  <c r="AE12" i="52"/>
  <c r="E13" i="52"/>
  <c r="U13" i="52"/>
  <c r="AK13" i="52"/>
  <c r="K14" i="52"/>
  <c r="AA14" i="52"/>
  <c r="Q15" i="52"/>
  <c r="AG15" i="52"/>
  <c r="G16" i="52"/>
  <c r="W16" i="52"/>
  <c r="AM16" i="52"/>
  <c r="M17" i="52"/>
  <c r="AC17" i="52"/>
  <c r="S18" i="52"/>
  <c r="AI18" i="52"/>
  <c r="Y19" i="52"/>
  <c r="AO19" i="52"/>
  <c r="AE20" i="52"/>
  <c r="U21" i="52"/>
  <c r="AK21" i="52"/>
  <c r="AA22" i="52"/>
  <c r="Q23" i="52"/>
  <c r="AG23" i="52"/>
  <c r="W24" i="52"/>
  <c r="AM24" i="52"/>
  <c r="AC25" i="52"/>
  <c r="C26" i="52"/>
  <c r="AI26" i="52"/>
  <c r="Y27" i="52"/>
  <c r="AO27" i="52"/>
  <c r="O28" i="52"/>
  <c r="AE28" i="52"/>
  <c r="U29" i="52"/>
  <c r="AK29" i="52"/>
  <c r="AA30" i="52"/>
  <c r="AQ30" i="52"/>
  <c r="O17" i="52"/>
  <c r="M22" i="52"/>
  <c r="O25" i="52"/>
  <c r="K27" i="52"/>
  <c r="G29" i="52"/>
  <c r="F5" i="52"/>
  <c r="V5" i="52"/>
  <c r="AL5" i="52"/>
  <c r="L6" i="52"/>
  <c r="AB6" i="52"/>
  <c r="B7" i="52"/>
  <c r="R7" i="52"/>
  <c r="AH7" i="52"/>
  <c r="H8" i="52"/>
  <c r="X8" i="52"/>
  <c r="AN8" i="52"/>
  <c r="N9" i="52"/>
  <c r="AD9" i="52"/>
  <c r="D10" i="52"/>
  <c r="T10" i="52"/>
  <c r="AJ10" i="52"/>
  <c r="J11" i="52"/>
  <c r="Z11" i="52"/>
  <c r="AP11" i="52"/>
  <c r="P12" i="52"/>
  <c r="AF12" i="52"/>
  <c r="F13" i="52"/>
  <c r="V13" i="52"/>
  <c r="AL13" i="52"/>
  <c r="L14" i="52"/>
  <c r="AB14" i="52"/>
  <c r="B15" i="52"/>
  <c r="R15" i="52"/>
  <c r="AH15" i="52"/>
  <c r="H16" i="52"/>
  <c r="X16" i="52"/>
  <c r="AN16" i="52"/>
  <c r="N17" i="52"/>
  <c r="AD17" i="52"/>
  <c r="D18" i="52"/>
  <c r="T18" i="52"/>
  <c r="AJ18" i="52"/>
  <c r="J19" i="52"/>
  <c r="Z19" i="52"/>
  <c r="AP19" i="52"/>
  <c r="P20" i="52"/>
  <c r="AF20" i="52"/>
  <c r="F21" i="52"/>
  <c r="V21" i="52"/>
  <c r="AL21" i="52"/>
  <c r="L22" i="52"/>
  <c r="AB22" i="52"/>
  <c r="B23" i="52"/>
  <c r="R23" i="52"/>
  <c r="AH23" i="52"/>
  <c r="H24" i="52"/>
  <c r="X24" i="52"/>
  <c r="AN24" i="52"/>
  <c r="N25" i="52"/>
  <c r="AD25" i="52"/>
  <c r="D26" i="52"/>
  <c r="T26" i="52"/>
  <c r="AJ26" i="52"/>
  <c r="J27" i="52"/>
  <c r="Z27" i="52"/>
  <c r="AP27" i="52"/>
  <c r="P28" i="52"/>
  <c r="AF28" i="52"/>
  <c r="F29" i="52"/>
  <c r="V29" i="52"/>
  <c r="AL29" i="52"/>
  <c r="AB30" i="52"/>
  <c r="C23" i="52"/>
  <c r="G5" i="52"/>
  <c r="W5" i="52"/>
  <c r="AM5" i="52"/>
  <c r="M6" i="52"/>
  <c r="AC6" i="52"/>
  <c r="C7" i="52"/>
  <c r="S7" i="52"/>
  <c r="AI7" i="52"/>
  <c r="I8" i="52"/>
  <c r="Y8" i="52"/>
  <c r="AO8" i="52"/>
  <c r="O9" i="52"/>
  <c r="AE9" i="52"/>
  <c r="E10" i="52"/>
  <c r="U10" i="52"/>
  <c r="AK10" i="52"/>
  <c r="K11" i="52"/>
  <c r="AA11" i="52"/>
  <c r="AQ11" i="52"/>
  <c r="Q12" i="52"/>
  <c r="AG12" i="52"/>
  <c r="G13" i="52"/>
  <c r="W13" i="52"/>
  <c r="AM13" i="52"/>
  <c r="M14" i="52"/>
  <c r="AC14" i="52"/>
  <c r="C15" i="52"/>
  <c r="AI15" i="52"/>
  <c r="AO16" i="52"/>
  <c r="AE17" i="52"/>
  <c r="AK18" i="52"/>
  <c r="Q20" i="52"/>
  <c r="W21" i="52"/>
  <c r="AI23" i="52"/>
  <c r="AE25" i="52"/>
  <c r="AQ27" i="52"/>
  <c r="W29" i="52"/>
  <c r="H5" i="52"/>
  <c r="X5" i="52"/>
  <c r="AN5" i="52"/>
  <c r="N6" i="52"/>
  <c r="AD6" i="52"/>
  <c r="D7" i="52"/>
  <c r="T7" i="52"/>
  <c r="AJ7" i="52"/>
  <c r="J8" i="52"/>
  <c r="Z8" i="52"/>
  <c r="AP8" i="52"/>
  <c r="P9" i="52"/>
  <c r="AF9" i="52"/>
  <c r="F10" i="52"/>
  <c r="V10" i="52"/>
  <c r="AL10" i="52"/>
  <c r="L11" i="52"/>
  <c r="AB11" i="52"/>
  <c r="B12" i="52"/>
  <c r="R12" i="52"/>
  <c r="AH12" i="52"/>
  <c r="H13" i="52"/>
  <c r="X13" i="52"/>
  <c r="AN13" i="52"/>
  <c r="N14" i="52"/>
  <c r="AD14" i="52"/>
  <c r="D15" i="52"/>
  <c r="T15" i="52"/>
  <c r="AJ15" i="52"/>
  <c r="J16" i="52"/>
  <c r="Z16" i="52"/>
  <c r="AP16" i="52"/>
  <c r="P17" i="52"/>
  <c r="AF17" i="52"/>
  <c r="F18" i="52"/>
  <c r="V18" i="52"/>
  <c r="AL18" i="52"/>
  <c r="L19" i="52"/>
  <c r="AB19" i="52"/>
  <c r="B20" i="52"/>
  <c r="R20" i="52"/>
  <c r="I5" i="52"/>
  <c r="Y5" i="52"/>
  <c r="AO5" i="52"/>
  <c r="O6" i="52"/>
  <c r="AE6" i="52"/>
  <c r="E7" i="52"/>
  <c r="U7" i="52"/>
  <c r="AK7" i="52"/>
  <c r="K8" i="52"/>
  <c r="AA8" i="52"/>
  <c r="AQ8" i="52"/>
  <c r="Q9" i="52"/>
  <c r="AG9" i="52"/>
  <c r="G10" i="52"/>
  <c r="W10" i="52"/>
  <c r="AM10" i="52"/>
  <c r="M11" i="52"/>
  <c r="AC11" i="52"/>
  <c r="C12" i="52"/>
  <c r="S12" i="52"/>
  <c r="AI12" i="52"/>
  <c r="I13" i="52"/>
  <c r="Y13" i="52"/>
  <c r="AO13" i="52"/>
  <c r="O14" i="52"/>
  <c r="AE14" i="52"/>
  <c r="E15" i="52"/>
  <c r="U15" i="52"/>
  <c r="AK15" i="52"/>
  <c r="K16" i="52"/>
  <c r="AA16" i="52"/>
  <c r="AQ16" i="52"/>
  <c r="Q17" i="52"/>
  <c r="AG17" i="52"/>
  <c r="G18" i="52"/>
  <c r="W18" i="52"/>
  <c r="AM18" i="52"/>
  <c r="M19" i="52"/>
  <c r="AC19" i="52"/>
  <c r="J5" i="52"/>
  <c r="Z5" i="52"/>
  <c r="AP5" i="52"/>
  <c r="P6" i="52"/>
  <c r="AF6" i="52"/>
  <c r="F7" i="52"/>
  <c r="V7" i="52"/>
  <c r="AL7" i="52"/>
  <c r="L8" i="52"/>
  <c r="AB8" i="52"/>
  <c r="B9" i="52"/>
  <c r="R9" i="52"/>
  <c r="AH9" i="52"/>
  <c r="H10" i="52"/>
  <c r="X10" i="52"/>
  <c r="AN10" i="52"/>
  <c r="N11" i="52"/>
  <c r="AD11" i="52"/>
  <c r="D12" i="52"/>
  <c r="T12" i="52"/>
  <c r="AJ12" i="52"/>
  <c r="J13" i="52"/>
  <c r="Z13" i="52"/>
  <c r="AP13" i="52"/>
  <c r="P14" i="52"/>
  <c r="AF14" i="52"/>
  <c r="F15" i="52"/>
  <c r="V15" i="52"/>
  <c r="AL15" i="52"/>
  <c r="L16" i="52"/>
  <c r="AB16" i="52"/>
  <c r="B17" i="52"/>
  <c r="R17" i="52"/>
  <c r="AH17" i="52"/>
  <c r="H18" i="52"/>
  <c r="X18" i="52"/>
  <c r="AN18" i="52"/>
  <c r="N19" i="52"/>
  <c r="AD19" i="52"/>
  <c r="K5" i="52"/>
  <c r="AA5" i="52"/>
  <c r="AQ5" i="52"/>
  <c r="Q6" i="52"/>
  <c r="AG6" i="52"/>
  <c r="G7" i="52"/>
  <c r="W7" i="52"/>
  <c r="AM7" i="52"/>
  <c r="M8" i="52"/>
  <c r="AC8" i="52"/>
  <c r="C9" i="52"/>
  <c r="S9" i="52"/>
  <c r="AI9" i="52"/>
  <c r="I10" i="52"/>
  <c r="Y10" i="52"/>
  <c r="AO10" i="52"/>
  <c r="O11" i="52"/>
  <c r="AE11" i="52"/>
  <c r="E12" i="52"/>
  <c r="U12" i="52"/>
  <c r="AK12" i="52"/>
  <c r="K13" i="52"/>
  <c r="AA13" i="52"/>
  <c r="AQ13" i="52"/>
  <c r="L5" i="52"/>
  <c r="AB5" i="52"/>
  <c r="B6" i="52"/>
  <c r="R6" i="52"/>
  <c r="AH6" i="52"/>
  <c r="H7" i="52"/>
  <c r="X7" i="52"/>
  <c r="AN7" i="52"/>
  <c r="N8" i="52"/>
  <c r="AD8" i="52"/>
  <c r="D9" i="52"/>
  <c r="T9" i="52"/>
  <c r="AJ9" i="52"/>
  <c r="J10" i="52"/>
  <c r="Z10" i="52"/>
  <c r="AP10" i="52"/>
  <c r="P11" i="52"/>
  <c r="AF11" i="52"/>
  <c r="F12" i="52"/>
  <c r="V12" i="52"/>
  <c r="AL12" i="52"/>
  <c r="L13" i="52"/>
  <c r="AB13" i="52"/>
  <c r="B14" i="52"/>
  <c r="M5" i="52"/>
  <c r="T6" i="52"/>
  <c r="AA7" i="52"/>
  <c r="AH8" i="52"/>
  <c r="AO9" i="52"/>
  <c r="Q11" i="52"/>
  <c r="X12" i="52"/>
  <c r="AE13" i="52"/>
  <c r="AH14" i="52"/>
  <c r="Z15" i="52"/>
  <c r="R16" i="52"/>
  <c r="S17" i="52"/>
  <c r="K18" i="52"/>
  <c r="C19" i="52"/>
  <c r="AK19" i="52"/>
  <c r="Y20" i="52"/>
  <c r="K21" i="52"/>
  <c r="AG21" i="52"/>
  <c r="S22" i="52"/>
  <c r="E23" i="52"/>
  <c r="AA23" i="52"/>
  <c r="M24" i="52"/>
  <c r="AI24" i="52"/>
  <c r="U25" i="52"/>
  <c r="G26" i="52"/>
  <c r="AC26" i="52"/>
  <c r="O27" i="52"/>
  <c r="AK27" i="52"/>
  <c r="W28" i="52"/>
  <c r="I29" i="52"/>
  <c r="AE29" i="52"/>
  <c r="P30" i="52"/>
  <c r="AK30" i="52"/>
  <c r="E19" i="52"/>
  <c r="G23" i="52"/>
  <c r="AQ24" i="52"/>
  <c r="AE26" i="52"/>
  <c r="Y28" i="52"/>
  <c r="AG29" i="52"/>
  <c r="AH20" i="52"/>
  <c r="J26" i="52"/>
  <c r="AN29" i="52"/>
  <c r="AI20" i="52"/>
  <c r="AM26" i="52"/>
  <c r="M29" i="52"/>
  <c r="AJ6" i="52"/>
  <c r="E14" i="52"/>
  <c r="X17" i="52"/>
  <c r="G20" i="52"/>
  <c r="AD22" i="52"/>
  <c r="AF25" i="52"/>
  <c r="AH28" i="52"/>
  <c r="I9" i="52"/>
  <c r="Q21" i="52"/>
  <c r="M26" i="52"/>
  <c r="V30" i="52"/>
  <c r="AP15" i="52"/>
  <c r="X21" i="52"/>
  <c r="AN23" i="52"/>
  <c r="AB27" i="52"/>
  <c r="AC10" i="52"/>
  <c r="AG22" i="52"/>
  <c r="AC27" i="52"/>
  <c r="F22" i="52"/>
  <c r="K15" i="52"/>
  <c r="AK25" i="52"/>
  <c r="H12" i="52"/>
  <c r="AF27" i="52"/>
  <c r="AK9" i="52"/>
  <c r="AN17" i="52"/>
  <c r="C24" i="52"/>
  <c r="AO28" i="52"/>
  <c r="F6" i="52"/>
  <c r="AH19" i="52"/>
  <c r="R25" i="52"/>
  <c r="M30" i="52"/>
  <c r="AM9" i="52"/>
  <c r="AQ18" i="52"/>
  <c r="K24" i="52"/>
  <c r="U28" i="52"/>
  <c r="AG8" i="52"/>
  <c r="J18" i="52"/>
  <c r="T25" i="52"/>
  <c r="AD29" i="52"/>
  <c r="N5" i="52"/>
  <c r="U6" i="52"/>
  <c r="AB7" i="52"/>
  <c r="AI8" i="52"/>
  <c r="K10" i="52"/>
  <c r="R11" i="52"/>
  <c r="Y12" i="52"/>
  <c r="AF13" i="52"/>
  <c r="AI14" i="52"/>
  <c r="AA15" i="52"/>
  <c r="S16" i="52"/>
  <c r="T17" i="52"/>
  <c r="L18" i="52"/>
  <c r="D19" i="52"/>
  <c r="C20" i="52"/>
  <c r="Z20" i="52"/>
  <c r="L21" i="52"/>
  <c r="AN21" i="52"/>
  <c r="T22" i="52"/>
  <c r="F23" i="52"/>
  <c r="AB23" i="52"/>
  <c r="N24" i="52"/>
  <c r="AP24" i="52"/>
  <c r="V25" i="52"/>
  <c r="H26" i="52"/>
  <c r="AD26" i="52"/>
  <c r="P27" i="52"/>
  <c r="B28" i="52"/>
  <c r="X28" i="52"/>
  <c r="J29" i="52"/>
  <c r="AF29" i="52"/>
  <c r="Q30" i="52"/>
  <c r="AL30" i="52"/>
  <c r="M21" i="52"/>
  <c r="W25" i="52"/>
  <c r="Q27" i="52"/>
  <c r="K29" i="52"/>
  <c r="AM30" i="52"/>
  <c r="O19" i="52"/>
  <c r="V22" i="52"/>
  <c r="P24" i="52"/>
  <c r="X25" i="52"/>
  <c r="D28" i="52"/>
  <c r="L29" i="52"/>
  <c r="AQ21" i="52"/>
  <c r="Q24" i="52"/>
  <c r="K26" i="52"/>
  <c r="S27" i="52"/>
  <c r="AA28" i="52"/>
  <c r="T30" i="52"/>
  <c r="AQ7" i="52"/>
  <c r="AN15" i="52"/>
  <c r="P21" i="52"/>
  <c r="AN26" i="52"/>
  <c r="U30" i="52"/>
  <c r="AK6" i="52"/>
  <c r="R19" i="52"/>
  <c r="AM23" i="52"/>
  <c r="AI28" i="52"/>
  <c r="AI17" i="52"/>
  <c r="AF22" i="52"/>
  <c r="F25" i="52"/>
  <c r="AJ28" i="52"/>
  <c r="Q14" i="52"/>
  <c r="AA24" i="52"/>
  <c r="J15" i="52"/>
  <c r="AB24" i="52"/>
  <c r="AD27" i="52"/>
  <c r="AD30" i="52"/>
  <c r="J7" i="52"/>
  <c r="N13" i="52"/>
  <c r="AL17" i="52"/>
  <c r="AA21" i="52"/>
  <c r="AC24" i="52"/>
  <c r="Y29" i="52"/>
  <c r="D6" i="52"/>
  <c r="M16" i="52"/>
  <c r="AF19" i="52"/>
  <c r="N22" i="52"/>
  <c r="B24" i="52"/>
  <c r="R28" i="52"/>
  <c r="M15" i="52"/>
  <c r="AG27" i="52"/>
  <c r="M7" i="52"/>
  <c r="G17" i="52"/>
  <c r="AL22" i="52"/>
  <c r="T28" i="52"/>
  <c r="G6" i="52"/>
  <c r="H17" i="52"/>
  <c r="AG24" i="52"/>
  <c r="AC29" i="52"/>
  <c r="AN9" i="52"/>
  <c r="Q16" i="52"/>
  <c r="X20" i="52"/>
  <c r="AB26" i="52"/>
  <c r="O5" i="52"/>
  <c r="V6" i="52"/>
  <c r="AC7" i="52"/>
  <c r="E9" i="52"/>
  <c r="L10" i="52"/>
  <c r="S11" i="52"/>
  <c r="Z12" i="52"/>
  <c r="AG13" i="52"/>
  <c r="AJ14" i="52"/>
  <c r="AB15" i="52"/>
  <c r="AC16" i="52"/>
  <c r="U17" i="52"/>
  <c r="M18" i="52"/>
  <c r="D20" i="52"/>
  <c r="AA20" i="52"/>
  <c r="AO21" i="52"/>
  <c r="U22" i="52"/>
  <c r="AC23" i="52"/>
  <c r="O24" i="52"/>
  <c r="I26" i="52"/>
  <c r="C28" i="52"/>
  <c r="R30" i="52"/>
  <c r="C25" i="52"/>
  <c r="H9" i="52"/>
  <c r="D25" i="52"/>
  <c r="B8" i="52"/>
  <c r="AK20" i="52"/>
  <c r="U27" i="52"/>
  <c r="S19" i="52"/>
  <c r="AH25" i="52"/>
  <c r="AM20" i="52"/>
  <c r="Q29" i="52"/>
  <c r="M13" i="52"/>
  <c r="AN20" i="52"/>
  <c r="AJ25" i="52"/>
  <c r="X29" i="52"/>
  <c r="AE19" i="52"/>
  <c r="AM17" i="52"/>
  <c r="AQ20" i="52"/>
  <c r="AP28" i="52"/>
  <c r="D11" i="52"/>
  <c r="AE21" i="52"/>
  <c r="AI30" i="52"/>
  <c r="W12" i="52"/>
  <c r="D23" i="52"/>
  <c r="AJ30" i="52"/>
  <c r="P5" i="52"/>
  <c r="W6" i="52"/>
  <c r="AO7" i="52"/>
  <c r="F9" i="52"/>
  <c r="M10" i="52"/>
  <c r="T11" i="52"/>
  <c r="AA12" i="52"/>
  <c r="C14" i="52"/>
  <c r="AK14" i="52"/>
  <c r="AC15" i="52"/>
  <c r="AD16" i="52"/>
  <c r="V17" i="52"/>
  <c r="N18" i="52"/>
  <c r="E20" i="52"/>
  <c r="N21" i="52"/>
  <c r="AP21" i="52"/>
  <c r="H23" i="52"/>
  <c r="AJ23" i="52"/>
  <c r="B25" i="52"/>
  <c r="AL26" i="52"/>
  <c r="R27" i="52"/>
  <c r="Z28" i="52"/>
  <c r="S30" i="52"/>
  <c r="AC5" i="52"/>
  <c r="O10" i="52"/>
  <c r="AG11" i="52"/>
  <c r="AN12" i="52"/>
  <c r="AM14" i="52"/>
  <c r="AF16" i="52"/>
  <c r="Q19" i="52"/>
  <c r="AJ20" i="52"/>
  <c r="B22" i="52"/>
  <c r="J23" i="52"/>
  <c r="L26" i="52"/>
  <c r="F28" i="52"/>
  <c r="AP29" i="52"/>
  <c r="AD5" i="52"/>
  <c r="AA10" i="52"/>
  <c r="AO12" i="52"/>
  <c r="F14" i="52"/>
  <c r="G15" i="52"/>
  <c r="AO15" i="52"/>
  <c r="AG16" i="52"/>
  <c r="Y17" i="52"/>
  <c r="H20" i="52"/>
  <c r="C22" i="52"/>
  <c r="K23" i="52"/>
  <c r="S24" i="52"/>
  <c r="AG25" i="52"/>
  <c r="G28" i="52"/>
  <c r="AQ29" i="52"/>
  <c r="H15" i="52"/>
  <c r="D22" i="52"/>
  <c r="N26" i="52"/>
  <c r="W30" i="52"/>
  <c r="Y21" i="52"/>
  <c r="AC18" i="52"/>
  <c r="AE10" i="52"/>
  <c r="AD18" i="52"/>
  <c r="G22" i="52"/>
  <c r="K28" i="52"/>
  <c r="K7" i="52"/>
  <c r="E17" i="52"/>
  <c r="AP20" i="52"/>
  <c r="V23" i="52"/>
  <c r="D27" i="52"/>
  <c r="U14" i="52"/>
  <c r="Q25" i="52"/>
  <c r="AO17" i="52"/>
  <c r="AH27" i="52"/>
  <c r="AF8" i="52"/>
  <c r="AI19" i="52"/>
  <c r="M27" i="52"/>
  <c r="R22" i="52"/>
  <c r="Q5" i="52"/>
  <c r="AI6" i="52"/>
  <c r="AP7" i="52"/>
  <c r="G9" i="52"/>
  <c r="N10" i="52"/>
  <c r="U11" i="52"/>
  <c r="AM12" i="52"/>
  <c r="D14" i="52"/>
  <c r="AL14" i="52"/>
  <c r="AM15" i="52"/>
  <c r="AE16" i="52"/>
  <c r="W17" i="52"/>
  <c r="O18" i="52"/>
  <c r="P19" i="52"/>
  <c r="F20" i="52"/>
  <c r="O21" i="52"/>
  <c r="W22" i="52"/>
  <c r="I23" i="52"/>
  <c r="AK23" i="52"/>
  <c r="Y25" i="52"/>
  <c r="E28" i="52"/>
  <c r="AO29" i="52"/>
  <c r="Y18" i="52"/>
  <c r="R24" i="52"/>
  <c r="T27" i="52"/>
  <c r="N29" i="52"/>
  <c r="P29" i="52"/>
  <c r="AI16" i="52"/>
  <c r="AI25" i="52"/>
  <c r="C30" i="52"/>
  <c r="Z21" i="52"/>
  <c r="X9" i="52"/>
  <c r="AO20" i="52"/>
  <c r="I25" i="52"/>
  <c r="L15" i="52"/>
  <c r="AJ22" i="52"/>
  <c r="Z29" i="52"/>
  <c r="E6" i="52"/>
  <c r="AG19" i="52"/>
  <c r="AE24" i="52"/>
  <c r="G30" i="52"/>
  <c r="C11" i="52"/>
  <c r="O16" i="52"/>
  <c r="H21" i="52"/>
  <c r="Z26" i="52"/>
  <c r="AH30" i="52"/>
  <c r="Y7" i="52"/>
  <c r="I18" i="52"/>
  <c r="I21" i="52"/>
  <c r="AO25" i="52"/>
  <c r="AG14" i="52"/>
  <c r="AJ27" i="52"/>
  <c r="AL23" i="52"/>
  <c r="AH11" i="52"/>
  <c r="Z18" i="52"/>
  <c r="AE22" i="52"/>
  <c r="E25" i="52"/>
  <c r="AO26" i="52"/>
  <c r="O29" i="52"/>
  <c r="B30" i="52"/>
  <c r="AM6" i="52"/>
  <c r="AQ12" i="52"/>
  <c r="I15" i="52"/>
  <c r="AQ15" i="52"/>
  <c r="T19" i="52"/>
  <c r="J20" i="52"/>
  <c r="E22" i="52"/>
  <c r="AO23" i="52"/>
  <c r="G25" i="52"/>
  <c r="AQ26" i="52"/>
  <c r="AC30" i="52"/>
  <c r="U19" i="52"/>
  <c r="AL28" i="52"/>
  <c r="S14" i="52"/>
  <c r="AQ23" i="52"/>
  <c r="C27" i="52"/>
  <c r="AE30" i="52"/>
  <c r="AQ10" i="52"/>
  <c r="AF30" i="52"/>
  <c r="I12" i="52"/>
  <c r="O22" i="52"/>
  <c r="AA29" i="52"/>
  <c r="J12" i="52"/>
  <c r="V20" i="52"/>
  <c r="AF24" i="52"/>
  <c r="W20" i="52"/>
  <c r="AF21" i="52"/>
  <c r="AP26" i="52"/>
  <c r="AB18" i="52"/>
  <c r="I28" i="52"/>
  <c r="AD10" i="52"/>
  <c r="AK17" i="52"/>
  <c r="AP23" i="52"/>
  <c r="H25" i="52"/>
  <c r="J28" i="52"/>
  <c r="R8" i="52"/>
  <c r="AB21" i="52"/>
  <c r="AD24" i="52"/>
  <c r="AN28" i="52"/>
  <c r="F17" i="52"/>
  <c r="S28" i="52"/>
  <c r="AE8" i="52"/>
  <c r="AD21" i="52"/>
  <c r="AB29" i="52"/>
  <c r="W14" i="52"/>
  <c r="AI27" i="52"/>
  <c r="AD13" i="52"/>
  <c r="F26" i="52"/>
  <c r="AE5" i="52"/>
  <c r="AL6" i="52"/>
  <c r="C8" i="52"/>
  <c r="U9" i="52"/>
  <c r="AB10" i="52"/>
  <c r="AI11" i="52"/>
  <c r="AP12" i="52"/>
  <c r="G14" i="52"/>
  <c r="AH16" i="52"/>
  <c r="AA18" i="52"/>
  <c r="I20" i="52"/>
  <c r="AL20" i="52"/>
  <c r="L23" i="52"/>
  <c r="Z24" i="52"/>
  <c r="H28" i="52"/>
  <c r="O26" i="52"/>
  <c r="K20" i="52"/>
  <c r="G12" i="52"/>
  <c r="AI22" i="52"/>
  <c r="AE27" i="52"/>
  <c r="T14" i="52"/>
  <c r="F30" i="52"/>
  <c r="B11" i="52"/>
  <c r="AO18" i="52"/>
  <c r="AK22" i="52"/>
  <c r="E27" i="52"/>
  <c r="AG30" i="52"/>
  <c r="AL9" i="52"/>
  <c r="AP18" i="52"/>
  <c r="P22" i="52"/>
  <c r="L27" i="52"/>
  <c r="X15" i="52"/>
  <c r="Y23" i="52"/>
  <c r="AQ28" i="52"/>
  <c r="Z7" i="52"/>
  <c r="I17" i="52"/>
  <c r="Z23" i="52"/>
  <c r="N27" i="52"/>
  <c r="AF5" i="52"/>
  <c r="O8" i="52"/>
  <c r="V9" i="52"/>
  <c r="AJ11" i="52"/>
  <c r="AJ17" i="52"/>
  <c r="M23" i="52"/>
  <c r="AK28" i="52"/>
  <c r="AK11" i="52"/>
  <c r="AH22" i="52"/>
  <c r="B27" i="52"/>
  <c r="AM28" i="52"/>
  <c r="Y9" i="52"/>
  <c r="T20" i="52"/>
  <c r="X26" i="52"/>
  <c r="U20" i="52"/>
  <c r="X23" i="52"/>
  <c r="K12" i="52"/>
  <c r="AM22" i="52"/>
  <c r="AJ19" i="52"/>
  <c r="AG5" i="52"/>
  <c r="I7" i="52"/>
  <c r="P8" i="52"/>
  <c r="W9" i="52"/>
  <c r="R14" i="52"/>
  <c r="B16" i="52"/>
  <c r="C17" i="52"/>
  <c r="T23" i="52"/>
  <c r="V26" i="52"/>
  <c r="D30" i="52"/>
  <c r="Q8" i="52"/>
  <c r="C16" i="52"/>
  <c r="S20" i="52"/>
  <c r="U23" i="52"/>
  <c r="W26" i="52"/>
  <c r="P25" i="52"/>
  <c r="S8" i="52"/>
  <c r="N16" i="52"/>
  <c r="AC21" i="52"/>
  <c r="Y26" i="52"/>
  <c r="V14" i="52"/>
  <c r="AN25" i="52"/>
  <c r="P16" i="52"/>
  <c r="AA26" i="52"/>
  <c r="S6" i="52"/>
  <c r="Y15" i="52"/>
  <c r="L24" i="52"/>
  <c r="H29" i="52"/>
  <c r="C6" i="52"/>
  <c r="D17" i="52"/>
  <c r="E30" i="52"/>
  <c r="AE18" i="52"/>
  <c r="AL25" i="52"/>
  <c r="L7" i="52"/>
  <c r="W23" i="52"/>
  <c r="Q13" i="52"/>
  <c r="J24" i="52"/>
  <c r="J21" i="52"/>
  <c r="O13" i="52"/>
  <c r="P13" i="52"/>
  <c r="AM25" i="52"/>
  <c r="AC13" i="52"/>
  <c r="Q22" i="52"/>
  <c r="N30" i="52"/>
  <c r="E11" i="52"/>
  <c r="B19" i="52"/>
  <c r="AH24" i="52"/>
  <c r="V28" i="52"/>
  <c r="W15" i="52"/>
  <c r="S25" i="52"/>
  <c r="O30" i="52"/>
  <c r="C4" i="52"/>
  <c r="S4" i="52"/>
  <c r="AI4" i="52"/>
  <c r="T4" i="52"/>
  <c r="AJ4" i="52"/>
  <c r="F4" i="52"/>
  <c r="AL4" i="52"/>
  <c r="AM4" i="52"/>
  <c r="Z4" i="52"/>
  <c r="D4" i="52"/>
  <c r="G4" i="52"/>
  <c r="AQ4" i="52"/>
  <c r="AC4" i="52"/>
  <c r="O4" i="52"/>
  <c r="E4" i="52"/>
  <c r="U4" i="52"/>
  <c r="AK4" i="52"/>
  <c r="V4" i="52"/>
  <c r="W4" i="52"/>
  <c r="J4" i="52"/>
  <c r="AA4" i="52"/>
  <c r="K4" i="52"/>
  <c r="M4" i="52"/>
  <c r="R4" i="52"/>
  <c r="AB4" i="52"/>
  <c r="AE4" i="52"/>
  <c r="Q4" i="52"/>
  <c r="H4" i="52"/>
  <c r="X4" i="52"/>
  <c r="AN4" i="52"/>
  <c r="AP4" i="52"/>
  <c r="N4" i="52"/>
  <c r="P4" i="52"/>
  <c r="I4" i="52"/>
  <c r="Y4" i="52"/>
  <c r="AO4" i="52"/>
  <c r="L4" i="52"/>
  <c r="AD4" i="52"/>
  <c r="AG4" i="52"/>
  <c r="AF4" i="52"/>
  <c r="AH4" i="52"/>
  <c r="B5" i="40"/>
  <c r="R5" i="40"/>
  <c r="AH5" i="40"/>
  <c r="H6" i="40"/>
  <c r="X6" i="40"/>
  <c r="AN6" i="40"/>
  <c r="N7" i="40"/>
  <c r="AD7" i="40"/>
  <c r="D8" i="40"/>
  <c r="T8" i="40"/>
  <c r="AJ8" i="40"/>
  <c r="J9" i="40"/>
  <c r="Z9" i="40"/>
  <c r="AP9" i="40"/>
  <c r="P10" i="40"/>
  <c r="AF10" i="40"/>
  <c r="F11" i="40"/>
  <c r="V11" i="40"/>
  <c r="AL11" i="40"/>
  <c r="L12" i="40"/>
  <c r="AB12" i="40"/>
  <c r="B13" i="40"/>
  <c r="R13" i="40"/>
  <c r="AH13" i="40"/>
  <c r="H14" i="40"/>
  <c r="X14" i="40"/>
  <c r="AN14" i="40"/>
  <c r="N15" i="40"/>
  <c r="AD15" i="40"/>
  <c r="D16" i="40"/>
  <c r="T16" i="40"/>
  <c r="AJ16" i="40"/>
  <c r="J17" i="40"/>
  <c r="Z17" i="40"/>
  <c r="AP17" i="40"/>
  <c r="P18" i="40"/>
  <c r="AF18" i="40"/>
  <c r="F19" i="40"/>
  <c r="V19" i="40"/>
  <c r="AL19" i="40"/>
  <c r="L20" i="40"/>
  <c r="AB20" i="40"/>
  <c r="B21" i="40"/>
  <c r="R21" i="40"/>
  <c r="AH21" i="40"/>
  <c r="H22" i="40"/>
  <c r="X22" i="40"/>
  <c r="AN22" i="40"/>
  <c r="N23" i="40"/>
  <c r="AD23" i="40"/>
  <c r="D24" i="40"/>
  <c r="T24" i="40"/>
  <c r="AJ24" i="40"/>
  <c r="J25" i="40"/>
  <c r="Z25" i="40"/>
  <c r="AP25" i="40"/>
  <c r="P26" i="40"/>
  <c r="AF26" i="40"/>
  <c r="F27" i="40"/>
  <c r="V27" i="40"/>
  <c r="AL27" i="40"/>
  <c r="L28" i="40"/>
  <c r="AB28" i="40"/>
  <c r="B29" i="40"/>
  <c r="R29" i="40"/>
  <c r="AH29" i="40"/>
  <c r="H30" i="40"/>
  <c r="X30" i="40"/>
  <c r="AN30" i="40"/>
  <c r="AE12" i="40"/>
  <c r="Q15" i="40"/>
  <c r="AM16" i="40"/>
  <c r="AI18" i="40"/>
  <c r="O20" i="40"/>
  <c r="U21" i="40"/>
  <c r="AA22" i="40"/>
  <c r="W24" i="40"/>
  <c r="AI26" i="40"/>
  <c r="AO27" i="40"/>
  <c r="U29" i="40"/>
  <c r="AA30" i="40"/>
  <c r="AH15" i="40"/>
  <c r="T18" i="40"/>
  <c r="AP19" i="40"/>
  <c r="V21" i="40"/>
  <c r="R23" i="40"/>
  <c r="AN24" i="40"/>
  <c r="T26" i="40"/>
  <c r="AP27" i="40"/>
  <c r="AF28" i="40"/>
  <c r="L30" i="40"/>
  <c r="C7" i="40"/>
  <c r="E10" i="40"/>
  <c r="AA11" i="40"/>
  <c r="Q12" i="40"/>
  <c r="M14" i="40"/>
  <c r="I16" i="40"/>
  <c r="AO16" i="40"/>
  <c r="AK18" i="40"/>
  <c r="AG20" i="40"/>
  <c r="AC22" i="40"/>
  <c r="Y24" i="40"/>
  <c r="E26" i="40"/>
  <c r="Q28" i="40"/>
  <c r="W29" i="40"/>
  <c r="T15" i="40"/>
  <c r="AL18" i="40"/>
  <c r="H21" i="40"/>
  <c r="N22" i="40"/>
  <c r="AJ23" i="40"/>
  <c r="V26" i="40"/>
  <c r="H29" i="40"/>
  <c r="AE30" i="40"/>
  <c r="Z13" i="40"/>
  <c r="V15" i="40"/>
  <c r="H18" i="40"/>
  <c r="T20" i="40"/>
  <c r="AF22" i="40"/>
  <c r="R25" i="40"/>
  <c r="D28" i="40"/>
  <c r="AF30" i="40"/>
  <c r="AC8" i="40"/>
  <c r="I10" i="40"/>
  <c r="Q14" i="40"/>
  <c r="C17" i="40"/>
  <c r="U20" i="40"/>
  <c r="W23" i="40"/>
  <c r="C5" i="40"/>
  <c r="S5" i="40"/>
  <c r="AI5" i="40"/>
  <c r="I6" i="40"/>
  <c r="Y6" i="40"/>
  <c r="AO6" i="40"/>
  <c r="O7" i="40"/>
  <c r="AE7" i="40"/>
  <c r="E8" i="40"/>
  <c r="U8" i="40"/>
  <c r="AK8" i="40"/>
  <c r="K9" i="40"/>
  <c r="AA9" i="40"/>
  <c r="AQ9" i="40"/>
  <c r="Q10" i="40"/>
  <c r="AG10" i="40"/>
  <c r="G11" i="40"/>
  <c r="W11" i="40"/>
  <c r="AM11" i="40"/>
  <c r="M12" i="40"/>
  <c r="AC12" i="40"/>
  <c r="C13" i="40"/>
  <c r="S13" i="40"/>
  <c r="AI13" i="40"/>
  <c r="I14" i="40"/>
  <c r="Y14" i="40"/>
  <c r="AO14" i="40"/>
  <c r="O15" i="40"/>
  <c r="AE15" i="40"/>
  <c r="E16" i="40"/>
  <c r="U16" i="40"/>
  <c r="AK16" i="40"/>
  <c r="K17" i="40"/>
  <c r="AA17" i="40"/>
  <c r="AQ17" i="40"/>
  <c r="Q18" i="40"/>
  <c r="AG18" i="40"/>
  <c r="G19" i="40"/>
  <c r="W19" i="40"/>
  <c r="AM19" i="40"/>
  <c r="M20" i="40"/>
  <c r="AC20" i="40"/>
  <c r="C21" i="40"/>
  <c r="S21" i="40"/>
  <c r="AI21" i="40"/>
  <c r="I22" i="40"/>
  <c r="Y22" i="40"/>
  <c r="AO22" i="40"/>
  <c r="O23" i="40"/>
  <c r="AE23" i="40"/>
  <c r="E24" i="40"/>
  <c r="U24" i="40"/>
  <c r="AK24" i="40"/>
  <c r="K25" i="40"/>
  <c r="AA25" i="40"/>
  <c r="AQ25" i="40"/>
  <c r="Q26" i="40"/>
  <c r="AG26" i="40"/>
  <c r="G27" i="40"/>
  <c r="W27" i="40"/>
  <c r="AM27" i="40"/>
  <c r="M28" i="40"/>
  <c r="AC28" i="40"/>
  <c r="C29" i="40"/>
  <c r="S29" i="40"/>
  <c r="AI29" i="40"/>
  <c r="I30" i="40"/>
  <c r="Y30" i="40"/>
  <c r="AO30" i="40"/>
  <c r="AM24" i="40"/>
  <c r="AE28" i="40"/>
  <c r="R15" i="40"/>
  <c r="AJ18" i="40"/>
  <c r="P20" i="40"/>
  <c r="AL21" i="40"/>
  <c r="X24" i="40"/>
  <c r="AD25" i="40"/>
  <c r="Z27" i="40"/>
  <c r="F29" i="40"/>
  <c r="AI7" i="40"/>
  <c r="U10" i="40"/>
  <c r="AQ11" i="40"/>
  <c r="AM13" i="40"/>
  <c r="AI15" i="40"/>
  <c r="O17" i="40"/>
  <c r="K19" i="40"/>
  <c r="G21" i="40"/>
  <c r="C23" i="40"/>
  <c r="O25" i="40"/>
  <c r="AQ27" i="40"/>
  <c r="M30" i="40"/>
  <c r="D15" i="40"/>
  <c r="F18" i="40"/>
  <c r="AH20" i="40"/>
  <c r="D23" i="40"/>
  <c r="F26" i="40"/>
  <c r="R28" i="40"/>
  <c r="AN29" i="40"/>
  <c r="AN10" i="40"/>
  <c r="F15" i="40"/>
  <c r="R17" i="40"/>
  <c r="AD19" i="40"/>
  <c r="P22" i="40"/>
  <c r="X26" i="40"/>
  <c r="AP29" i="40"/>
  <c r="W7" i="40"/>
  <c r="O11" i="40"/>
  <c r="AG14" i="40"/>
  <c r="S17" i="40"/>
  <c r="AK20" i="40"/>
  <c r="G23" i="40"/>
  <c r="I26" i="40"/>
  <c r="D5" i="40"/>
  <c r="T5" i="40"/>
  <c r="AJ5" i="40"/>
  <c r="J6" i="40"/>
  <c r="Z6" i="40"/>
  <c r="AP6" i="40"/>
  <c r="P7" i="40"/>
  <c r="AF7" i="40"/>
  <c r="F8" i="40"/>
  <c r="V8" i="40"/>
  <c r="AL8" i="40"/>
  <c r="L9" i="40"/>
  <c r="AB9" i="40"/>
  <c r="B10" i="40"/>
  <c r="R10" i="40"/>
  <c r="AH10" i="40"/>
  <c r="H11" i="40"/>
  <c r="X11" i="40"/>
  <c r="AN11" i="40"/>
  <c r="N12" i="40"/>
  <c r="AD12" i="40"/>
  <c r="D13" i="40"/>
  <c r="T13" i="40"/>
  <c r="AJ13" i="40"/>
  <c r="J14" i="40"/>
  <c r="Z14" i="40"/>
  <c r="AP14" i="40"/>
  <c r="P15" i="40"/>
  <c r="AF15" i="40"/>
  <c r="F16" i="40"/>
  <c r="V16" i="40"/>
  <c r="AL16" i="40"/>
  <c r="L17" i="40"/>
  <c r="AB17" i="40"/>
  <c r="B18" i="40"/>
  <c r="R18" i="40"/>
  <c r="AH18" i="40"/>
  <c r="H19" i="40"/>
  <c r="X19" i="40"/>
  <c r="AN19" i="40"/>
  <c r="N20" i="40"/>
  <c r="AD20" i="40"/>
  <c r="D21" i="40"/>
  <c r="T21" i="40"/>
  <c r="AJ21" i="40"/>
  <c r="J22" i="40"/>
  <c r="Z22" i="40"/>
  <c r="AP22" i="40"/>
  <c r="P23" i="40"/>
  <c r="AF23" i="40"/>
  <c r="F24" i="40"/>
  <c r="V24" i="40"/>
  <c r="AL24" i="40"/>
  <c r="L25" i="40"/>
  <c r="AB25" i="40"/>
  <c r="B26" i="40"/>
  <c r="R26" i="40"/>
  <c r="AH26" i="40"/>
  <c r="H27" i="40"/>
  <c r="X27" i="40"/>
  <c r="AN27" i="40"/>
  <c r="N28" i="40"/>
  <c r="AD28" i="40"/>
  <c r="D29" i="40"/>
  <c r="T29" i="40"/>
  <c r="AJ29" i="40"/>
  <c r="J30" i="40"/>
  <c r="Z30" i="40"/>
  <c r="AP30" i="40"/>
  <c r="AA14" i="40"/>
  <c r="W16" i="40"/>
  <c r="AC17" i="40"/>
  <c r="C18" i="40"/>
  <c r="I19" i="40"/>
  <c r="AO19" i="40"/>
  <c r="E21" i="40"/>
  <c r="AQ22" i="40"/>
  <c r="AG23" i="40"/>
  <c r="M25" i="40"/>
  <c r="S26" i="40"/>
  <c r="Y27" i="40"/>
  <c r="E29" i="40"/>
  <c r="K30" i="40"/>
  <c r="B15" i="40"/>
  <c r="N17" i="40"/>
  <c r="J19" i="40"/>
  <c r="AF20" i="40"/>
  <c r="L22" i="40"/>
  <c r="AH23" i="40"/>
  <c r="AJ26" i="40"/>
  <c r="V29" i="40"/>
  <c r="S7" i="40"/>
  <c r="K11" i="40"/>
  <c r="W13" i="40"/>
  <c r="Y16" i="40"/>
  <c r="U18" i="40"/>
  <c r="Q20" i="40"/>
  <c r="AM21" i="40"/>
  <c r="I24" i="40"/>
  <c r="AE25" i="40"/>
  <c r="AA27" i="40"/>
  <c r="G29" i="40"/>
  <c r="AD14" i="40"/>
  <c r="AF17" i="40"/>
  <c r="B20" i="40"/>
  <c r="AD22" i="40"/>
  <c r="AF25" i="40"/>
  <c r="AL26" i="40"/>
  <c r="X29" i="40"/>
  <c r="N11" i="40"/>
  <c r="AB16" i="40"/>
  <c r="Z21" i="40"/>
  <c r="AH25" i="40"/>
  <c r="J29" i="40"/>
  <c r="AA5" i="40"/>
  <c r="AO10" i="40"/>
  <c r="G15" i="40"/>
  <c r="Y18" i="40"/>
  <c r="AA21" i="40"/>
  <c r="C25" i="40"/>
  <c r="E5" i="40"/>
  <c r="U5" i="40"/>
  <c r="AK5" i="40"/>
  <c r="K6" i="40"/>
  <c r="AA6" i="40"/>
  <c r="AQ6" i="40"/>
  <c r="Q7" i="40"/>
  <c r="AG7" i="40"/>
  <c r="G8" i="40"/>
  <c r="W8" i="40"/>
  <c r="AM8" i="40"/>
  <c r="M9" i="40"/>
  <c r="AC9" i="40"/>
  <c r="C10" i="40"/>
  <c r="S10" i="40"/>
  <c r="AI10" i="40"/>
  <c r="I11" i="40"/>
  <c r="Y11" i="40"/>
  <c r="AO11" i="40"/>
  <c r="O12" i="40"/>
  <c r="E13" i="40"/>
  <c r="U13" i="40"/>
  <c r="AK13" i="40"/>
  <c r="K14" i="40"/>
  <c r="AQ14" i="40"/>
  <c r="AG15" i="40"/>
  <c r="G16" i="40"/>
  <c r="M17" i="40"/>
  <c r="S18" i="40"/>
  <c r="Y19" i="40"/>
  <c r="AE20" i="40"/>
  <c r="AK21" i="40"/>
  <c r="K22" i="40"/>
  <c r="Q23" i="40"/>
  <c r="G24" i="40"/>
  <c r="AC25" i="40"/>
  <c r="C26" i="40"/>
  <c r="I27" i="40"/>
  <c r="O28" i="40"/>
  <c r="AK29" i="40"/>
  <c r="AQ30" i="40"/>
  <c r="D18" i="40"/>
  <c r="B23" i="40"/>
  <c r="D26" i="40"/>
  <c r="AB30" i="40"/>
  <c r="Y8" i="40"/>
  <c r="C15" i="40"/>
  <c r="AA19" i="40"/>
  <c r="AI23" i="40"/>
  <c r="AK26" i="40"/>
  <c r="AM29" i="40"/>
  <c r="Z16" i="40"/>
  <c r="AN21" i="40"/>
  <c r="P25" i="40"/>
  <c r="AB27" i="40"/>
  <c r="N30" i="40"/>
  <c r="J13" i="40"/>
  <c r="X18" i="40"/>
  <c r="F23" i="40"/>
  <c r="N27" i="40"/>
  <c r="AQ5" i="40"/>
  <c r="AK12" i="40"/>
  <c r="O19" i="40"/>
  <c r="AC24" i="40"/>
  <c r="F5" i="40"/>
  <c r="V5" i="40"/>
  <c r="AL5" i="40"/>
  <c r="L6" i="40"/>
  <c r="AB6" i="40"/>
  <c r="B7" i="40"/>
  <c r="R7" i="40"/>
  <c r="AH7" i="40"/>
  <c r="H8" i="40"/>
  <c r="X8" i="40"/>
  <c r="AN8" i="40"/>
  <c r="N9" i="40"/>
  <c r="AD9" i="40"/>
  <c r="D10" i="40"/>
  <c r="T10" i="40"/>
  <c r="AJ10" i="40"/>
  <c r="J11" i="40"/>
  <c r="Z11" i="40"/>
  <c r="AP11" i="40"/>
  <c r="P12" i="40"/>
  <c r="AF12" i="40"/>
  <c r="F13" i="40"/>
  <c r="V13" i="40"/>
  <c r="AL13" i="40"/>
  <c r="L14" i="40"/>
  <c r="AB14" i="40"/>
  <c r="H16" i="40"/>
  <c r="X16" i="40"/>
  <c r="AN16" i="40"/>
  <c r="AD17" i="40"/>
  <c r="Z19" i="40"/>
  <c r="F21" i="40"/>
  <c r="AB22" i="40"/>
  <c r="H24" i="40"/>
  <c r="N25" i="40"/>
  <c r="J27" i="40"/>
  <c r="P28" i="40"/>
  <c r="AL29" i="40"/>
  <c r="O9" i="40"/>
  <c r="AG12" i="40"/>
  <c r="AC14" i="40"/>
  <c r="E18" i="40"/>
  <c r="W21" i="40"/>
  <c r="S23" i="40"/>
  <c r="U26" i="40"/>
  <c r="AG28" i="40"/>
  <c r="J16" i="40"/>
  <c r="R20" i="40"/>
  <c r="J24" i="40"/>
  <c r="L27" i="40"/>
  <c r="D12" i="40"/>
  <c r="B17" i="40"/>
  <c r="AP21" i="40"/>
  <c r="H26" i="40"/>
  <c r="Z29" i="40"/>
  <c r="AM7" i="40"/>
  <c r="E12" i="40"/>
  <c r="AC16" i="40"/>
  <c r="K21" i="40"/>
  <c r="S25" i="40"/>
  <c r="G5" i="40"/>
  <c r="W5" i="40"/>
  <c r="AM5" i="40"/>
  <c r="M6" i="40"/>
  <c r="AC6" i="40"/>
  <c r="I8" i="40"/>
  <c r="AO8" i="40"/>
  <c r="AE9" i="40"/>
  <c r="AK10" i="40"/>
  <c r="G13" i="40"/>
  <c r="S15" i="40"/>
  <c r="AE17" i="40"/>
  <c r="AQ19" i="40"/>
  <c r="M22" i="40"/>
  <c r="AO24" i="40"/>
  <c r="K27" i="40"/>
  <c r="AC30" i="40"/>
  <c r="L19" i="40"/>
  <c r="AP24" i="40"/>
  <c r="AH28" i="40"/>
  <c r="AD11" i="40"/>
  <c r="AL15" i="40"/>
  <c r="N19" i="40"/>
  <c r="AL23" i="40"/>
  <c r="AN26" i="40"/>
  <c r="AG6" i="40"/>
  <c r="AE11" i="40"/>
  <c r="W15" i="40"/>
  <c r="AE19" i="40"/>
  <c r="M24" i="40"/>
  <c r="H5" i="40"/>
  <c r="X5" i="40"/>
  <c r="AN5" i="40"/>
  <c r="N6" i="40"/>
  <c r="AD6" i="40"/>
  <c r="D7" i="40"/>
  <c r="T7" i="40"/>
  <c r="AJ7" i="40"/>
  <c r="J8" i="40"/>
  <c r="Z8" i="40"/>
  <c r="AP8" i="40"/>
  <c r="P9" i="40"/>
  <c r="AF9" i="40"/>
  <c r="F10" i="40"/>
  <c r="V10" i="40"/>
  <c r="AL10" i="40"/>
  <c r="L11" i="40"/>
  <c r="AB11" i="40"/>
  <c r="B12" i="40"/>
  <c r="R12" i="40"/>
  <c r="AH12" i="40"/>
  <c r="H13" i="40"/>
  <c r="X13" i="40"/>
  <c r="AN13" i="40"/>
  <c r="N14" i="40"/>
  <c r="AJ15" i="40"/>
  <c r="AP16" i="40"/>
  <c r="P17" i="40"/>
  <c r="V18" i="40"/>
  <c r="AB19" i="40"/>
  <c r="X21" i="40"/>
  <c r="T23" i="40"/>
  <c r="Z24" i="40"/>
  <c r="B28" i="40"/>
  <c r="AD30" i="40"/>
  <c r="P14" i="40"/>
  <c r="D20" i="40"/>
  <c r="L24" i="40"/>
  <c r="T28" i="40"/>
  <c r="Q6" i="40"/>
  <c r="S9" i="40"/>
  <c r="U12" i="40"/>
  <c r="M16" i="40"/>
  <c r="E20" i="40"/>
  <c r="AM23" i="40"/>
  <c r="AE27" i="40"/>
  <c r="I5" i="40"/>
  <c r="Y5" i="40"/>
  <c r="AO5" i="40"/>
  <c r="O6" i="40"/>
  <c r="AE6" i="40"/>
  <c r="E7" i="40"/>
  <c r="U7" i="40"/>
  <c r="AK7" i="40"/>
  <c r="K8" i="40"/>
  <c r="AA8" i="40"/>
  <c r="AQ8" i="40"/>
  <c r="Q9" i="40"/>
  <c r="AG9" i="40"/>
  <c r="G10" i="40"/>
  <c r="W10" i="40"/>
  <c r="AM10" i="40"/>
  <c r="M11" i="40"/>
  <c r="AC11" i="40"/>
  <c r="C12" i="40"/>
  <c r="S12" i="40"/>
  <c r="AI12" i="40"/>
  <c r="I13" i="40"/>
  <c r="Y13" i="40"/>
  <c r="AO13" i="40"/>
  <c r="O14" i="40"/>
  <c r="AE14" i="40"/>
  <c r="E15" i="40"/>
  <c r="U15" i="40"/>
  <c r="AK15" i="40"/>
  <c r="K16" i="40"/>
  <c r="AA16" i="40"/>
  <c r="AQ16" i="40"/>
  <c r="Q17" i="40"/>
  <c r="AG17" i="40"/>
  <c r="G18" i="40"/>
  <c r="W18" i="40"/>
  <c r="AM18" i="40"/>
  <c r="M19" i="40"/>
  <c r="AC19" i="40"/>
  <c r="C20" i="40"/>
  <c r="S20" i="40"/>
  <c r="AI20" i="40"/>
  <c r="I21" i="40"/>
  <c r="Y21" i="40"/>
  <c r="AO21" i="40"/>
  <c r="O22" i="40"/>
  <c r="AE22" i="40"/>
  <c r="E23" i="40"/>
  <c r="U23" i="40"/>
  <c r="AK23" i="40"/>
  <c r="K24" i="40"/>
  <c r="AA24" i="40"/>
  <c r="AQ24" i="40"/>
  <c r="Q25" i="40"/>
  <c r="AG25" i="40"/>
  <c r="G26" i="40"/>
  <c r="W26" i="40"/>
  <c r="AM26" i="40"/>
  <c r="M27" i="40"/>
  <c r="AC27" i="40"/>
  <c r="C28" i="40"/>
  <c r="S28" i="40"/>
  <c r="AI28" i="40"/>
  <c r="I29" i="40"/>
  <c r="Y29" i="40"/>
  <c r="AO29" i="40"/>
  <c r="O30" i="40"/>
  <c r="AJ12" i="40"/>
  <c r="L16" i="40"/>
  <c r="AN18" i="40"/>
  <c r="AJ20" i="40"/>
  <c r="V23" i="40"/>
  <c r="B25" i="40"/>
  <c r="AD27" i="40"/>
  <c r="P30" i="40"/>
  <c r="G7" i="40"/>
  <c r="Y10" i="40"/>
  <c r="AA13" i="40"/>
  <c r="AM15" i="40"/>
  <c r="AO18" i="40"/>
  <c r="AQ21" i="40"/>
  <c r="AI25" i="40"/>
  <c r="J5" i="40"/>
  <c r="Z5" i="40"/>
  <c r="AP5" i="40"/>
  <c r="P6" i="40"/>
  <c r="AF6" i="40"/>
  <c r="F7" i="40"/>
  <c r="V7" i="40"/>
  <c r="AL7" i="40"/>
  <c r="L8" i="40"/>
  <c r="AB8" i="40"/>
  <c r="B9" i="40"/>
  <c r="R9" i="40"/>
  <c r="AH9" i="40"/>
  <c r="H10" i="40"/>
  <c r="X10" i="40"/>
  <c r="T12" i="40"/>
  <c r="AP13" i="40"/>
  <c r="AF14" i="40"/>
  <c r="AH17" i="40"/>
  <c r="J21" i="40"/>
  <c r="AB24" i="40"/>
  <c r="AJ28" i="40"/>
  <c r="C9" i="40"/>
  <c r="K13" i="40"/>
  <c r="AI17" i="40"/>
  <c r="Q22" i="40"/>
  <c r="Y26" i="40"/>
  <c r="K5" i="40"/>
  <c r="M8" i="40"/>
  <c r="AI9" i="40"/>
  <c r="AQ13" i="40"/>
  <c r="I18" i="40"/>
  <c r="AG22" i="40"/>
  <c r="L5" i="40"/>
  <c r="M5" i="40"/>
  <c r="G6" i="40"/>
  <c r="K7" i="40"/>
  <c r="O8" i="40"/>
  <c r="I9" i="40"/>
  <c r="M10" i="40"/>
  <c r="Q11" i="40"/>
  <c r="K12" i="40"/>
  <c r="O13" i="40"/>
  <c r="S14" i="40"/>
  <c r="M15" i="40"/>
  <c r="Q16" i="40"/>
  <c r="U17" i="40"/>
  <c r="O18" i="40"/>
  <c r="S19" i="40"/>
  <c r="W20" i="40"/>
  <c r="Q21" i="40"/>
  <c r="U22" i="40"/>
  <c r="Y23" i="40"/>
  <c r="S24" i="40"/>
  <c r="W25" i="40"/>
  <c r="AA26" i="40"/>
  <c r="S27" i="40"/>
  <c r="U28" i="40"/>
  <c r="M29" i="40"/>
  <c r="E30" i="40"/>
  <c r="AM30" i="40"/>
  <c r="R6" i="40"/>
  <c r="P8" i="40"/>
  <c r="N10" i="40"/>
  <c r="R11" i="40"/>
  <c r="P13" i="40"/>
  <c r="T14" i="40"/>
  <c r="R16" i="40"/>
  <c r="V17" i="40"/>
  <c r="T19" i="40"/>
  <c r="X20" i="40"/>
  <c r="V22" i="40"/>
  <c r="Z23" i="40"/>
  <c r="X25" i="40"/>
  <c r="AB26" i="40"/>
  <c r="V28" i="40"/>
  <c r="N29" i="40"/>
  <c r="Q8" i="40"/>
  <c r="Q13" i="40"/>
  <c r="U14" i="40"/>
  <c r="S16" i="40"/>
  <c r="W17" i="40"/>
  <c r="Y20" i="40"/>
  <c r="AC21" i="40"/>
  <c r="AE24" i="40"/>
  <c r="Y25" i="40"/>
  <c r="W28" i="40"/>
  <c r="O29" i="40"/>
  <c r="AJ17" i="40"/>
  <c r="Z28" i="40"/>
  <c r="AA7" i="40"/>
  <c r="AG16" i="40"/>
  <c r="AG21" i="40"/>
  <c r="AP26" i="40"/>
  <c r="AH6" i="40"/>
  <c r="AF13" i="40"/>
  <c r="AJ19" i="40"/>
  <c r="D25" i="40"/>
  <c r="U30" i="40"/>
  <c r="AG8" i="40"/>
  <c r="AO15" i="40"/>
  <c r="AQ23" i="40"/>
  <c r="AJ6" i="40"/>
  <c r="B19" i="40"/>
  <c r="W30" i="40"/>
  <c r="AK11" i="40"/>
  <c r="C24" i="40"/>
  <c r="AN9" i="40"/>
  <c r="J18" i="40"/>
  <c r="AG29" i="40"/>
  <c r="E9" i="40"/>
  <c r="K23" i="40"/>
  <c r="F9" i="40"/>
  <c r="N21" i="40"/>
  <c r="C8" i="40"/>
  <c r="Q19" i="40"/>
  <c r="N8" i="40"/>
  <c r="R19" i="40"/>
  <c r="L29" i="40"/>
  <c r="N5" i="40"/>
  <c r="L7" i="40"/>
  <c r="T9" i="40"/>
  <c r="V12" i="40"/>
  <c r="X15" i="40"/>
  <c r="Z18" i="40"/>
  <c r="AB21" i="40"/>
  <c r="AD24" i="40"/>
  <c r="T27" i="40"/>
  <c r="F30" i="40"/>
  <c r="S11" i="40"/>
  <c r="U19" i="40"/>
  <c r="AA23" i="40"/>
  <c r="AC26" i="40"/>
  <c r="G30" i="40"/>
  <c r="P5" i="40"/>
  <c r="X7" i="40"/>
  <c r="R8" i="40"/>
  <c r="Z10" i="40"/>
  <c r="X12" i="40"/>
  <c r="V14" i="40"/>
  <c r="AD16" i="40"/>
  <c r="AB18" i="40"/>
  <c r="Z20" i="40"/>
  <c r="AH22" i="40"/>
  <c r="AF24" i="40"/>
  <c r="AD26" i="40"/>
  <c r="X28" i="40"/>
  <c r="Q30" i="40"/>
  <c r="U6" i="40"/>
  <c r="S8" i="40"/>
  <c r="AA10" i="40"/>
  <c r="Y12" i="40"/>
  <c r="W14" i="40"/>
  <c r="AE16" i="40"/>
  <c r="AC18" i="40"/>
  <c r="AA20" i="40"/>
  <c r="AI22" i="40"/>
  <c r="AG24" i="40"/>
  <c r="AE26" i="40"/>
  <c r="Y28" i="40"/>
  <c r="AB5" i="40"/>
  <c r="Z7" i="40"/>
  <c r="X9" i="40"/>
  <c r="AF11" i="40"/>
  <c r="AD13" i="40"/>
  <c r="AB15" i="40"/>
  <c r="AD18" i="40"/>
  <c r="AL20" i="40"/>
  <c r="AJ22" i="40"/>
  <c r="AH24" i="40"/>
  <c r="AO26" i="40"/>
  <c r="AA29" i="40"/>
  <c r="AC5" i="40"/>
  <c r="Y9" i="40"/>
  <c r="AA12" i="40"/>
  <c r="AI14" i="40"/>
  <c r="AK17" i="40"/>
  <c r="AI19" i="40"/>
  <c r="AK22" i="40"/>
  <c r="AI24" i="40"/>
  <c r="AI27" i="40"/>
  <c r="T30" i="40"/>
  <c r="AB7" i="40"/>
  <c r="AH11" i="40"/>
  <c r="AJ14" i="40"/>
  <c r="AL17" i="40"/>
  <c r="B22" i="40"/>
  <c r="AQ26" i="40"/>
  <c r="AC7" i="40"/>
  <c r="AG13" i="40"/>
  <c r="AQ18" i="40"/>
  <c r="E25" i="40"/>
  <c r="AP10" i="40"/>
  <c r="J26" i="40"/>
  <c r="AM14" i="40"/>
  <c r="AP12" i="40"/>
  <c r="G12" i="40"/>
  <c r="AP28" i="40"/>
  <c r="J15" i="40"/>
  <c r="E11" i="40"/>
  <c r="Q27" i="40"/>
  <c r="T17" i="40"/>
  <c r="O5" i="40"/>
  <c r="S6" i="40"/>
  <c r="M7" i="40"/>
  <c r="U9" i="40"/>
  <c r="O10" i="40"/>
  <c r="W12" i="40"/>
  <c r="Y15" i="40"/>
  <c r="AA18" i="40"/>
  <c r="W22" i="40"/>
  <c r="U27" i="40"/>
  <c r="T6" i="40"/>
  <c r="V9" i="40"/>
  <c r="T11" i="40"/>
  <c r="AB13" i="40"/>
  <c r="Z15" i="40"/>
  <c r="X17" i="40"/>
  <c r="AF19" i="40"/>
  <c r="AD21" i="40"/>
  <c r="AB23" i="40"/>
  <c r="AJ25" i="40"/>
  <c r="AF27" i="40"/>
  <c r="P29" i="40"/>
  <c r="Q5" i="40"/>
  <c r="Y7" i="40"/>
  <c r="W9" i="40"/>
  <c r="U11" i="40"/>
  <c r="AC13" i="40"/>
  <c r="AA15" i="40"/>
  <c r="Y17" i="40"/>
  <c r="AG19" i="40"/>
  <c r="AE21" i="40"/>
  <c r="AC23" i="40"/>
  <c r="AK25" i="40"/>
  <c r="AG27" i="40"/>
  <c r="Q29" i="40"/>
  <c r="R30" i="40"/>
  <c r="V6" i="40"/>
  <c r="AD8" i="40"/>
  <c r="AB10" i="40"/>
  <c r="Z12" i="40"/>
  <c r="AH14" i="40"/>
  <c r="AF16" i="40"/>
  <c r="AH19" i="40"/>
  <c r="AF21" i="40"/>
  <c r="AN23" i="40"/>
  <c r="AL25" i="40"/>
  <c r="AH27" i="40"/>
  <c r="S30" i="40"/>
  <c r="W6" i="40"/>
  <c r="AG11" i="40"/>
  <c r="AE13" i="40"/>
  <c r="AC15" i="40"/>
  <c r="AE18" i="40"/>
  <c r="AM20" i="40"/>
  <c r="AO23" i="40"/>
  <c r="AM25" i="40"/>
  <c r="AA28" i="40"/>
  <c r="AB29" i="40"/>
  <c r="AD5" i="40"/>
  <c r="AL12" i="40"/>
  <c r="AN15" i="40"/>
  <c r="AP18" i="40"/>
  <c r="AL22" i="40"/>
  <c r="AJ27" i="40"/>
  <c r="AE5" i="40"/>
  <c r="AM12" i="40"/>
  <c r="AO20" i="40"/>
  <c r="B27" i="40"/>
  <c r="V30" i="40"/>
  <c r="AH8" i="40"/>
  <c r="D17" i="40"/>
  <c r="B24" i="40"/>
  <c r="AE29" i="40"/>
  <c r="AM9" i="40"/>
  <c r="C19" i="40"/>
  <c r="G25" i="40"/>
  <c r="B11" i="40"/>
  <c r="L26" i="40"/>
  <c r="I15" i="40"/>
  <c r="F14" i="40"/>
  <c r="G14" i="40"/>
  <c r="J28" i="40"/>
  <c r="R14" i="40"/>
  <c r="AE8" i="40"/>
  <c r="AJ9" i="40"/>
  <c r="AN20" i="40"/>
  <c r="AC29" i="40"/>
  <c r="AK9" i="40"/>
  <c r="AI16" i="40"/>
  <c r="AM22" i="40"/>
  <c r="AL28" i="40"/>
  <c r="AN7" i="40"/>
  <c r="AP15" i="40"/>
  <c r="D22" i="40"/>
  <c r="E28" i="40"/>
  <c r="AI8" i="40"/>
  <c r="E17" i="40"/>
  <c r="I23" i="40"/>
  <c r="AN28" i="40"/>
  <c r="D9" i="40"/>
  <c r="B16" i="40"/>
  <c r="L21" i="40"/>
  <c r="G28" i="40"/>
  <c r="AQ7" i="40"/>
  <c r="K18" i="40"/>
  <c r="M26" i="40"/>
  <c r="B8" i="40"/>
  <c r="L18" i="40"/>
  <c r="P24" i="40"/>
  <c r="AJ30" i="40"/>
  <c r="K15" i="40"/>
  <c r="AK30" i="40"/>
  <c r="L15" i="40"/>
  <c r="AC10" i="40"/>
  <c r="AF8" i="40"/>
  <c r="AH16" i="40"/>
  <c r="AP23" i="40"/>
  <c r="AK28" i="40"/>
  <c r="AI6" i="40"/>
  <c r="AE10" i="40"/>
  <c r="AK14" i="40"/>
  <c r="AM17" i="40"/>
  <c r="C22" i="40"/>
  <c r="AO25" i="40"/>
  <c r="AD29" i="40"/>
  <c r="AF5" i="40"/>
  <c r="AN12" i="40"/>
  <c r="AN17" i="40"/>
  <c r="H23" i="40"/>
  <c r="C27" i="40"/>
  <c r="AK6" i="40"/>
  <c r="AO12" i="40"/>
  <c r="AQ15" i="40"/>
  <c r="AQ20" i="40"/>
  <c r="K26" i="40"/>
  <c r="AF29" i="40"/>
  <c r="AL6" i="40"/>
  <c r="D14" i="40"/>
  <c r="F17" i="40"/>
  <c r="F22" i="40"/>
  <c r="E27" i="40"/>
  <c r="C6" i="40"/>
  <c r="C16" i="40"/>
  <c r="E19" i="40"/>
  <c r="M21" i="40"/>
  <c r="H28" i="40"/>
  <c r="AI30" i="40"/>
  <c r="H7" i="40"/>
  <c r="H17" i="40"/>
  <c r="J20" i="40"/>
  <c r="N26" i="40"/>
  <c r="B30" i="40"/>
  <c r="I7" i="40"/>
  <c r="O16" i="40"/>
  <c r="M18" i="40"/>
  <c r="M23" i="40"/>
  <c r="K29" i="40"/>
  <c r="F6" i="40"/>
  <c r="N13" i="40"/>
  <c r="N18" i="40"/>
  <c r="R24" i="40"/>
  <c r="R27" i="40"/>
  <c r="AL30" i="40"/>
  <c r="AD10" i="40"/>
  <c r="AI11" i="40"/>
  <c r="AK27" i="40"/>
  <c r="AJ11" i="40"/>
  <c r="AL14" i="40"/>
  <c r="F20" i="40"/>
  <c r="F25" i="40"/>
  <c r="AM28" i="40"/>
  <c r="AO7" i="40"/>
  <c r="C14" i="40"/>
  <c r="AO17" i="40"/>
  <c r="E22" i="40"/>
  <c r="D27" i="40"/>
  <c r="AG30" i="40"/>
  <c r="AP7" i="40"/>
  <c r="H15" i="40"/>
  <c r="D19" i="40"/>
  <c r="J23" i="40"/>
  <c r="AO28" i="40"/>
  <c r="AM6" i="40"/>
  <c r="G17" i="40"/>
  <c r="I20" i="40"/>
  <c r="G22" i="40"/>
  <c r="O27" i="40"/>
  <c r="AQ29" i="40"/>
  <c r="D6" i="40"/>
  <c r="N16" i="40"/>
  <c r="P19" i="40"/>
  <c r="T25" i="40"/>
  <c r="AQ28" i="40"/>
  <c r="E6" i="40"/>
  <c r="I17" i="40"/>
  <c r="K20" i="40"/>
  <c r="O26" i="40"/>
  <c r="C30" i="40"/>
  <c r="J7" i="40"/>
  <c r="P16" i="40"/>
  <c r="V20" i="40"/>
  <c r="V25" i="40"/>
  <c r="K28" i="40"/>
  <c r="B14" i="40"/>
  <c r="B6" i="40"/>
  <c r="H25" i="40"/>
  <c r="E14" i="40"/>
  <c r="J10" i="40"/>
  <c r="R22" i="40"/>
  <c r="G9" i="40"/>
  <c r="O21" i="40"/>
  <c r="P11" i="40"/>
  <c r="P21" i="40"/>
  <c r="D30" i="40"/>
  <c r="AN25" i="40"/>
  <c r="AK19" i="40"/>
  <c r="AL9" i="40"/>
  <c r="AP20" i="40"/>
  <c r="AQ10" i="40"/>
  <c r="G20" i="40"/>
  <c r="F28" i="40"/>
  <c r="F12" i="40"/>
  <c r="H20" i="40"/>
  <c r="AH30" i="40"/>
  <c r="C11" i="40"/>
  <c r="I25" i="40"/>
  <c r="D11" i="40"/>
  <c r="L23" i="40"/>
  <c r="K10" i="40"/>
  <c r="S22" i="40"/>
  <c r="L10" i="40"/>
  <c r="X23" i="40"/>
  <c r="AG5" i="40"/>
  <c r="N24" i="40"/>
  <c r="AO9" i="40"/>
  <c r="O24" i="40"/>
  <c r="H12" i="40"/>
  <c r="P27" i="40"/>
  <c r="M13" i="40"/>
  <c r="U25" i="40"/>
  <c r="H9" i="40"/>
  <c r="T22" i="40"/>
  <c r="AQ12" i="40"/>
  <c r="L13" i="40"/>
  <c r="I28" i="40"/>
  <c r="I12" i="40"/>
  <c r="Q24" i="40"/>
  <c r="J12" i="40"/>
  <c r="Z26" i="40"/>
  <c r="C4" i="40"/>
  <c r="S4" i="40"/>
  <c r="AI4" i="40"/>
  <c r="V4" i="40"/>
  <c r="G4" i="40"/>
  <c r="AM4" i="40"/>
  <c r="X4" i="40"/>
  <c r="I4" i="40"/>
  <c r="J4" i="40"/>
  <c r="K4" i="40"/>
  <c r="AQ4" i="40"/>
  <c r="AB4" i="40"/>
  <c r="AC4" i="40"/>
  <c r="AD4" i="40"/>
  <c r="AE4" i="40"/>
  <c r="P4" i="40"/>
  <c r="Q4" i="40"/>
  <c r="AH4" i="40"/>
  <c r="D4" i="40"/>
  <c r="T4" i="40"/>
  <c r="AJ4" i="40"/>
  <c r="E4" i="40"/>
  <c r="U4" i="40"/>
  <c r="AK4" i="40"/>
  <c r="F4" i="40"/>
  <c r="AL4" i="40"/>
  <c r="W4" i="40"/>
  <c r="H4" i="40"/>
  <c r="AN4" i="40"/>
  <c r="AO4" i="40"/>
  <c r="Z4" i="40"/>
  <c r="AP4" i="40"/>
  <c r="AA4" i="40"/>
  <c r="L4" i="40"/>
  <c r="M4" i="40"/>
  <c r="N4" i="40"/>
  <c r="O4" i="40"/>
  <c r="AF4" i="40"/>
  <c r="R4" i="40"/>
  <c r="Y4" i="40"/>
  <c r="AG4" i="40"/>
  <c r="B4" i="40"/>
  <c r="H239" i="34" l="1"/>
  <c r="H81" i="34"/>
  <c r="H241" i="34"/>
  <c r="H80" i="34"/>
  <c r="H158" i="34"/>
  <c r="H254" i="34"/>
  <c r="H286" i="34"/>
  <c r="H128" i="34"/>
  <c r="H79" i="34"/>
  <c r="H205" i="34"/>
  <c r="H288" i="34"/>
  <c r="H129" i="34"/>
  <c r="H157" i="34"/>
  <c r="H240" i="34"/>
  <c r="H174" i="34"/>
  <c r="H125" i="34"/>
  <c r="H206" i="34"/>
  <c r="H289" i="34"/>
  <c r="H285" i="34"/>
  <c r="H78" i="34"/>
  <c r="H77" i="34"/>
  <c r="H173" i="34"/>
  <c r="H113" i="34"/>
  <c r="H161" i="34"/>
  <c r="H256" i="34"/>
  <c r="H127" i="34"/>
  <c r="H175" i="34"/>
  <c r="H209" i="34"/>
  <c r="H160" i="34"/>
  <c r="H207" i="34"/>
  <c r="H255" i="34"/>
  <c r="H253" i="34"/>
  <c r="H287" i="34"/>
  <c r="H126" i="34"/>
  <c r="H257" i="34"/>
  <c r="H208" i="34"/>
  <c r="H159" i="34"/>
  <c r="H284" i="34"/>
  <c r="H252" i="34"/>
  <c r="H204" i="34"/>
  <c r="H172" i="34"/>
  <c r="H156" i="34"/>
  <c r="H124" i="34"/>
  <c r="H76" i="34"/>
  <c r="H299" i="34"/>
  <c r="H283" i="34"/>
  <c r="H251" i="34"/>
  <c r="H203" i="34"/>
  <c r="H171" i="34"/>
  <c r="H155" i="34"/>
  <c r="H123" i="34"/>
  <c r="H91" i="34"/>
  <c r="H75" i="34"/>
  <c r="H298" i="34"/>
  <c r="H282" i="34"/>
  <c r="H250" i="34"/>
  <c r="H202" i="34"/>
  <c r="H170" i="34"/>
  <c r="H122" i="34"/>
  <c r="H90" i="34"/>
  <c r="H74" i="34"/>
  <c r="H297" i="34"/>
  <c r="H281" i="34"/>
  <c r="H249" i="34"/>
  <c r="H217" i="34"/>
  <c r="H201" i="34"/>
  <c r="H169" i="34"/>
  <c r="H121" i="34"/>
  <c r="H89" i="34"/>
  <c r="H73" i="34"/>
  <c r="H296" i="34"/>
  <c r="H248" i="34"/>
  <c r="H216" i="34"/>
  <c r="H200" i="34"/>
  <c r="H168" i="34"/>
  <c r="H120" i="34"/>
  <c r="H88" i="34"/>
  <c r="H72" i="34"/>
  <c r="H295" i="34"/>
  <c r="H247" i="34"/>
  <c r="H215" i="34"/>
  <c r="H199" i="34"/>
  <c r="H167" i="34"/>
  <c r="H119" i="34"/>
  <c r="H87" i="34"/>
  <c r="H71" i="34"/>
  <c r="H294" i="34"/>
  <c r="H246" i="34"/>
  <c r="H214" i="34"/>
  <c r="H198" i="34"/>
  <c r="H166" i="34"/>
  <c r="H118" i="34"/>
  <c r="H86" i="34"/>
  <c r="H293" i="34"/>
  <c r="H245" i="34"/>
  <c r="H213" i="34"/>
  <c r="H197" i="34"/>
  <c r="H165" i="34"/>
  <c r="H133" i="34"/>
  <c r="H117" i="34"/>
  <c r="H85" i="34"/>
  <c r="H292" i="34"/>
  <c r="H244" i="34"/>
  <c r="H212" i="34"/>
  <c r="H164" i="34"/>
  <c r="H132" i="34"/>
  <c r="H116" i="34"/>
  <c r="H84" i="34"/>
  <c r="H291" i="34"/>
  <c r="H259" i="34"/>
  <c r="H243" i="34"/>
  <c r="H211" i="34"/>
  <c r="H163" i="34"/>
  <c r="H131" i="34"/>
  <c r="H115" i="34"/>
  <c r="H83" i="34"/>
  <c r="H290" i="34"/>
  <c r="H258" i="34"/>
  <c r="H242" i="34"/>
  <c r="H210" i="34"/>
  <c r="H162" i="34"/>
  <c r="H130" i="34"/>
  <c r="H114" i="34"/>
  <c r="H82" i="34"/>
  <c r="C6" i="1"/>
  <c r="C5" i="1"/>
  <c r="C4" i="1"/>
  <c r="C7" i="1"/>
  <c r="C8" i="1"/>
  <c r="B9" i="34"/>
  <c r="B10" i="34"/>
  <c r="B11" i="34"/>
  <c r="B12" i="34"/>
  <c r="B13" i="34"/>
  <c r="B14" i="34"/>
  <c r="B15" i="34"/>
  <c r="B16" i="34"/>
  <c r="B17" i="34"/>
  <c r="B18" i="34"/>
  <c r="B19" i="34"/>
  <c r="B20" i="34"/>
  <c r="B21" i="34"/>
  <c r="B22" i="34"/>
  <c r="B23" i="34"/>
  <c r="B24" i="34"/>
  <c r="B25" i="34"/>
  <c r="B26" i="34"/>
  <c r="B27" i="34"/>
  <c r="B28" i="34"/>
  <c r="C28" i="34"/>
  <c r="D8" i="1"/>
  <c r="E8" i="1"/>
  <c r="F7" i="1"/>
  <c r="F8" i="1"/>
  <c r="D7" i="1"/>
  <c r="G7" i="1"/>
  <c r="G4" i="1"/>
  <c r="D4" i="1"/>
  <c r="G6" i="1"/>
  <c r="E7" i="1"/>
  <c r="G5" i="1"/>
  <c r="G8" i="1"/>
  <c r="L4" i="34" l="1"/>
  <c r="C15" i="34"/>
  <c r="C16" i="34"/>
  <c r="C17" i="34"/>
  <c r="C18" i="34"/>
  <c r="C19" i="34"/>
  <c r="C20" i="34"/>
  <c r="C21" i="34"/>
  <c r="C22" i="34"/>
  <c r="C23" i="34"/>
  <c r="C24" i="34"/>
  <c r="C25" i="34"/>
  <c r="C26" i="34"/>
  <c r="C27" i="34"/>
  <c r="B8" i="34"/>
  <c r="C8" i="34" s="1"/>
  <c r="C14" i="34"/>
  <c r="C13" i="34"/>
  <c r="C12" i="34"/>
  <c r="C11" i="34"/>
  <c r="C10" i="34"/>
  <c r="C9" i="34"/>
  <c r="C2" i="51"/>
  <c r="B3" i="34" l="1" a="1"/>
  <c r="B24" i="51"/>
  <c r="B23" i="51"/>
  <c r="B22" i="51"/>
  <c r="B21" i="51"/>
  <c r="B20" i="51"/>
  <c r="B19" i="51"/>
  <c r="B18" i="51"/>
  <c r="B4" i="51"/>
  <c r="B17" i="51"/>
  <c r="B16" i="51"/>
  <c r="B15" i="51"/>
  <c r="B14" i="51"/>
  <c r="B13" i="51"/>
  <c r="B12" i="51"/>
  <c r="B11" i="51"/>
  <c r="B5" i="51"/>
  <c r="B10" i="51"/>
  <c r="B6" i="51"/>
  <c r="B9" i="51"/>
  <c r="B8" i="51"/>
  <c r="B7" i="51"/>
  <c r="E6" i="1"/>
  <c r="F6" i="1"/>
  <c r="D5" i="1"/>
  <c r="D6" i="1"/>
  <c r="F5" i="1"/>
  <c r="E5" i="1"/>
  <c r="E4" i="1"/>
  <c r="F4" i="1"/>
  <c r="B3" i="34" l="1"/>
  <c r="AG3" i="34"/>
  <c r="AP3" i="34"/>
  <c r="E3" i="34"/>
  <c r="Q3" i="34"/>
  <c r="AO3" i="34"/>
  <c r="T3" i="34"/>
  <c r="AF3" i="34"/>
  <c r="Y3" i="34"/>
  <c r="D3" i="34"/>
  <c r="P3" i="34"/>
  <c r="I3" i="34"/>
  <c r="AI3" i="34"/>
  <c r="AE3" i="34"/>
  <c r="AN3" i="34"/>
  <c r="S3" i="34"/>
  <c r="O3" i="34"/>
  <c r="X3" i="34"/>
  <c r="C3" i="34"/>
  <c r="AD3" i="34"/>
  <c r="AH3" i="34"/>
  <c r="N3" i="34"/>
  <c r="AM3" i="34"/>
  <c r="AC3" i="34"/>
  <c r="W3" i="34"/>
  <c r="L3" i="34"/>
  <c r="V3" i="34"/>
  <c r="AQ3" i="34"/>
  <c r="AK3" i="34"/>
  <c r="Z3" i="34"/>
  <c r="J3" i="34"/>
  <c r="AJ3" i="34"/>
  <c r="H3" i="34"/>
  <c r="R3" i="34"/>
  <c r="AB3" i="34"/>
  <c r="AL3" i="34"/>
  <c r="U3" i="34"/>
  <c r="M3" i="34"/>
  <c r="F3" i="34"/>
  <c r="AA3" i="34"/>
  <c r="G3" i="34"/>
  <c r="K3" i="34"/>
  <c r="I296" i="34"/>
  <c r="I291" i="34"/>
  <c r="I292" i="34"/>
  <c r="I293" i="34"/>
  <c r="I297" i="34"/>
  <c r="I294" i="34"/>
  <c r="I298" i="34"/>
  <c r="I295" i="34"/>
  <c r="I299" i="34"/>
  <c r="I284" i="34"/>
  <c r="I282" i="34"/>
  <c r="I285" i="34"/>
  <c r="I281" i="34"/>
  <c r="I283" i="34"/>
  <c r="I290" i="34"/>
  <c r="I239" i="34"/>
  <c r="I201" i="34"/>
  <c r="I210" i="34"/>
  <c r="I81" i="34"/>
  <c r="I208" i="34"/>
  <c r="I251" i="34"/>
  <c r="I83" i="34"/>
  <c r="I244" i="34"/>
  <c r="I82" i="34"/>
  <c r="I170" i="34"/>
  <c r="I243" i="34"/>
  <c r="I72" i="34"/>
  <c r="I213" i="34"/>
  <c r="I114" i="34"/>
  <c r="I90" i="34"/>
  <c r="I74" i="34"/>
  <c r="I132" i="34"/>
  <c r="I240" i="34"/>
  <c r="I159" i="34"/>
  <c r="I171" i="34"/>
  <c r="I252" i="34"/>
  <c r="I212" i="34"/>
  <c r="I124" i="34"/>
  <c r="I254" i="34"/>
  <c r="I128" i="34"/>
  <c r="I248" i="34"/>
  <c r="I214" i="34"/>
  <c r="I202" i="34"/>
  <c r="I199" i="34"/>
  <c r="I172" i="34"/>
  <c r="I198" i="34"/>
  <c r="I84" i="34"/>
  <c r="I250" i="34"/>
  <c r="I169" i="34"/>
  <c r="I174" i="34"/>
  <c r="I80" i="34"/>
  <c r="I242" i="34"/>
  <c r="I73" i="34"/>
  <c r="I209" i="34"/>
  <c r="I130" i="34"/>
  <c r="I122" i="34"/>
  <c r="I164" i="34"/>
  <c r="I123" i="34"/>
  <c r="I113" i="34"/>
  <c r="I71" i="34"/>
  <c r="I253" i="34"/>
  <c r="I129" i="34"/>
  <c r="I173" i="34"/>
  <c r="I241" i="34"/>
  <c r="I168" i="34"/>
  <c r="I249" i="34"/>
  <c r="I88" i="34"/>
  <c r="I158" i="34"/>
  <c r="I200" i="34"/>
  <c r="I157" i="34"/>
  <c r="I127" i="34"/>
  <c r="I167" i="34"/>
  <c r="I207" i="34"/>
  <c r="I197" i="34"/>
  <c r="I87" i="34"/>
  <c r="I117" i="34"/>
  <c r="I115" i="34"/>
  <c r="I165" i="34"/>
  <c r="I215" i="34"/>
  <c r="I255" i="34"/>
  <c r="I85" i="34"/>
  <c r="I125" i="34"/>
  <c r="I155" i="34"/>
  <c r="I75" i="34"/>
  <c r="I116" i="34"/>
  <c r="I166" i="34"/>
  <c r="I156" i="34"/>
  <c r="I206" i="34"/>
  <c r="I126" i="34"/>
  <c r="I216" i="34"/>
  <c r="I256" i="34"/>
  <c r="I86" i="34"/>
  <c r="B6" i="34"/>
  <c r="H29" i="34" l="1"/>
  <c r="I195" i="34"/>
  <c r="I223" i="34"/>
  <c r="I97" i="34"/>
  <c r="I278" i="34"/>
  <c r="I139" i="34"/>
  <c r="I64" i="34"/>
  <c r="H226" i="34"/>
  <c r="H237" i="34"/>
  <c r="H265" i="34"/>
  <c r="H280" i="34"/>
  <c r="H224" i="34"/>
  <c r="H56" i="34"/>
  <c r="H110" i="34"/>
  <c r="H97" i="34"/>
  <c r="H112" i="34"/>
  <c r="H100" i="34"/>
  <c r="H194" i="34"/>
  <c r="H58" i="34"/>
  <c r="H190" i="34"/>
  <c r="H196" i="34"/>
  <c r="H182" i="34"/>
  <c r="H268" i="34"/>
  <c r="H184" i="34"/>
  <c r="H151" i="34"/>
  <c r="H70" i="34"/>
  <c r="H154" i="34"/>
  <c r="H142" i="34"/>
  <c r="I28" i="34"/>
  <c r="I133" i="34"/>
  <c r="I204" i="34"/>
  <c r="I120" i="34"/>
  <c r="I203" i="34"/>
  <c r="I280" i="34"/>
  <c r="I236" i="34"/>
  <c r="I266" i="34"/>
  <c r="I258" i="34"/>
  <c r="I238" i="34"/>
  <c r="I288" i="34"/>
  <c r="I56" i="34"/>
  <c r="I119" i="34"/>
  <c r="I286" i="34"/>
  <c r="I196" i="34"/>
  <c r="I183" i="34"/>
  <c r="I224" i="34"/>
  <c r="I247" i="34"/>
  <c r="I217" i="34"/>
  <c r="I15" i="34"/>
  <c r="I16" i="34"/>
  <c r="I118" i="34"/>
  <c r="I160" i="34"/>
  <c r="I70" i="34"/>
  <c r="I246" i="34"/>
  <c r="I184" i="34"/>
  <c r="I58" i="34"/>
  <c r="I154" i="34"/>
  <c r="I121" i="34"/>
  <c r="I287" i="34"/>
  <c r="I152" i="34"/>
  <c r="I76" i="34"/>
  <c r="I98" i="34"/>
  <c r="I245" i="34"/>
  <c r="I161" i="34"/>
  <c r="I131" i="34"/>
  <c r="I89" i="34"/>
  <c r="I175" i="34"/>
  <c r="I142" i="34"/>
  <c r="I257" i="34"/>
  <c r="I99" i="34"/>
  <c r="I79" i="34"/>
  <c r="I268" i="34"/>
  <c r="I91" i="34"/>
  <c r="I163" i="34"/>
  <c r="I211" i="34"/>
  <c r="I100" i="34"/>
  <c r="I205" i="34"/>
  <c r="I259" i="34"/>
  <c r="I78" i="34"/>
  <c r="I77" i="34"/>
  <c r="I25" i="34"/>
  <c r="I49" i="34"/>
  <c r="I162" i="34"/>
  <c r="I226" i="34"/>
  <c r="I289" i="34"/>
  <c r="B4" i="52"/>
  <c r="I194" i="34" l="1"/>
  <c r="I229" i="34"/>
  <c r="H38" i="34"/>
  <c r="H138" i="34"/>
  <c r="H51" i="34"/>
  <c r="I21" i="34"/>
  <c r="I45" i="34"/>
  <c r="I234" i="34"/>
  <c r="I192" i="34"/>
  <c r="I55" i="34"/>
  <c r="I37" i="34"/>
  <c r="I138" i="34"/>
  <c r="I270" i="34"/>
  <c r="I34" i="34"/>
  <c r="H261" i="34"/>
  <c r="I9" i="34"/>
  <c r="H28" i="34"/>
  <c r="H46" i="34"/>
  <c r="I276" i="34"/>
  <c r="I271" i="34"/>
  <c r="I108" i="34"/>
  <c r="I277" i="34"/>
  <c r="H106" i="34"/>
  <c r="H278" i="34"/>
  <c r="H61" i="34"/>
  <c r="H270" i="34"/>
  <c r="H235" i="34"/>
  <c r="I53" i="34"/>
  <c r="H35" i="34"/>
  <c r="H96" i="34"/>
  <c r="I59" i="34"/>
  <c r="H273" i="34"/>
  <c r="I101" i="34"/>
  <c r="H98" i="34"/>
  <c r="I26" i="34"/>
  <c r="H27" i="34"/>
  <c r="I61" i="34"/>
  <c r="I11" i="34"/>
  <c r="I32" i="34"/>
  <c r="H222" i="34"/>
  <c r="H264" i="34"/>
  <c r="I261" i="34"/>
  <c r="I273" i="34"/>
  <c r="H22" i="34"/>
  <c r="I27" i="34"/>
  <c r="H108" i="34"/>
  <c r="I179" i="34"/>
  <c r="H218" i="34"/>
  <c r="I136" i="34"/>
  <c r="H271" i="34"/>
  <c r="H102" i="34"/>
  <c r="I60" i="34"/>
  <c r="I235" i="34"/>
  <c r="I221" i="34"/>
  <c r="H33" i="34"/>
  <c r="I177" i="34"/>
  <c r="H10" i="34"/>
  <c r="H143" i="34"/>
  <c r="I69" i="34"/>
  <c r="H140" i="34"/>
  <c r="H238" i="34"/>
  <c r="I18" i="34"/>
  <c r="I62" i="34"/>
  <c r="H24" i="34"/>
  <c r="I20" i="34"/>
  <c r="H149" i="34"/>
  <c r="H181" i="34"/>
  <c r="H109" i="34"/>
  <c r="I176" i="34"/>
  <c r="H178" i="34"/>
  <c r="H148" i="34"/>
  <c r="I110" i="34"/>
  <c r="H186" i="34"/>
  <c r="H144" i="34"/>
  <c r="H221" i="34"/>
  <c r="I54" i="34"/>
  <c r="H54" i="34"/>
  <c r="I143" i="34"/>
  <c r="H189" i="34"/>
  <c r="I237" i="34"/>
  <c r="H16" i="34"/>
  <c r="H68" i="34"/>
  <c r="I191" i="34"/>
  <c r="H94" i="34"/>
  <c r="I218" i="34"/>
  <c r="I13" i="34"/>
  <c r="H65" i="34"/>
  <c r="I8" i="34"/>
  <c r="I94" i="34"/>
  <c r="H64" i="34"/>
  <c r="H267" i="34"/>
  <c r="I187" i="34"/>
  <c r="H103" i="34"/>
  <c r="H193" i="34"/>
  <c r="H26" i="34"/>
  <c r="H263" i="34"/>
  <c r="I137" i="34"/>
  <c r="H177" i="34"/>
  <c r="H135" i="34"/>
  <c r="H227" i="34"/>
  <c r="H69" i="34"/>
  <c r="H153" i="34"/>
  <c r="H15" i="34"/>
  <c r="I227" i="34"/>
  <c r="I134" i="34"/>
  <c r="H272" i="34"/>
  <c r="I274" i="34"/>
  <c r="H145" i="34"/>
  <c r="H229" i="34"/>
  <c r="H19" i="34"/>
  <c r="I44" i="34"/>
  <c r="I31" i="34"/>
  <c r="H219" i="34"/>
  <c r="I269" i="34"/>
  <c r="H59" i="34"/>
  <c r="H231" i="34"/>
  <c r="H195" i="34"/>
  <c r="I48" i="34"/>
  <c r="H234" i="34"/>
  <c r="H107" i="34"/>
  <c r="I230" i="34"/>
  <c r="H230" i="34"/>
  <c r="I52" i="34"/>
  <c r="I38" i="34"/>
  <c r="I33" i="34"/>
  <c r="I35" i="34"/>
  <c r="I148" i="34"/>
  <c r="I103" i="34"/>
  <c r="H60" i="34"/>
  <c r="H99" i="34"/>
  <c r="H45" i="34"/>
  <c r="H53" i="34"/>
  <c r="H32" i="34"/>
  <c r="H101" i="34"/>
  <c r="I63" i="34"/>
  <c r="H49" i="34"/>
  <c r="I262" i="34"/>
  <c r="H93" i="34"/>
  <c r="I66" i="34"/>
  <c r="I104" i="34"/>
  <c r="I232" i="34"/>
  <c r="H134" i="34"/>
  <c r="I265" i="34"/>
  <c r="H266" i="34"/>
  <c r="H141" i="34"/>
  <c r="H176" i="34"/>
  <c r="I146" i="34"/>
  <c r="H8" i="34"/>
  <c r="H139" i="34"/>
  <c r="H39" i="34"/>
  <c r="H34" i="34"/>
  <c r="H36" i="34"/>
  <c r="H232" i="34"/>
  <c r="H152" i="34"/>
  <c r="I68" i="34"/>
  <c r="I186" i="34"/>
  <c r="I225" i="34"/>
  <c r="H179" i="34"/>
  <c r="I30" i="34"/>
  <c r="I12" i="34"/>
  <c r="H185" i="34"/>
  <c r="I231" i="34"/>
  <c r="I105" i="34"/>
  <c r="H147" i="34"/>
  <c r="I264" i="34"/>
  <c r="I193" i="34"/>
  <c r="H9" i="34"/>
  <c r="H260" i="34"/>
  <c r="H55" i="34"/>
  <c r="H14" i="34"/>
  <c r="I29" i="34"/>
  <c r="H191" i="34"/>
  <c r="I47" i="34"/>
  <c r="I220" i="34"/>
  <c r="I43" i="34"/>
  <c r="I22" i="34"/>
  <c r="I190" i="34"/>
  <c r="I46" i="34"/>
  <c r="H187" i="34"/>
  <c r="I102" i="34"/>
  <c r="I151" i="34"/>
  <c r="I67" i="34"/>
  <c r="I263" i="34"/>
  <c r="H31" i="34"/>
  <c r="H180" i="34"/>
  <c r="I93" i="34"/>
  <c r="H269" i="34"/>
  <c r="I185" i="34"/>
  <c r="H18" i="34"/>
  <c r="I153" i="34"/>
  <c r="H111" i="34"/>
  <c r="I40" i="34"/>
  <c r="I150" i="34"/>
  <c r="H66" i="34"/>
  <c r="H150" i="34"/>
  <c r="H92" i="34"/>
  <c r="I65" i="34"/>
  <c r="H262" i="34"/>
  <c r="H67" i="34"/>
  <c r="H236" i="34"/>
  <c r="I112" i="34"/>
  <c r="H62" i="34"/>
  <c r="H220" i="34"/>
  <c r="H30" i="34"/>
  <c r="I275" i="34"/>
  <c r="H48" i="34"/>
  <c r="I10" i="34"/>
  <c r="H136" i="34"/>
  <c r="H44" i="34"/>
  <c r="H274" i="34"/>
  <c r="I106" i="34"/>
  <c r="H47" i="34"/>
  <c r="I228" i="34"/>
  <c r="H137" i="34"/>
  <c r="H95" i="34"/>
  <c r="H12" i="34"/>
  <c r="I180" i="34"/>
  <c r="I51" i="34"/>
  <c r="I147" i="34"/>
  <c r="H41" i="34"/>
  <c r="H25" i="34"/>
  <c r="I181" i="34"/>
  <c r="H183" i="34"/>
  <c r="H146" i="34"/>
  <c r="H188" i="34"/>
  <c r="I272" i="34"/>
  <c r="I188" i="34"/>
  <c r="I140" i="34"/>
  <c r="I233" i="34"/>
  <c r="I92" i="34"/>
  <c r="I182" i="34"/>
  <c r="H52" i="34"/>
  <c r="H225" i="34"/>
  <c r="H23" i="34"/>
  <c r="H228" i="34"/>
  <c r="I144" i="34"/>
  <c r="I109" i="34"/>
  <c r="I95" i="34"/>
  <c r="I222" i="34"/>
  <c r="I219" i="34"/>
  <c r="H17" i="34"/>
  <c r="H105" i="34"/>
  <c r="I42" i="34"/>
  <c r="H276" i="34"/>
  <c r="I41" i="34"/>
  <c r="H63" i="34"/>
  <c r="I267" i="34"/>
  <c r="H20" i="34"/>
  <c r="H11" i="34"/>
  <c r="I107" i="34"/>
  <c r="I23" i="34"/>
  <c r="I260" i="34"/>
  <c r="I141" i="34"/>
  <c r="I39" i="34"/>
  <c r="I19" i="34"/>
  <c r="I145" i="34"/>
  <c r="H277" i="34"/>
  <c r="I36" i="34"/>
  <c r="I96" i="34"/>
  <c r="I135" i="34"/>
  <c r="I17" i="34"/>
  <c r="I189" i="34"/>
  <c r="I279" i="34"/>
  <c r="H43" i="34"/>
  <c r="H192" i="34"/>
  <c r="H42" i="34"/>
  <c r="H233" i="34"/>
  <c r="I57" i="34"/>
  <c r="H50" i="34"/>
  <c r="H104" i="34"/>
  <c r="H21" i="34"/>
  <c r="H223" i="34"/>
  <c r="I111" i="34"/>
  <c r="I149" i="34"/>
  <c r="H275" i="34"/>
  <c r="I50" i="34"/>
  <c r="I178" i="34"/>
  <c r="I14" i="34"/>
  <c r="H57" i="34"/>
  <c r="H40" i="34"/>
  <c r="H37" i="34"/>
  <c r="H13" i="34"/>
  <c r="H279" i="34"/>
  <c r="I24" i="34"/>
  <c r="L145" i="34" l="1"/>
  <c r="L40" i="34"/>
  <c r="L219" i="34"/>
  <c r="L237" i="34"/>
  <c r="L12" i="34"/>
  <c r="L255" i="34"/>
  <c r="L22" i="34"/>
  <c r="L31" i="34"/>
  <c r="L59" i="34"/>
  <c r="L53" i="34"/>
  <c r="L52" i="34"/>
  <c r="L222" i="34"/>
  <c r="L171" i="34"/>
  <c r="L230" i="34"/>
  <c r="L14" i="34"/>
  <c r="L94" i="34"/>
  <c r="L275" i="34"/>
  <c r="L23" i="34"/>
  <c r="L34" i="34"/>
  <c r="L270" i="34"/>
  <c r="L210" i="34"/>
  <c r="L242" i="34"/>
  <c r="L144" i="34"/>
  <c r="L78" i="34"/>
  <c r="L24" i="34"/>
  <c r="L290" i="34"/>
  <c r="L147" i="34"/>
  <c r="L261" i="34"/>
  <c r="L55" i="34"/>
  <c r="L265" i="34"/>
  <c r="L35" i="34"/>
  <c r="L112" i="34"/>
  <c r="L220" i="34"/>
  <c r="L109" i="34"/>
  <c r="L25" i="34"/>
  <c r="L54" i="34"/>
  <c r="L62" i="34"/>
  <c r="L153" i="34"/>
  <c r="L185" i="34"/>
  <c r="L126" i="34"/>
  <c r="L263" i="34"/>
  <c r="L179" i="34"/>
  <c r="L33" i="34"/>
  <c r="L187" i="34"/>
  <c r="L279" i="34"/>
  <c r="L44" i="34"/>
  <c r="L277" i="34"/>
  <c r="L232" i="34"/>
  <c r="L186" i="34"/>
  <c r="L107" i="34"/>
  <c r="L262" i="34"/>
  <c r="L189" i="34"/>
  <c r="L151" i="34"/>
  <c r="L91" i="34"/>
  <c r="L30" i="34"/>
  <c r="L188" i="34"/>
  <c r="L43" i="34"/>
  <c r="L181" i="34"/>
  <c r="L225" i="34"/>
  <c r="L36" i="34"/>
  <c r="L264" i="34"/>
  <c r="L69" i="34"/>
  <c r="L143" i="34"/>
  <c r="L118" i="34"/>
  <c r="L121" i="34"/>
  <c r="L285" i="34"/>
  <c r="L76" i="34"/>
  <c r="L38" i="34"/>
  <c r="L256" i="34"/>
  <c r="L141" i="34"/>
  <c r="L140" i="34"/>
  <c r="L9" i="34"/>
  <c r="L183" i="34"/>
  <c r="L258" i="34"/>
  <c r="L47" i="34"/>
  <c r="L29" i="34"/>
  <c r="L217" i="34"/>
  <c r="L236" i="34"/>
  <c r="L103" i="34"/>
  <c r="L57" i="34"/>
  <c r="L18" i="34"/>
  <c r="L89" i="34"/>
  <c r="L223" i="34"/>
  <c r="L197" i="34"/>
  <c r="L299" i="34"/>
  <c r="L203" i="34"/>
  <c r="L163" i="34"/>
  <c r="L60" i="34"/>
  <c r="L202" i="34"/>
  <c r="L276" i="34"/>
  <c r="L173" i="34"/>
  <c r="L128" i="34"/>
  <c r="L41" i="34"/>
  <c r="L85" i="34"/>
  <c r="L105" i="34"/>
  <c r="L170" i="34"/>
  <c r="L241" i="34"/>
  <c r="L37" i="34"/>
  <c r="L204" i="34"/>
  <c r="L148" i="34"/>
  <c r="L176" i="34"/>
  <c r="L19" i="34"/>
  <c r="L260" i="34"/>
  <c r="L132" i="34"/>
  <c r="L119" i="34"/>
  <c r="L245" i="34"/>
  <c r="L178" i="34"/>
  <c r="L67" i="34"/>
  <c r="L167" i="34"/>
  <c r="L110" i="34"/>
  <c r="L244" i="34"/>
  <c r="L209" i="34"/>
  <c r="L174" i="34"/>
  <c r="L158" i="34"/>
  <c r="L93" i="34"/>
  <c r="L125" i="34"/>
  <c r="L175" i="34"/>
  <c r="L66" i="34"/>
  <c r="L20" i="34"/>
  <c r="L75" i="34"/>
  <c r="L295" i="34"/>
  <c r="L177" i="34"/>
  <c r="L114" i="34"/>
  <c r="L150" i="34"/>
  <c r="L297" i="34"/>
  <c r="L238" i="34"/>
  <c r="L182" i="34"/>
  <c r="L98" i="34"/>
  <c r="L161" i="34"/>
  <c r="L134" i="34"/>
  <c r="L254" i="34"/>
  <c r="L296" i="34"/>
  <c r="L97" i="34"/>
  <c r="L111" i="34"/>
  <c r="L268" i="34"/>
  <c r="L172" i="34"/>
  <c r="L58" i="34"/>
  <c r="L131" i="34"/>
  <c r="L159" i="34"/>
  <c r="L99" i="34"/>
  <c r="L199" i="34"/>
  <c r="L294" i="34"/>
  <c r="L10" i="34"/>
  <c r="L146" i="34"/>
  <c r="L251" i="34"/>
  <c r="L50" i="34"/>
  <c r="L216" i="34"/>
  <c r="L214" i="34"/>
  <c r="L135" i="34"/>
  <c r="L79" i="34"/>
  <c r="L169" i="34"/>
  <c r="L156" i="34"/>
  <c r="L86" i="34"/>
  <c r="L5" i="34"/>
  <c r="N106" i="34" s="1"/>
  <c r="L243" i="34"/>
  <c r="L142" i="34"/>
  <c r="L124" i="34"/>
  <c r="L218" i="34"/>
  <c r="L92" i="34"/>
  <c r="L298" i="34"/>
  <c r="L64" i="34"/>
  <c r="L90" i="34"/>
  <c r="L80" i="34"/>
  <c r="L293" i="34"/>
  <c r="L15" i="34"/>
  <c r="L226" i="34"/>
  <c r="L120" i="34"/>
  <c r="L84" i="34"/>
  <c r="L129" i="34"/>
  <c r="L87" i="34"/>
  <c r="L198" i="34"/>
  <c r="L207" i="34"/>
  <c r="L257" i="34"/>
  <c r="L300" i="34"/>
  <c r="L272" i="34"/>
  <c r="L49" i="34"/>
  <c r="L77" i="34"/>
  <c r="L117" i="34"/>
  <c r="L213" i="34"/>
  <c r="L42" i="34"/>
  <c r="L235" i="34"/>
  <c r="L288" i="34"/>
  <c r="L166" i="34"/>
  <c r="L71" i="34"/>
  <c r="L127" i="34"/>
  <c r="L273" i="34"/>
  <c r="L231" i="34"/>
  <c r="L234" i="34"/>
  <c r="L271" i="34"/>
  <c r="L73" i="34"/>
  <c r="L287" i="34"/>
  <c r="L154" i="34"/>
  <c r="L191" i="34"/>
  <c r="L266" i="34"/>
  <c r="L200" i="34"/>
  <c r="L249" i="34"/>
  <c r="L193" i="34"/>
  <c r="L116" i="34"/>
  <c r="L283" i="34"/>
  <c r="L253" i="34"/>
  <c r="L274" i="34"/>
  <c r="L162" i="34"/>
  <c r="L65" i="34"/>
  <c r="L61" i="34"/>
  <c r="L8" i="34"/>
  <c r="L194" i="34"/>
  <c r="L195" i="34"/>
  <c r="L157" i="34"/>
  <c r="L160" i="34"/>
  <c r="L192" i="34"/>
  <c r="L106" i="34"/>
  <c r="L190" i="34"/>
  <c r="L240" i="34"/>
  <c r="L56" i="34"/>
  <c r="L269" i="34"/>
  <c r="L39" i="34"/>
  <c r="L248" i="34"/>
  <c r="L95" i="34"/>
  <c r="L28" i="34"/>
  <c r="L267" i="34"/>
  <c r="L13" i="34"/>
  <c r="L82" i="34"/>
  <c r="L72" i="34"/>
  <c r="L16" i="34"/>
  <c r="L70" i="34"/>
  <c r="L96" i="34"/>
  <c r="L221" i="34"/>
  <c r="L291" i="34"/>
  <c r="L51" i="34"/>
  <c r="L196" i="34"/>
  <c r="L212" i="34"/>
  <c r="L250" i="34"/>
  <c r="L101" i="34"/>
  <c r="L122" i="34"/>
  <c r="L68" i="34"/>
  <c r="L281" i="34"/>
  <c r="L282" i="34"/>
  <c r="L113" i="34"/>
  <c r="L139" i="34"/>
  <c r="L215" i="34"/>
  <c r="L227" i="34"/>
  <c r="L46" i="34"/>
  <c r="L17" i="34"/>
  <c r="L284" i="34"/>
  <c r="L123" i="34"/>
  <c r="L21" i="34"/>
  <c r="L137" i="34"/>
  <c r="L102" i="34"/>
  <c r="L252" i="34"/>
  <c r="L292" i="34"/>
  <c r="L246" i="34"/>
  <c r="L278" i="34"/>
  <c r="L247" i="34"/>
  <c r="L48" i="34"/>
  <c r="L83" i="34"/>
  <c r="L108" i="34"/>
  <c r="L104" i="34"/>
  <c r="L152" i="34"/>
  <c r="L115" i="34"/>
  <c r="L27" i="34"/>
  <c r="L45" i="34"/>
  <c r="L180" i="34"/>
  <c r="L81" i="34"/>
  <c r="L138" i="34"/>
  <c r="L11" i="34"/>
  <c r="L136" i="34"/>
  <c r="L184" i="34"/>
  <c r="L149" i="34"/>
  <c r="L63" i="34"/>
  <c r="L206" i="34"/>
  <c r="L155" i="34"/>
  <c r="L130" i="34"/>
  <c r="L32" i="34"/>
  <c r="L228" i="34"/>
  <c r="L201" i="34"/>
  <c r="L164" i="34"/>
  <c r="L26" i="34"/>
  <c r="L233" i="34"/>
  <c r="L224" i="34"/>
  <c r="L168" i="34"/>
  <c r="L301" i="34"/>
  <c r="L88" i="34"/>
  <c r="L165" i="34"/>
  <c r="L286" i="34"/>
  <c r="L229" i="34"/>
  <c r="L133" i="34"/>
  <c r="L208" i="34"/>
  <c r="L259" i="34"/>
  <c r="L205" i="34"/>
  <c r="L74" i="34"/>
  <c r="L100" i="34"/>
  <c r="L239" i="34"/>
  <c r="L280" i="34"/>
  <c r="L289" i="34"/>
  <c r="L211" i="34"/>
  <c r="N149" i="34"/>
  <c r="N263" i="34"/>
  <c r="M183" i="34"/>
  <c r="M115" i="34"/>
  <c r="N101" i="34"/>
  <c r="M108" i="34"/>
  <c r="N146" i="34"/>
  <c r="M135" i="34"/>
  <c r="M169" i="34"/>
  <c r="M239" i="34"/>
  <c r="M59" i="34"/>
  <c r="M225" i="34"/>
  <c r="M205" i="34"/>
  <c r="M16" i="34"/>
  <c r="N290" i="34"/>
  <c r="M86" i="34"/>
  <c r="N121" i="34"/>
  <c r="N63" i="34"/>
  <c r="N97" i="34"/>
  <c r="M96" i="34"/>
  <c r="N58" i="34"/>
  <c r="N111" i="34"/>
  <c r="N41" i="34"/>
  <c r="N272" i="34"/>
  <c r="M168" i="34"/>
  <c r="M187" i="34"/>
  <c r="N155" i="34"/>
  <c r="M110" i="34"/>
  <c r="M104" i="34"/>
  <c r="M232" i="34"/>
  <c r="M57" i="34"/>
  <c r="M85" i="34"/>
  <c r="M230" i="34"/>
  <c r="M251" i="34"/>
  <c r="N188" i="34"/>
  <c r="N21" i="34"/>
  <c r="M229" i="34"/>
  <c r="M102" i="34"/>
  <c r="N83" i="34"/>
  <c r="N239" i="34"/>
  <c r="N151" i="34"/>
  <c r="M172" i="34"/>
  <c r="M213" i="34"/>
  <c r="N181" i="34"/>
  <c r="M25" i="34"/>
  <c r="M295" i="34"/>
  <c r="N301" i="34"/>
  <c r="N233" i="34"/>
  <c r="N223" i="34"/>
  <c r="N158" i="34"/>
  <c r="N163" i="34"/>
  <c r="N18" i="34"/>
  <c r="N190" i="34"/>
  <c r="N283" i="34"/>
  <c r="M142" i="34"/>
  <c r="N244" i="34"/>
  <c r="N73" i="34"/>
  <c r="N261" i="34"/>
  <c r="M151" i="34"/>
  <c r="N172" i="34"/>
  <c r="N51" i="34"/>
  <c r="N241" i="34"/>
  <c r="N94" i="34"/>
  <c r="N107" i="34"/>
  <c r="N235" i="34"/>
  <c r="M69" i="34"/>
  <c r="M215" i="34"/>
  <c r="N100" i="34"/>
  <c r="N237" i="34"/>
  <c r="M256" i="34"/>
  <c r="M37" i="34"/>
  <c r="N48" i="34"/>
  <c r="N148" i="34"/>
  <c r="M276" i="34"/>
  <c r="N264" i="34"/>
  <c r="M160" i="34"/>
  <c r="N297" i="34"/>
  <c r="M109" i="34"/>
  <c r="M126" i="34"/>
  <c r="M254" i="34"/>
  <c r="M107" i="34"/>
  <c r="M201" i="34"/>
  <c r="M242" i="34"/>
  <c r="N143" i="34"/>
  <c r="N36" i="34"/>
  <c r="M269" i="34"/>
  <c r="N224" i="34"/>
  <c r="M52" i="34"/>
  <c r="N238" i="34"/>
  <c r="N162" i="34"/>
  <c r="N93" i="34"/>
  <c r="M79" i="34"/>
  <c r="M217" i="34"/>
  <c r="M141" i="34"/>
  <c r="N268" i="34"/>
  <c r="N80" i="34"/>
  <c r="M286" i="34"/>
  <c r="M80" i="34"/>
  <c r="M155" i="34"/>
  <c r="N256" i="34"/>
  <c r="M162" i="34"/>
  <c r="N289" i="34"/>
  <c r="N40" i="34"/>
  <c r="N236" i="34"/>
  <c r="N17" i="34"/>
  <c r="N248" i="34"/>
  <c r="N131" i="34"/>
  <c r="M77" i="34"/>
  <c r="M241" i="34"/>
  <c r="N76" i="34"/>
  <c r="M278" i="34"/>
  <c r="N130" i="34"/>
  <c r="N257" i="34"/>
  <c r="N110" i="34"/>
  <c r="N123" i="34"/>
  <c r="N251" i="34"/>
  <c r="N96" i="34"/>
  <c r="N42" i="34"/>
  <c r="N282" i="34"/>
  <c r="N234" i="34"/>
  <c r="M148" i="34"/>
  <c r="M93" i="34"/>
  <c r="N98" i="34"/>
  <c r="M271" i="34"/>
  <c r="N99" i="34"/>
  <c r="M249" i="34"/>
  <c r="M114" i="34"/>
  <c r="M35" i="34"/>
  <c r="N118" i="34"/>
  <c r="M161" i="34"/>
  <c r="M194" i="34"/>
  <c r="N277" i="34"/>
  <c r="M14" i="34"/>
  <c r="M270" i="34"/>
  <c r="M136" i="34"/>
  <c r="M264" i="34"/>
  <c r="M124" i="34"/>
  <c r="N230" i="34"/>
  <c r="N294" i="34"/>
  <c r="M23" i="34"/>
  <c r="N55" i="34"/>
  <c r="M122" i="34"/>
  <c r="M287" i="34"/>
  <c r="M43" i="34"/>
  <c r="M113" i="34"/>
  <c r="N22" i="34"/>
  <c r="M22" i="34"/>
  <c r="N75" i="34"/>
  <c r="M196" i="34"/>
  <c r="M119" i="34"/>
  <c r="N286" i="34"/>
  <c r="N175" i="34"/>
  <c r="M51" i="34"/>
  <c r="N232" i="34"/>
  <c r="M191" i="34"/>
  <c r="M10" i="34"/>
  <c r="N116" i="34"/>
  <c r="N266" i="34"/>
  <c r="N29" i="34"/>
  <c r="N30" i="34"/>
  <c r="N81" i="34"/>
  <c r="M220" i="34"/>
  <c r="M71" i="34"/>
  <c r="N104" i="34"/>
  <c r="M199" i="34"/>
  <c r="M42" i="34"/>
  <c r="N213" i="34"/>
  <c r="N154" i="34"/>
  <c r="M70" i="34"/>
  <c r="M247" i="34"/>
  <c r="M186" i="34"/>
  <c r="M240" i="34"/>
  <c r="N60" i="34"/>
  <c r="N124" i="34"/>
  <c r="M177" i="34"/>
  <c r="N167" i="34"/>
  <c r="N65" i="34"/>
  <c r="M62" i="34"/>
  <c r="M182" i="34"/>
  <c r="N200" i="34"/>
  <c r="M231" i="34"/>
  <c r="N117" i="34"/>
  <c r="N220" i="34"/>
  <c r="N242" i="34"/>
  <c r="M18" i="34"/>
  <c r="N8" i="34"/>
  <c r="N25" i="34"/>
  <c r="N198" i="34"/>
  <c r="M152" i="34"/>
  <c r="M83" i="34"/>
  <c r="M89" i="34"/>
  <c r="M197" i="34"/>
  <c r="M154" i="34"/>
  <c r="M250" i="34"/>
  <c r="N10" i="34"/>
  <c r="M20" i="34"/>
  <c r="M218" i="34"/>
  <c r="M66" i="34"/>
  <c r="M140" i="34"/>
  <c r="N90" i="34"/>
  <c r="N74" i="34"/>
  <c r="N138" i="34"/>
  <c r="N82" i="34"/>
  <c r="N66" i="34"/>
  <c r="N72" i="34"/>
  <c r="N173" i="34"/>
  <c r="N119" i="34"/>
  <c r="M211" i="34"/>
  <c r="N196" i="34"/>
  <c r="M146" i="34"/>
  <c r="N43" i="34"/>
  <c r="N103" i="34"/>
  <c r="N152" i="34"/>
  <c r="M15" i="34"/>
  <c r="M208" i="34"/>
  <c r="N91" i="34"/>
  <c r="N221" i="34"/>
  <c r="N240" i="34"/>
  <c r="M149" i="34"/>
  <c r="N271" i="34"/>
  <c r="N176" i="34"/>
  <c r="M261" i="34"/>
  <c r="M32" i="34"/>
  <c r="M243" i="34"/>
  <c r="M282" i="34"/>
  <c r="M259" i="34"/>
  <c r="O8" i="34"/>
  <c r="O9" i="34" s="1"/>
  <c r="O10" i="34" s="1"/>
  <c r="O11" i="34" s="1"/>
  <c r="O12" i="34" s="1"/>
  <c r="O13" i="34" s="1"/>
  <c r="O14" i="34" s="1"/>
  <c r="O15" i="34" s="1"/>
  <c r="O16" i="34" s="1"/>
  <c r="O17" i="34" s="1"/>
  <c r="O18" i="34" s="1"/>
  <c r="O19" i="34" s="1"/>
  <c r="O20" i="34" s="1"/>
  <c r="O21" i="34" s="1"/>
  <c r="O22" i="34" s="1"/>
  <c r="O23" i="34" s="1"/>
  <c r="O24" i="34" s="1"/>
  <c r="O25" i="34" s="1"/>
  <c r="O26" i="34" s="1"/>
  <c r="O27" i="34" s="1"/>
  <c r="O28" i="34" s="1"/>
  <c r="O29" i="34" s="1"/>
  <c r="O30" i="34" s="1"/>
  <c r="O31" i="34" s="1"/>
  <c r="O32" i="34" s="1"/>
  <c r="O33" i="34" s="1"/>
  <c r="O34" i="34" s="1"/>
  <c r="O35" i="34" s="1"/>
  <c r="O36" i="34" s="1"/>
  <c r="O37" i="34" s="1"/>
  <c r="O38" i="34" s="1"/>
  <c r="O39" i="34" s="1"/>
  <c r="O40" i="34" s="1"/>
  <c r="O41" i="34" s="1"/>
  <c r="O42" i="34" s="1"/>
  <c r="O43" i="34" s="1"/>
  <c r="O44" i="34" s="1"/>
  <c r="O45" i="34" s="1"/>
  <c r="O46" i="34" s="1"/>
  <c r="O47" i="34" s="1"/>
  <c r="O48" i="34" s="1"/>
  <c r="O49" i="34" s="1"/>
  <c r="O50" i="34" s="1"/>
  <c r="O51" i="34" s="1"/>
  <c r="O52" i="34" s="1"/>
  <c r="O53" i="34" s="1"/>
  <c r="O54" i="34" s="1"/>
  <c r="O55" i="34" s="1"/>
  <c r="O56" i="34" s="1"/>
  <c r="O57" i="34" s="1"/>
  <c r="O58" i="34" s="1"/>
  <c r="O59" i="34" s="1"/>
  <c r="O60" i="34" s="1"/>
  <c r="O61" i="34" s="1"/>
  <c r="O62" i="34" s="1"/>
  <c r="O63" i="34" s="1"/>
  <c r="O64" i="34" s="1"/>
  <c r="O65" i="34" s="1"/>
  <c r="O66" i="34" s="1"/>
  <c r="O67" i="34" s="1"/>
  <c r="O68" i="34" s="1"/>
  <c r="O69" i="34" s="1"/>
  <c r="M88" i="34"/>
  <c r="M27" i="34"/>
  <c r="M81" i="34"/>
  <c r="M95" i="34"/>
  <c r="N159" i="34"/>
  <c r="M170" i="34"/>
  <c r="N24" i="34"/>
  <c r="N295" i="34"/>
  <c r="M31" i="34"/>
  <c r="M145" i="34"/>
  <c r="N135" i="34"/>
  <c r="N229" i="34"/>
  <c r="N77" i="34"/>
  <c r="N255" i="34"/>
  <c r="N15" i="34"/>
  <c r="M13" i="34"/>
  <c r="N182" i="34"/>
  <c r="M21" i="34"/>
  <c r="N59" i="34"/>
  <c r="N225" i="34"/>
  <c r="N49" i="34"/>
  <c r="N292" i="34"/>
  <c r="M64" i="34"/>
  <c r="N184" i="34"/>
  <c r="M297" i="34"/>
  <c r="M153" i="34"/>
  <c r="M30" i="34"/>
  <c r="N212" i="34"/>
  <c r="N44" i="34"/>
  <c r="M44" i="34"/>
  <c r="M198" i="34"/>
  <c r="N170" i="34"/>
  <c r="M139" i="34"/>
  <c r="N183" i="34"/>
  <c r="M147" i="34"/>
  <c r="N201" i="34"/>
  <c r="N166" i="34"/>
  <c r="M166" i="34"/>
  <c r="M290" i="34"/>
  <c r="M134" i="34"/>
  <c r="M156" i="34"/>
  <c r="M245" i="34"/>
  <c r="M281" i="34"/>
  <c r="N69" i="34"/>
  <c r="M131" i="34"/>
  <c r="M200" i="34"/>
  <c r="M253" i="34"/>
  <c r="N299" i="34"/>
  <c r="M12" i="34"/>
  <c r="M105" i="34"/>
  <c r="N214" i="34"/>
  <c r="N54" i="34"/>
  <c r="M48" i="34"/>
  <c r="M97" i="34"/>
  <c r="N157" i="34"/>
  <c r="N269" i="34"/>
  <c r="N125" i="34"/>
  <c r="N179" i="34"/>
  <c r="N78" i="34"/>
  <c r="N177" i="34"/>
  <c r="N109" i="34"/>
  <c r="N185" i="34"/>
  <c r="N278" i="34"/>
  <c r="N14" i="34"/>
  <c r="N262" i="34"/>
  <c r="M234" i="34"/>
  <c r="N9" i="34"/>
  <c r="N132" i="34"/>
  <c r="N128" i="34"/>
  <c r="N89" i="34"/>
  <c r="M222" i="34"/>
  <c r="N39" i="34"/>
  <c r="N228" i="34"/>
  <c r="M167" i="34"/>
  <c r="M195" i="34"/>
  <c r="N202" i="34"/>
  <c r="M263" i="34"/>
  <c r="M206" i="34"/>
  <c r="N195" i="34"/>
  <c r="N114" i="34"/>
  <c r="N87" i="34"/>
  <c r="N192" i="34"/>
  <c r="M55" i="34"/>
  <c r="N23" i="34"/>
  <c r="N222" i="34"/>
  <c r="M53" i="34"/>
  <c r="M188" i="34"/>
  <c r="N288" i="34"/>
  <c r="M173" i="34"/>
  <c r="M203" i="34"/>
  <c r="M235" i="34"/>
  <c r="M227" i="34"/>
  <c r="M293" i="34"/>
  <c r="N279" i="34"/>
  <c r="M273" i="34"/>
  <c r="M121" i="34"/>
  <c r="N174" i="34"/>
  <c r="M143" i="34"/>
  <c r="N164" i="34"/>
  <c r="N208" i="34"/>
  <c r="N57" i="34"/>
  <c r="M184" i="34"/>
  <c r="M75" i="34"/>
  <c r="M174" i="34"/>
  <c r="M163" i="34"/>
  <c r="M103" i="34"/>
  <c r="N209" i="34"/>
  <c r="N258" i="34"/>
  <c r="N70" i="34"/>
  <c r="N254" i="34"/>
  <c r="N92" i="34"/>
  <c r="M192" i="34"/>
  <c r="N142" i="34"/>
  <c r="M40" i="34"/>
  <c r="N253" i="34"/>
  <c r="M118" i="34"/>
  <c r="M181" i="34"/>
  <c r="M246" i="34"/>
  <c r="M257" i="34"/>
  <c r="M50" i="34"/>
  <c r="M150" i="34"/>
  <c r="N191" i="34"/>
  <c r="N243" i="34"/>
  <c r="N32" i="34"/>
  <c r="M87" i="34"/>
  <c r="M130" i="34"/>
  <c r="M212" i="34"/>
  <c r="N115" i="34"/>
  <c r="M129" i="34"/>
  <c r="M157" i="34"/>
  <c r="N62" i="34"/>
  <c r="N37" i="34" l="1"/>
  <c r="N275" i="34"/>
  <c r="M125" i="34"/>
  <c r="N171" i="34"/>
  <c r="N134" i="34"/>
  <c r="N187" i="34"/>
  <c r="N64" i="34"/>
  <c r="N19" i="34"/>
  <c r="M76" i="34"/>
  <c r="M268" i="34"/>
  <c r="N287" i="34"/>
  <c r="M90" i="34"/>
  <c r="N11" i="34"/>
  <c r="M82" i="34"/>
  <c r="N28" i="34"/>
  <c r="N79" i="34"/>
  <c r="M221" i="34"/>
  <c r="N136" i="34"/>
  <c r="N296" i="34"/>
  <c r="N141" i="34"/>
  <c r="M299" i="34"/>
  <c r="N156" i="34"/>
  <c r="N20" i="34"/>
  <c r="M219" i="34"/>
  <c r="N53" i="34"/>
  <c r="N300" i="34"/>
  <c r="M92" i="34"/>
  <c r="N281" i="34"/>
  <c r="N274" i="34"/>
  <c r="M127" i="34"/>
  <c r="N193" i="34"/>
  <c r="M289" i="34"/>
  <c r="M101" i="34"/>
  <c r="N144" i="34"/>
  <c r="N33" i="34"/>
  <c r="N211" i="34"/>
  <c r="M94" i="34"/>
  <c r="M98" i="34"/>
  <c r="N50" i="34"/>
  <c r="N140" i="34"/>
  <c r="N246" i="34"/>
  <c r="N95" i="34"/>
  <c r="M252" i="34"/>
  <c r="N31" i="34"/>
  <c r="N67" i="34"/>
  <c r="M288" i="34"/>
  <c r="N210" i="34"/>
  <c r="N227" i="34"/>
  <c r="N168" i="34"/>
  <c r="M279" i="34"/>
  <c r="N186" i="34"/>
  <c r="N160" i="34"/>
  <c r="M175" i="34"/>
  <c r="N165" i="34"/>
  <c r="N197" i="34"/>
  <c r="M260" i="34"/>
  <c r="M292" i="34"/>
  <c r="N267" i="34"/>
  <c r="N61" i="34"/>
  <c r="M63" i="34"/>
  <c r="N169" i="34"/>
  <c r="M178" i="34"/>
  <c r="M266" i="34"/>
  <c r="M49" i="34"/>
  <c r="M204" i="34"/>
  <c r="M202" i="34"/>
  <c r="N38" i="34"/>
  <c r="N27" i="34"/>
  <c r="M298" i="34"/>
  <c r="M190" i="34"/>
  <c r="N203" i="34"/>
  <c r="N219" i="34"/>
  <c r="M296" i="34"/>
  <c r="N34" i="34"/>
  <c r="N250" i="34"/>
  <c r="M233" i="34"/>
  <c r="M277" i="34"/>
  <c r="M33" i="34"/>
  <c r="N217" i="34"/>
  <c r="M9" i="34"/>
  <c r="M58" i="34"/>
  <c r="M65" i="34"/>
  <c r="N273" i="34"/>
  <c r="M258" i="34"/>
  <c r="N112" i="34"/>
  <c r="M255" i="34"/>
  <c r="N285" i="34"/>
  <c r="M179" i="34"/>
  <c r="M209" i="34"/>
  <c r="M45" i="34"/>
  <c r="M300" i="34"/>
  <c r="N205" i="34"/>
  <c r="M74" i="34"/>
  <c r="M28" i="34"/>
  <c r="N252" i="34"/>
  <c r="N127" i="34"/>
  <c r="N147" i="34"/>
  <c r="M24" i="34"/>
  <c r="N284" i="34"/>
  <c r="M291" i="34"/>
  <c r="M185" i="34"/>
  <c r="M36" i="34"/>
  <c r="N56" i="34"/>
  <c r="N102" i="34"/>
  <c r="M236" i="34"/>
  <c r="M29" i="34"/>
  <c r="N86" i="34"/>
  <c r="N245" i="34"/>
  <c r="M165" i="34"/>
  <c r="M285" i="34"/>
  <c r="M237" i="34"/>
  <c r="N145" i="34"/>
  <c r="M244" i="34"/>
  <c r="M248" i="34"/>
  <c r="M34" i="34"/>
  <c r="N71" i="34"/>
  <c r="N218" i="34"/>
  <c r="M17" i="34"/>
  <c r="N46" i="34"/>
  <c r="M267" i="34"/>
  <c r="N204" i="34"/>
  <c r="N105" i="34"/>
  <c r="M283" i="34"/>
  <c r="M214" i="34"/>
  <c r="M111" i="34"/>
  <c r="M84" i="34"/>
  <c r="M280" i="34"/>
  <c r="N199" i="34"/>
  <c r="M73" i="34"/>
  <c r="N293" i="34"/>
  <c r="N120" i="34"/>
  <c r="M210" i="34"/>
  <c r="M60" i="34"/>
  <c r="M224" i="34"/>
  <c r="M265" i="34"/>
  <c r="M78" i="34"/>
  <c r="N35" i="34"/>
  <c r="M262" i="34"/>
  <c r="M193" i="34"/>
  <c r="N153" i="34"/>
  <c r="N291" i="34"/>
  <c r="M46" i="34"/>
  <c r="M72" i="34"/>
  <c r="M159" i="34"/>
  <c r="M116" i="34"/>
  <c r="M223" i="34"/>
  <c r="N139" i="34"/>
  <c r="M123" i="34"/>
  <c r="M41" i="34"/>
  <c r="M117" i="34"/>
  <c r="N178" i="34"/>
  <c r="M275" i="34"/>
  <c r="M144" i="34"/>
  <c r="M238" i="34"/>
  <c r="M272" i="34"/>
  <c r="M67" i="34"/>
  <c r="M11" i="34"/>
  <c r="M56" i="34"/>
  <c r="N26" i="34"/>
  <c r="N215" i="34"/>
  <c r="N280" i="34"/>
  <c r="N52" i="34"/>
  <c r="M132" i="34"/>
  <c r="M180" i="34"/>
  <c r="N129" i="34"/>
  <c r="M133" i="34"/>
  <c r="M19" i="34"/>
  <c r="N84" i="34"/>
  <c r="M228" i="34"/>
  <c r="M171" i="34"/>
  <c r="N88" i="34"/>
  <c r="N16" i="34"/>
  <c r="M91" i="34"/>
  <c r="M226" i="34"/>
  <c r="N207" i="34"/>
  <c r="M54" i="34"/>
  <c r="M38" i="34"/>
  <c r="N265" i="34"/>
  <c r="M100" i="34"/>
  <c r="N150" i="34"/>
  <c r="M47" i="34"/>
  <c r="M274" i="34"/>
  <c r="N270" i="34"/>
  <c r="N231" i="34"/>
  <c r="N226" i="34"/>
  <c r="N206" i="34"/>
  <c r="N113" i="34"/>
  <c r="N133" i="34"/>
  <c r="N249" i="34"/>
  <c r="M294" i="34"/>
  <c r="N126" i="34"/>
  <c r="M106" i="34"/>
  <c r="N45" i="34"/>
  <c r="N161" i="34"/>
  <c r="N137" i="34"/>
  <c r="N247" i="34"/>
  <c r="M112" i="34"/>
  <c r="N189" i="34"/>
  <c r="M207" i="34"/>
  <c r="N216" i="34"/>
  <c r="M61" i="34"/>
  <c r="M39" i="34"/>
  <c r="N68" i="34"/>
  <c r="M216" i="34"/>
  <c r="M164" i="34"/>
  <c r="N85" i="34"/>
  <c r="N260" i="34"/>
  <c r="M176" i="34"/>
  <c r="N13" i="34"/>
  <c r="N298" i="34"/>
  <c r="N276" i="34"/>
  <c r="N180" i="34"/>
  <c r="M301" i="34"/>
  <c r="N122" i="34"/>
  <c r="N47" i="34"/>
  <c r="M8" i="34"/>
  <c r="M189" i="34"/>
  <c r="N259" i="34"/>
  <c r="N108" i="34"/>
  <c r="M128" i="34"/>
  <c r="M68" i="34"/>
  <c r="M120" i="34"/>
  <c r="M138" i="34"/>
  <c r="N12" i="34"/>
  <c r="M99" i="34"/>
  <c r="M137" i="34"/>
  <c r="M26" i="34"/>
  <c r="N194" i="34"/>
  <c r="M158" i="34"/>
  <c r="M284" i="34"/>
  <c r="Q8" i="34"/>
  <c r="O70" i="34"/>
  <c r="Q9" i="34"/>
  <c r="O71" i="34" l="1"/>
  <c r="Q10" i="34"/>
  <c r="O72" i="34" l="1"/>
  <c r="Q11" i="34"/>
  <c r="O73" i="34" l="1"/>
  <c r="Q12" i="34"/>
  <c r="O74" i="34" l="1"/>
  <c r="Q13" i="34"/>
  <c r="O75" i="34" l="1"/>
  <c r="Q14" i="34"/>
  <c r="O76" i="34" l="1"/>
  <c r="Q15" i="34"/>
  <c r="O77" i="34" l="1"/>
  <c r="Q16" i="34"/>
  <c r="O78" i="34" l="1"/>
  <c r="Q17" i="34"/>
  <c r="O79" i="34" l="1"/>
  <c r="Q18" i="34"/>
  <c r="O80" i="34" l="1"/>
  <c r="Q19" i="34"/>
  <c r="O81" i="34" l="1"/>
  <c r="Q20" i="34"/>
  <c r="O82" i="34" l="1"/>
  <c r="Q21" i="34"/>
  <c r="O83" i="34" l="1"/>
  <c r="Q22" i="34"/>
  <c r="O84" i="34" l="1"/>
  <c r="Q23" i="34"/>
  <c r="O85" i="34" l="1"/>
  <c r="Q24" i="34"/>
  <c r="O86" i="34" l="1"/>
  <c r="Q25" i="34"/>
  <c r="O87" i="34" l="1"/>
  <c r="Q26" i="34"/>
  <c r="O88" i="34" l="1"/>
  <c r="Q27" i="34"/>
  <c r="O89" i="34" l="1"/>
  <c r="Q28" i="34"/>
  <c r="O90" i="34" l="1"/>
  <c r="Q29" i="34"/>
  <c r="O91" i="34" l="1"/>
  <c r="Q30" i="34"/>
  <c r="O92" i="34" l="1"/>
  <c r="Q31" i="34"/>
  <c r="O93" i="34" l="1"/>
  <c r="Q32" i="34"/>
  <c r="O94" i="34" l="1"/>
  <c r="Q33" i="34"/>
  <c r="O95" i="34" l="1"/>
  <c r="Q34" i="34"/>
  <c r="O96" i="34" l="1"/>
  <c r="Q35" i="34"/>
  <c r="O97" i="34" l="1"/>
  <c r="Q36" i="34"/>
  <c r="O98" i="34" l="1"/>
  <c r="Q37" i="34"/>
  <c r="O99" i="34" l="1"/>
  <c r="Q38" i="34"/>
  <c r="O100" i="34" l="1"/>
  <c r="Q39" i="34"/>
  <c r="O101" i="34" l="1"/>
  <c r="Q40" i="34"/>
  <c r="O102" i="34" l="1"/>
  <c r="Q41" i="34"/>
  <c r="O103" i="34" l="1"/>
  <c r="Q42" i="34"/>
  <c r="O104" i="34" l="1"/>
  <c r="Q43" i="34"/>
  <c r="O105" i="34" l="1"/>
  <c r="Q44" i="34"/>
  <c r="O106" i="34" l="1"/>
  <c r="Q45" i="34"/>
  <c r="O107" i="34" l="1"/>
  <c r="Q46" i="34"/>
  <c r="O108" i="34" l="1"/>
  <c r="Q47" i="34"/>
  <c r="O109" i="34" l="1"/>
  <c r="Q48" i="34"/>
  <c r="O110" i="34" l="1"/>
  <c r="Q49" i="34"/>
  <c r="O111" i="34" l="1"/>
  <c r="Q50" i="34"/>
  <c r="O112" i="34" l="1"/>
  <c r="Q51" i="34"/>
  <c r="O113" i="34" l="1"/>
  <c r="Q52" i="34"/>
  <c r="O114" i="34" l="1"/>
  <c r="Q53" i="34"/>
  <c r="O115" i="34" l="1"/>
  <c r="Q54" i="34"/>
  <c r="O116" i="34" l="1"/>
  <c r="Q55" i="34"/>
  <c r="O117" i="34" l="1"/>
  <c r="Q56" i="34"/>
  <c r="O118" i="34" l="1"/>
  <c r="Q57" i="34"/>
  <c r="O119" i="34" l="1"/>
  <c r="Q58" i="34"/>
  <c r="O120" i="34" l="1"/>
  <c r="Q59" i="34"/>
  <c r="O121" i="34" l="1"/>
  <c r="Q60" i="34"/>
  <c r="O122" i="34" l="1"/>
  <c r="Q61" i="34"/>
  <c r="O123" i="34" l="1"/>
  <c r="Q62" i="34"/>
  <c r="O124" i="34" l="1"/>
  <c r="Q63" i="34"/>
  <c r="O125" i="34" l="1"/>
  <c r="Q64" i="34"/>
  <c r="O126" i="34" l="1"/>
  <c r="Q65" i="34"/>
  <c r="O127" i="34" l="1"/>
  <c r="Q66" i="34"/>
  <c r="O128" i="34" l="1"/>
  <c r="Q67" i="34"/>
  <c r="O129" i="34" l="1"/>
  <c r="Q68" i="34"/>
  <c r="O130" i="34" l="1"/>
  <c r="Q69" i="34"/>
  <c r="O131" i="34" l="1"/>
  <c r="Q70" i="34"/>
  <c r="O132" i="34" l="1"/>
  <c r="Q71" i="34"/>
  <c r="O133" i="34" l="1"/>
  <c r="Q72" i="34"/>
  <c r="O134" i="34" l="1"/>
  <c r="Q73" i="34"/>
  <c r="O135" i="34" l="1"/>
  <c r="Q74" i="34"/>
  <c r="O136" i="34" l="1"/>
  <c r="Q75" i="34"/>
  <c r="O137" i="34" l="1"/>
  <c r="Q76" i="34"/>
  <c r="O138" i="34" l="1"/>
  <c r="Q77" i="34"/>
  <c r="O139" i="34" l="1"/>
  <c r="Q78" i="34"/>
  <c r="O140" i="34" l="1"/>
  <c r="Q79" i="34"/>
  <c r="O141" i="34" l="1"/>
  <c r="Q80" i="34"/>
  <c r="O142" i="34" l="1"/>
  <c r="Q81" i="34"/>
  <c r="O143" i="34" l="1"/>
  <c r="Q82" i="34"/>
  <c r="O144" i="34" l="1"/>
  <c r="Q83" i="34"/>
  <c r="O145" i="34" l="1"/>
  <c r="Q84" i="34"/>
  <c r="O146" i="34" l="1"/>
  <c r="Q85" i="34"/>
  <c r="O147" i="34" l="1"/>
  <c r="Q86" i="34"/>
  <c r="O148" i="34" l="1"/>
  <c r="Q87" i="34"/>
  <c r="O149" i="34" l="1"/>
  <c r="Q88" i="34"/>
  <c r="O150" i="34" l="1"/>
  <c r="Q89" i="34"/>
  <c r="O151" i="34" l="1"/>
  <c r="Q90" i="34"/>
  <c r="O152" i="34" l="1"/>
  <c r="Q91" i="34"/>
  <c r="O153" i="34" l="1"/>
  <c r="Q92" i="34"/>
  <c r="O154" i="34" l="1"/>
  <c r="Q93" i="34"/>
  <c r="O155" i="34" l="1"/>
  <c r="Q94" i="34"/>
  <c r="O156" i="34" l="1"/>
  <c r="Q95" i="34"/>
  <c r="O157" i="34" l="1"/>
  <c r="Q96" i="34"/>
  <c r="O158" i="34" l="1"/>
  <c r="Q97" i="34"/>
  <c r="O159" i="34" l="1"/>
  <c r="Q98" i="34"/>
  <c r="O160" i="34" l="1"/>
  <c r="Q99" i="34"/>
  <c r="O161" i="34" l="1"/>
  <c r="Q100" i="34"/>
  <c r="O162" i="34" l="1"/>
  <c r="Q101" i="34"/>
  <c r="O163" i="34" l="1"/>
  <c r="Q102" i="34"/>
  <c r="O164" i="34" l="1"/>
  <c r="Q103" i="34"/>
  <c r="O165" i="34" l="1"/>
  <c r="Q104" i="34"/>
  <c r="O166" i="34" l="1"/>
  <c r="Q105" i="34"/>
  <c r="O167" i="34" l="1"/>
  <c r="Q106" i="34"/>
  <c r="O168" i="34" l="1"/>
  <c r="Q107" i="34"/>
  <c r="O169" i="34" l="1"/>
  <c r="Q108" i="34"/>
  <c r="O170" i="34" l="1"/>
  <c r="Q109" i="34"/>
  <c r="O171" i="34" l="1"/>
  <c r="Q110" i="34"/>
  <c r="O172" i="34" l="1"/>
  <c r="Q111" i="34"/>
  <c r="O173" i="34" l="1"/>
  <c r="Q112" i="34"/>
  <c r="O174" i="34" l="1"/>
  <c r="Q113" i="34"/>
  <c r="O175" i="34" l="1"/>
  <c r="Q114" i="34"/>
  <c r="O176" i="34" l="1"/>
  <c r="Q115" i="34"/>
  <c r="O177" i="34" l="1"/>
  <c r="Q116" i="34"/>
  <c r="O178" i="34" l="1"/>
  <c r="Q117" i="34"/>
  <c r="O179" i="34" l="1"/>
  <c r="Q118" i="34"/>
  <c r="O180" i="34" l="1"/>
  <c r="Q119" i="34"/>
  <c r="O181" i="34" l="1"/>
  <c r="Q120" i="34"/>
  <c r="O182" i="34" l="1"/>
  <c r="Q121" i="34"/>
  <c r="O183" i="34" l="1"/>
  <c r="Q122" i="34"/>
  <c r="O184" i="34" l="1"/>
  <c r="Q123" i="34"/>
  <c r="O185" i="34" l="1"/>
  <c r="Q124" i="34"/>
  <c r="O186" i="34" l="1"/>
  <c r="Q125" i="34"/>
  <c r="O187" i="34" l="1"/>
  <c r="Q126" i="34"/>
  <c r="O188" i="34" l="1"/>
  <c r="Q127" i="34"/>
  <c r="O189" i="34" l="1"/>
  <c r="Q128" i="34"/>
  <c r="O190" i="34" l="1"/>
  <c r="Q129" i="34"/>
  <c r="O191" i="34" l="1"/>
  <c r="Q130" i="34"/>
  <c r="O192" i="34" l="1"/>
  <c r="Q131" i="34"/>
  <c r="O193" i="34" l="1"/>
  <c r="Q132" i="34"/>
  <c r="O194" i="34" l="1"/>
  <c r="Q133" i="34"/>
  <c r="O195" i="34" l="1"/>
  <c r="Q134" i="34"/>
  <c r="O196" i="34" l="1"/>
  <c r="Q135" i="34"/>
  <c r="O197" i="34" l="1"/>
  <c r="Q136" i="34"/>
  <c r="O198" i="34" l="1"/>
  <c r="Q137" i="34"/>
  <c r="O199" i="34" l="1"/>
  <c r="Q138" i="34"/>
  <c r="O200" i="34" l="1"/>
  <c r="Q139" i="34"/>
  <c r="O201" i="34" l="1"/>
  <c r="Q140" i="34"/>
  <c r="O202" i="34" l="1"/>
  <c r="Q141" i="34"/>
  <c r="O203" i="34" l="1"/>
  <c r="Q142" i="34"/>
  <c r="O204" i="34" l="1"/>
  <c r="Q143" i="34"/>
  <c r="O205" i="34" l="1"/>
  <c r="Q144" i="34"/>
  <c r="O206" i="34" l="1"/>
  <c r="Q145" i="34"/>
  <c r="O207" i="34" l="1"/>
  <c r="Q146" i="34"/>
  <c r="O208" i="34" l="1"/>
  <c r="Q147" i="34"/>
  <c r="O209" i="34" l="1"/>
  <c r="Q148" i="34"/>
  <c r="O210" i="34" l="1"/>
  <c r="Q149" i="34"/>
  <c r="O211" i="34" l="1"/>
  <c r="Q150" i="34"/>
  <c r="O212" i="34" l="1"/>
  <c r="Q151" i="34"/>
  <c r="O213" i="34" l="1"/>
  <c r="Q152" i="34"/>
  <c r="O214" i="34" l="1"/>
  <c r="Q153" i="34"/>
  <c r="O215" i="34" l="1"/>
  <c r="Q154" i="34"/>
  <c r="O216" i="34" l="1"/>
  <c r="Q155" i="34"/>
  <c r="O217" i="34" l="1"/>
  <c r="Q156" i="34"/>
  <c r="O218" i="34" l="1"/>
  <c r="Q157" i="34"/>
  <c r="O219" i="34" l="1"/>
  <c r="Q158" i="34"/>
  <c r="O220" i="34" l="1"/>
  <c r="Q159" i="34"/>
  <c r="O221" i="34" l="1"/>
  <c r="Q160" i="34"/>
  <c r="O222" i="34" l="1"/>
  <c r="Q161" i="34"/>
  <c r="O223" i="34" l="1"/>
  <c r="Q162" i="34"/>
  <c r="O224" i="34" l="1"/>
  <c r="Q163" i="34"/>
  <c r="O225" i="34" l="1"/>
  <c r="Q164" i="34"/>
  <c r="O226" i="34" l="1"/>
  <c r="Q165" i="34"/>
  <c r="O227" i="34" l="1"/>
  <c r="Q166" i="34"/>
  <c r="O228" i="34" l="1"/>
  <c r="Q167" i="34"/>
  <c r="O229" i="34" l="1"/>
  <c r="Q168" i="34"/>
  <c r="O230" i="34" l="1"/>
  <c r="Q169" i="34"/>
  <c r="O231" i="34" l="1"/>
  <c r="Q170" i="34"/>
  <c r="O232" i="34" l="1"/>
  <c r="Q171" i="34"/>
  <c r="O233" i="34" l="1"/>
  <c r="Q172" i="34"/>
  <c r="O234" i="34" l="1"/>
  <c r="Q173" i="34"/>
  <c r="O235" i="34" l="1"/>
  <c r="Q174" i="34"/>
  <c r="O236" i="34" l="1"/>
  <c r="Q175" i="34"/>
  <c r="O237" i="34" l="1"/>
  <c r="Q176" i="34"/>
  <c r="O238" i="34" l="1"/>
  <c r="Q177" i="34"/>
  <c r="O239" i="34" l="1"/>
  <c r="Q178" i="34"/>
  <c r="O240" i="34" l="1"/>
  <c r="Q179" i="34"/>
  <c r="O241" i="34" l="1"/>
  <c r="Q180" i="34"/>
  <c r="O242" i="34" l="1"/>
  <c r="Q181" i="34"/>
  <c r="O243" i="34" l="1"/>
  <c r="Q182" i="34"/>
  <c r="O244" i="34" l="1"/>
  <c r="Q183" i="34"/>
  <c r="O245" i="34" l="1"/>
  <c r="Q184" i="34"/>
  <c r="O246" i="34" l="1"/>
  <c r="Q185" i="34"/>
  <c r="O247" i="34" l="1"/>
  <c r="Q186" i="34"/>
  <c r="O248" i="34" l="1"/>
  <c r="Q187" i="34"/>
  <c r="O249" i="34" l="1"/>
  <c r="Q188" i="34"/>
  <c r="O250" i="34" l="1"/>
  <c r="Q189" i="34"/>
  <c r="O251" i="34" l="1"/>
  <c r="Q190" i="34"/>
  <c r="O252" i="34" l="1"/>
  <c r="Q191" i="34"/>
  <c r="O253" i="34" l="1"/>
  <c r="Q192" i="34"/>
  <c r="O254" i="34" l="1"/>
  <c r="Q193" i="34"/>
  <c r="O255" i="34" l="1"/>
  <c r="Q194" i="34"/>
  <c r="O256" i="34" l="1"/>
  <c r="Q195" i="34"/>
  <c r="O257" i="34" l="1"/>
  <c r="Q196" i="34"/>
  <c r="O258" i="34" l="1"/>
  <c r="Q197" i="34"/>
  <c r="O259" i="34" l="1"/>
  <c r="Q198" i="34"/>
  <c r="O260" i="34" l="1"/>
  <c r="Q199" i="34"/>
  <c r="O261" i="34" l="1"/>
  <c r="Q200" i="34"/>
  <c r="O262" i="34" l="1"/>
  <c r="Q201" i="34"/>
  <c r="O263" i="34" l="1"/>
  <c r="Q202" i="34"/>
  <c r="O264" i="34" l="1"/>
  <c r="Q203" i="34"/>
  <c r="O265" i="34" l="1"/>
  <c r="Q204" i="34"/>
  <c r="O266" i="34" l="1"/>
  <c r="Q205" i="34"/>
  <c r="O267" i="34" l="1"/>
  <c r="Q206" i="34"/>
  <c r="O268" i="34" l="1"/>
  <c r="Q207" i="34"/>
  <c r="O269" i="34" l="1"/>
  <c r="Q208" i="34"/>
  <c r="O270" i="34" l="1"/>
  <c r="Q209" i="34"/>
  <c r="O271" i="34" l="1"/>
  <c r="Q210" i="34"/>
  <c r="O272" i="34" l="1"/>
  <c r="Q211" i="34"/>
  <c r="O273" i="34" l="1"/>
  <c r="Q212" i="34"/>
  <c r="O274" i="34" l="1"/>
  <c r="Q213" i="34"/>
  <c r="O275" i="34" l="1"/>
  <c r="Q214" i="34"/>
  <c r="O276" i="34" l="1"/>
  <c r="Q215" i="34"/>
  <c r="O277" i="34" l="1"/>
  <c r="Q216" i="34"/>
  <c r="O278" i="34" l="1"/>
  <c r="Q217" i="34"/>
  <c r="O279" i="34" l="1"/>
  <c r="Q218" i="34"/>
  <c r="O280" i="34" l="1"/>
  <c r="Q219" i="34"/>
  <c r="O281" i="34" l="1"/>
  <c r="Q220" i="34"/>
  <c r="O282" i="34" l="1"/>
  <c r="Q221" i="34"/>
  <c r="O283" i="34" l="1"/>
  <c r="Q222" i="34"/>
  <c r="O284" i="34" l="1"/>
  <c r="Q223" i="34"/>
  <c r="O285" i="34" l="1"/>
  <c r="Q224" i="34"/>
  <c r="O286" i="34" l="1"/>
  <c r="Q225" i="34"/>
  <c r="O287" i="34" l="1"/>
  <c r="Q226" i="34"/>
  <c r="O288" i="34" l="1"/>
  <c r="Q227" i="34"/>
  <c r="O289" i="34" l="1"/>
  <c r="Q228" i="34"/>
  <c r="O290" i="34" l="1"/>
  <c r="Q229" i="34"/>
  <c r="O291" i="34" l="1"/>
  <c r="Q230" i="34"/>
  <c r="O292" i="34" l="1"/>
  <c r="Q231" i="34"/>
  <c r="O293" i="34" l="1"/>
  <c r="Q232" i="34"/>
  <c r="O294" i="34" l="1"/>
  <c r="Q233" i="34"/>
  <c r="O295" i="34" l="1"/>
  <c r="Q234" i="34"/>
  <c r="O296" i="34" l="1"/>
  <c r="Q235" i="34"/>
  <c r="O297" i="34" l="1"/>
  <c r="Q236" i="34"/>
  <c r="O298" i="34" l="1"/>
  <c r="Q237" i="34"/>
  <c r="O299" i="34" l="1"/>
  <c r="Q238" i="34"/>
  <c r="O300" i="34" l="1"/>
  <c r="Q239" i="34"/>
  <c r="Q240" i="34" l="1"/>
  <c r="Q241" i="34" l="1"/>
  <c r="Q242" i="34" l="1"/>
  <c r="Q243" i="34" l="1"/>
  <c r="Q244" i="34" l="1"/>
  <c r="Q245" i="34" l="1"/>
  <c r="Q246" i="34" l="1"/>
  <c r="Q247" i="34" l="1"/>
  <c r="Q248" i="34" l="1"/>
  <c r="Q249" i="34" l="1"/>
  <c r="Q250" i="34" l="1"/>
  <c r="Q251" i="34" l="1"/>
  <c r="Q252" i="34" l="1"/>
  <c r="Q253" i="34" l="1"/>
  <c r="Q254" i="34" l="1"/>
  <c r="Q255" i="34" l="1"/>
  <c r="Q256" i="34" l="1"/>
  <c r="Q257" i="34" l="1"/>
  <c r="Q258" i="34" l="1"/>
  <c r="Q259" i="34" l="1"/>
  <c r="Q260" i="34" l="1"/>
  <c r="Q261" i="34" l="1"/>
  <c r="Q262" i="34" l="1"/>
  <c r="Q263" i="34" l="1"/>
  <c r="Q264" i="34" l="1"/>
  <c r="Q265" i="34" l="1"/>
  <c r="Q266" i="34" l="1"/>
  <c r="Q267" i="34" l="1"/>
  <c r="Q268" i="34" l="1"/>
  <c r="Q269" i="34" l="1"/>
  <c r="Q270" i="34" l="1"/>
  <c r="Q271" i="34" l="1"/>
  <c r="Q272" i="34" l="1"/>
  <c r="Q273" i="34" l="1"/>
  <c r="Q274" i="34" l="1"/>
  <c r="Q275" i="34" l="1"/>
  <c r="Q276" i="34" l="1"/>
  <c r="Q277" i="34" l="1"/>
  <c r="Q278" i="34" l="1"/>
  <c r="Q279" i="34" l="1"/>
  <c r="Q280" i="34" l="1"/>
  <c r="Q281" i="34" l="1"/>
  <c r="Q282" i="34" l="1"/>
  <c r="Q283" i="34" l="1"/>
  <c r="Q284" i="34" l="1"/>
  <c r="Q285" i="34" l="1"/>
  <c r="Q286" i="34" l="1"/>
  <c r="Q287" i="34" l="1"/>
  <c r="Q288" i="34" l="1"/>
  <c r="Q289" i="34" l="1"/>
  <c r="Q290" i="34" l="1"/>
  <c r="Q291" i="34" l="1"/>
  <c r="Q292" i="34" l="1"/>
  <c r="Q293" i="34" l="1"/>
  <c r="Q294" i="34" l="1"/>
  <c r="Q295" i="34" l="1"/>
  <c r="Q296" i="34" l="1"/>
  <c r="Q297" i="34" l="1"/>
  <c r="Q298" i="34" l="1"/>
  <c r="Q299" i="34" l="1"/>
  <c r="O301" i="34" l="1"/>
  <c r="Q300" i="34"/>
  <c r="K47" i="34" l="1"/>
  <c r="K53" i="34"/>
  <c r="K33" i="34"/>
  <c r="K12" i="34"/>
  <c r="K49" i="34"/>
  <c r="K9" i="34"/>
  <c r="K56" i="34"/>
  <c r="K20" i="34"/>
  <c r="K35" i="34"/>
  <c r="K22" i="34"/>
  <c r="K61" i="34"/>
  <c r="K41" i="34"/>
  <c r="K63" i="34"/>
  <c r="K27" i="34"/>
  <c r="K36" i="34"/>
  <c r="K62" i="34"/>
  <c r="K30" i="34"/>
  <c r="K48" i="34"/>
  <c r="K15" i="34"/>
  <c r="K44" i="34"/>
  <c r="K29" i="34"/>
  <c r="K40" i="34"/>
  <c r="K14" i="34"/>
  <c r="K26" i="34"/>
  <c r="K34" i="34"/>
  <c r="K21" i="34"/>
  <c r="K68" i="34"/>
  <c r="K23" i="34"/>
  <c r="K60" i="34"/>
  <c r="K45" i="34"/>
  <c r="K24" i="34"/>
  <c r="K59" i="34"/>
  <c r="K37" i="34"/>
  <c r="K57" i="34"/>
  <c r="K38" i="34"/>
  <c r="K16" i="34"/>
  <c r="K46" i="34"/>
  <c r="K11" i="34"/>
  <c r="K28" i="34"/>
  <c r="K8" i="34"/>
  <c r="K69" i="34"/>
  <c r="K55" i="34"/>
  <c r="K25" i="34"/>
  <c r="K13" i="34"/>
  <c r="K43" i="34"/>
  <c r="K32" i="34"/>
  <c r="K58" i="34"/>
  <c r="K31" i="34"/>
  <c r="K65" i="34"/>
  <c r="K52" i="34"/>
  <c r="K19" i="34"/>
  <c r="K18" i="34"/>
  <c r="K50" i="34"/>
  <c r="K42" i="34"/>
  <c r="K66" i="34"/>
  <c r="K64" i="34"/>
  <c r="K39" i="34"/>
  <c r="K10" i="34"/>
  <c r="K54" i="34"/>
  <c r="K17" i="34"/>
  <c r="K67" i="34"/>
  <c r="K51" i="34"/>
  <c r="K70" i="34"/>
  <c r="K71" i="34"/>
  <c r="K72" i="34"/>
  <c r="K73" i="34"/>
  <c r="K74" i="34"/>
  <c r="K75" i="34"/>
  <c r="K76" i="34"/>
  <c r="K77" i="34"/>
  <c r="K78" i="34"/>
  <c r="K79" i="34"/>
  <c r="K80" i="34"/>
  <c r="K81" i="34"/>
  <c r="K82" i="34"/>
  <c r="K83" i="34"/>
  <c r="K84" i="34"/>
  <c r="K85" i="34"/>
  <c r="K86" i="34"/>
  <c r="K87" i="34"/>
  <c r="K88" i="34"/>
  <c r="K89" i="34"/>
  <c r="K90" i="34"/>
  <c r="K91" i="34"/>
  <c r="K92" i="34"/>
  <c r="K93" i="34"/>
  <c r="K94" i="34"/>
  <c r="K95" i="34"/>
  <c r="K96" i="34"/>
  <c r="K97" i="34"/>
  <c r="K98" i="34"/>
  <c r="K99" i="34"/>
  <c r="K100" i="34"/>
  <c r="K101" i="34"/>
  <c r="K102" i="34"/>
  <c r="K103" i="34"/>
  <c r="K104" i="34"/>
  <c r="K105" i="34"/>
  <c r="K106" i="34"/>
  <c r="K107" i="34"/>
  <c r="K108" i="34"/>
  <c r="K109" i="34"/>
  <c r="K110" i="34"/>
  <c r="K111" i="34"/>
  <c r="K112" i="34"/>
  <c r="K113" i="34"/>
  <c r="K114" i="34"/>
  <c r="K115" i="34"/>
  <c r="K116" i="34"/>
  <c r="K117" i="34"/>
  <c r="K118" i="34"/>
  <c r="K119" i="34"/>
  <c r="K120" i="34"/>
  <c r="K121" i="34"/>
  <c r="K122" i="34"/>
  <c r="K123" i="34"/>
  <c r="K124" i="34"/>
  <c r="K125" i="34"/>
  <c r="K126" i="34"/>
  <c r="K127" i="34"/>
  <c r="K128" i="34"/>
  <c r="K129" i="34"/>
  <c r="K130" i="34"/>
  <c r="K131" i="34"/>
  <c r="K132" i="34"/>
  <c r="K133" i="34"/>
  <c r="K134" i="34"/>
  <c r="K135" i="34"/>
  <c r="K136" i="34"/>
  <c r="K137" i="34"/>
  <c r="K138" i="34"/>
  <c r="K139" i="34"/>
  <c r="K140" i="34"/>
  <c r="K141" i="34"/>
  <c r="K142" i="34"/>
  <c r="K143" i="34"/>
  <c r="K144" i="34"/>
  <c r="K145" i="34"/>
  <c r="K146" i="34"/>
  <c r="K147" i="34"/>
  <c r="K148" i="34"/>
  <c r="K149" i="34"/>
  <c r="K150" i="34"/>
  <c r="K151" i="34"/>
  <c r="K152" i="34"/>
  <c r="K153" i="34"/>
  <c r="K154" i="34"/>
  <c r="K155" i="34"/>
  <c r="K156" i="34"/>
  <c r="K157" i="34"/>
  <c r="K158" i="34"/>
  <c r="K159" i="34"/>
  <c r="K160" i="34"/>
  <c r="K161" i="34"/>
  <c r="K162" i="34"/>
  <c r="K163" i="34"/>
  <c r="K164" i="34"/>
  <c r="K165" i="34"/>
  <c r="K166" i="34"/>
  <c r="K167" i="34"/>
  <c r="K168" i="34"/>
  <c r="K169" i="34"/>
  <c r="K170" i="34"/>
  <c r="K171" i="34"/>
  <c r="K172" i="34"/>
  <c r="K173" i="34"/>
  <c r="K174" i="34"/>
  <c r="K175" i="34"/>
  <c r="K176" i="34"/>
  <c r="K177" i="34"/>
  <c r="K178" i="34"/>
  <c r="K179" i="34"/>
  <c r="K180" i="34"/>
  <c r="K181" i="34"/>
  <c r="K182" i="34"/>
  <c r="K183" i="34"/>
  <c r="K184" i="34"/>
  <c r="K185" i="34"/>
  <c r="K186" i="34"/>
  <c r="K187" i="34"/>
  <c r="K188" i="34"/>
  <c r="K189" i="34"/>
  <c r="K190" i="34"/>
  <c r="K191" i="34"/>
  <c r="K192" i="34"/>
  <c r="K193" i="34"/>
  <c r="K194" i="34"/>
  <c r="K195" i="34"/>
  <c r="K196" i="34"/>
  <c r="K197" i="34"/>
  <c r="K198" i="34"/>
  <c r="K199" i="34"/>
  <c r="K200" i="34"/>
  <c r="K201" i="34"/>
  <c r="K202" i="34"/>
  <c r="K203" i="34"/>
  <c r="K204" i="34"/>
  <c r="K205" i="34"/>
  <c r="K206" i="34"/>
  <c r="K207" i="34"/>
  <c r="K208" i="34"/>
  <c r="K209" i="34"/>
  <c r="K210" i="34"/>
  <c r="K211" i="34"/>
  <c r="K212" i="34"/>
  <c r="K213" i="34"/>
  <c r="K214" i="34"/>
  <c r="K215" i="34"/>
  <c r="K216" i="34"/>
  <c r="K217" i="34"/>
  <c r="K218" i="34"/>
  <c r="K219" i="34"/>
  <c r="K220" i="34"/>
  <c r="K221" i="34"/>
  <c r="K222" i="34"/>
  <c r="K223" i="34"/>
  <c r="K224" i="34"/>
  <c r="K225" i="34"/>
  <c r="K226" i="34"/>
  <c r="K227" i="34"/>
  <c r="K228" i="34"/>
  <c r="K229" i="34"/>
  <c r="K230" i="34"/>
  <c r="K231" i="34"/>
  <c r="K232" i="34"/>
  <c r="K233" i="34"/>
  <c r="K234" i="34"/>
  <c r="K235" i="34"/>
  <c r="K236" i="34"/>
  <c r="K237" i="34"/>
  <c r="K238" i="34"/>
  <c r="K239" i="34"/>
  <c r="K240" i="34"/>
  <c r="K241" i="34"/>
  <c r="K242" i="34"/>
  <c r="K243" i="34"/>
  <c r="K244" i="34"/>
  <c r="K245" i="34"/>
  <c r="K246" i="34"/>
  <c r="K247" i="34"/>
  <c r="K248" i="34"/>
  <c r="K249" i="34"/>
  <c r="K250" i="34"/>
  <c r="K251" i="34"/>
  <c r="K252" i="34"/>
  <c r="K253" i="34"/>
  <c r="K254" i="34"/>
  <c r="K255" i="34"/>
  <c r="K256" i="34"/>
  <c r="K257" i="34"/>
  <c r="K258" i="34"/>
  <c r="K259" i="34"/>
  <c r="K260" i="34"/>
  <c r="K261" i="34"/>
  <c r="K262" i="34"/>
  <c r="K263" i="34"/>
  <c r="K264" i="34"/>
  <c r="K265" i="34"/>
  <c r="K266" i="34"/>
  <c r="K267" i="34"/>
  <c r="K268" i="34"/>
  <c r="K269" i="34"/>
  <c r="K270" i="34"/>
  <c r="K271" i="34"/>
  <c r="K272" i="34"/>
  <c r="K273" i="34"/>
  <c r="K274" i="34"/>
  <c r="K275" i="34"/>
  <c r="K276" i="34"/>
  <c r="K277" i="34"/>
  <c r="K278" i="34"/>
  <c r="K279" i="34"/>
  <c r="K280" i="34"/>
  <c r="K281" i="34"/>
  <c r="K282" i="34"/>
  <c r="K283" i="34"/>
  <c r="K284" i="34"/>
  <c r="K285" i="34"/>
  <c r="K286" i="34"/>
  <c r="K287" i="34"/>
  <c r="K288" i="34"/>
  <c r="K289" i="34"/>
  <c r="K290" i="34"/>
  <c r="K291" i="34"/>
  <c r="K292" i="34"/>
  <c r="K293" i="34"/>
  <c r="K294" i="34"/>
  <c r="K299" i="34"/>
  <c r="K297" i="34"/>
  <c r="K295" i="34"/>
  <c r="K300" i="34"/>
  <c r="K298" i="34"/>
  <c r="K296" i="34"/>
  <c r="Q301" i="34"/>
  <c r="K301" i="34"/>
  <c r="S8" i="34" l="1"/>
  <c r="R8" i="34"/>
  <c r="R9" i="34"/>
  <c r="S9" i="34"/>
  <c r="S10" i="34"/>
  <c r="R10" i="34"/>
  <c r="R11" i="34"/>
  <c r="S11" i="34"/>
  <c r="R12" i="34"/>
  <c r="S12" i="34"/>
  <c r="R13" i="34"/>
  <c r="S13" i="34"/>
  <c r="S14" i="34"/>
  <c r="R14" i="34"/>
  <c r="R15" i="34"/>
  <c r="S15" i="34"/>
  <c r="R16" i="34"/>
  <c r="S16" i="34"/>
  <c r="R17" i="34"/>
  <c r="S17" i="34"/>
  <c r="R18" i="34"/>
  <c r="S18" i="34"/>
  <c r="R19" i="34"/>
  <c r="S19" i="34"/>
  <c r="R20" i="34"/>
  <c r="S20" i="34"/>
  <c r="S21" i="34"/>
  <c r="R21" i="34"/>
  <c r="S22" i="34"/>
  <c r="R22" i="34"/>
  <c r="R23" i="34"/>
  <c r="S23" i="34"/>
  <c r="S24" i="34"/>
  <c r="R24" i="34"/>
  <c r="R25" i="34"/>
  <c r="S25" i="34"/>
  <c r="S26" i="34"/>
  <c r="R26" i="34"/>
  <c r="R27" i="34"/>
  <c r="S27" i="34"/>
  <c r="R28" i="34"/>
  <c r="S28" i="34"/>
  <c r="R29" i="34"/>
  <c r="S29" i="34"/>
  <c r="R30" i="34"/>
  <c r="S30" i="34"/>
  <c r="R31" i="34"/>
  <c r="S31" i="34"/>
  <c r="R32" i="34"/>
  <c r="S32" i="34"/>
  <c r="R33" i="34"/>
  <c r="S33" i="34"/>
  <c r="R34" i="34"/>
  <c r="S34" i="34"/>
  <c r="S35" i="34"/>
  <c r="R35" i="34"/>
  <c r="R36" i="34"/>
  <c r="S36" i="34"/>
  <c r="R37" i="34"/>
  <c r="S37" i="34"/>
  <c r="S38" i="34"/>
  <c r="R38" i="34"/>
  <c r="R39" i="34"/>
  <c r="S39" i="34"/>
  <c r="S40" i="34"/>
  <c r="R40" i="34"/>
  <c r="R41" i="34"/>
  <c r="S41" i="34"/>
  <c r="S42" i="34"/>
  <c r="R42" i="34"/>
  <c r="S43" i="34"/>
  <c r="R43" i="34"/>
  <c r="R44" i="34"/>
  <c r="S44" i="34"/>
  <c r="R45" i="34"/>
  <c r="S45" i="34"/>
  <c r="R46" i="34"/>
  <c r="S46" i="34"/>
  <c r="R47" i="34"/>
  <c r="S47" i="34"/>
  <c r="R48" i="34"/>
  <c r="S48" i="34"/>
  <c r="R49" i="34"/>
  <c r="S49" i="34"/>
  <c r="S50" i="34"/>
  <c r="R50" i="34"/>
  <c r="R51" i="34"/>
  <c r="S51" i="34"/>
  <c r="R52" i="34"/>
  <c r="S52" i="34"/>
  <c r="R53" i="34"/>
  <c r="S53" i="34"/>
  <c r="S54" i="34"/>
  <c r="R54" i="34"/>
  <c r="R55" i="34"/>
  <c r="S55" i="34"/>
  <c r="S56" i="34"/>
  <c r="R56" i="34"/>
  <c r="S57" i="34"/>
  <c r="R57" i="34"/>
  <c r="S58" i="34"/>
  <c r="R58" i="34"/>
  <c r="R59" i="34"/>
  <c r="S59" i="34"/>
  <c r="R60" i="34"/>
  <c r="S60" i="34"/>
  <c r="R61" i="34"/>
  <c r="S61" i="34"/>
  <c r="R62" i="34"/>
  <c r="S62" i="34"/>
  <c r="R63" i="34"/>
  <c r="S63" i="34"/>
  <c r="S64" i="34"/>
  <c r="R64" i="34"/>
  <c r="R65" i="34"/>
  <c r="S65" i="34"/>
  <c r="R66" i="34"/>
  <c r="S66" i="34"/>
  <c r="S67" i="34"/>
  <c r="R67" i="34"/>
  <c r="R68" i="34"/>
  <c r="S68" i="34"/>
  <c r="R69" i="34"/>
  <c r="S69" i="34"/>
  <c r="S70" i="34"/>
  <c r="R70" i="34"/>
  <c r="S71" i="34"/>
  <c r="R71" i="34"/>
  <c r="S72" i="34"/>
  <c r="R72" i="34"/>
  <c r="R73" i="34"/>
  <c r="S73" i="34"/>
  <c r="S74" i="34"/>
  <c r="R74" i="34"/>
  <c r="R75" i="34"/>
  <c r="S75" i="34"/>
  <c r="R76" i="34"/>
  <c r="S76" i="34"/>
  <c r="R77" i="34"/>
  <c r="S77" i="34"/>
  <c r="R78" i="34"/>
  <c r="S78" i="34"/>
  <c r="R79" i="34"/>
  <c r="S79" i="34"/>
  <c r="R80" i="34"/>
  <c r="S80" i="34"/>
  <c r="R81" i="34"/>
  <c r="S81" i="34"/>
  <c r="R82" i="34"/>
  <c r="S82" i="34"/>
  <c r="R83" i="34"/>
  <c r="S83" i="34"/>
  <c r="R84" i="34"/>
  <c r="S84" i="34"/>
  <c r="R85" i="34"/>
  <c r="S85" i="34"/>
  <c r="R86" i="34"/>
  <c r="S86" i="34"/>
  <c r="R87" i="34"/>
  <c r="S87" i="34"/>
  <c r="S88" i="34"/>
  <c r="R88" i="34"/>
  <c r="R89" i="34"/>
  <c r="S89" i="34"/>
  <c r="S90" i="34"/>
  <c r="R90" i="34"/>
  <c r="R91" i="34"/>
  <c r="S91" i="34"/>
  <c r="S92" i="34"/>
  <c r="R92" i="34"/>
  <c r="R93" i="34"/>
  <c r="S93" i="34"/>
  <c r="S94" i="34"/>
  <c r="R94" i="34"/>
  <c r="R95" i="34"/>
  <c r="S95" i="34"/>
  <c r="S96" i="34"/>
  <c r="R96" i="34"/>
  <c r="R97" i="34"/>
  <c r="S97" i="34"/>
  <c r="R98" i="34"/>
  <c r="S98" i="34"/>
  <c r="R99" i="34"/>
  <c r="S99" i="34"/>
  <c r="S100" i="34"/>
  <c r="R100" i="34"/>
  <c r="R101" i="34"/>
  <c r="S101" i="34"/>
  <c r="R102" i="34"/>
  <c r="S102" i="34"/>
  <c r="S103" i="34"/>
  <c r="R103" i="34"/>
  <c r="S104" i="34"/>
  <c r="R104" i="34"/>
  <c r="R105" i="34"/>
  <c r="S105" i="34"/>
  <c r="S106" i="34"/>
  <c r="R106" i="34"/>
  <c r="R107" i="34"/>
  <c r="S107" i="34"/>
  <c r="R108" i="34"/>
  <c r="S108" i="34"/>
  <c r="R109" i="34"/>
  <c r="S109" i="34"/>
  <c r="R110" i="34"/>
  <c r="S110" i="34"/>
  <c r="R111" i="34"/>
  <c r="S111" i="34"/>
  <c r="R112" i="34"/>
  <c r="S112" i="34"/>
  <c r="R113" i="34"/>
  <c r="S113" i="34"/>
  <c r="S114" i="34"/>
  <c r="R114" i="34"/>
  <c r="R115" i="34"/>
  <c r="S115" i="34"/>
  <c r="R116" i="34"/>
  <c r="S116" i="34"/>
  <c r="R117" i="34"/>
  <c r="S117" i="34"/>
  <c r="S118" i="34"/>
  <c r="R118" i="34"/>
  <c r="R119" i="34"/>
  <c r="S119" i="34"/>
  <c r="S120" i="34"/>
  <c r="R120" i="34"/>
  <c r="R121" i="34"/>
  <c r="S121" i="34"/>
  <c r="S122" i="34"/>
  <c r="R122" i="34"/>
  <c r="R123" i="34"/>
  <c r="S123" i="34"/>
  <c r="R124" i="34"/>
  <c r="S124" i="34"/>
  <c r="R125" i="34"/>
  <c r="S125" i="34"/>
  <c r="S126" i="34"/>
  <c r="R126" i="34"/>
  <c r="R127" i="34"/>
  <c r="S127" i="34"/>
  <c r="R128" i="34"/>
  <c r="S128" i="34"/>
  <c r="R129" i="34"/>
  <c r="S129" i="34"/>
  <c r="S130" i="34"/>
  <c r="R130" i="34"/>
  <c r="R131" i="34"/>
  <c r="S131" i="34"/>
  <c r="S132" i="34"/>
  <c r="R132" i="34"/>
  <c r="R133" i="34"/>
  <c r="S133" i="34"/>
  <c r="S134" i="34"/>
  <c r="R134" i="34"/>
  <c r="R135" i="34"/>
  <c r="S135" i="34"/>
  <c r="R136" i="34"/>
  <c r="S136" i="34"/>
  <c r="S137" i="34"/>
  <c r="R137" i="34"/>
  <c r="S138" i="34"/>
  <c r="R138" i="34"/>
  <c r="R139" i="34"/>
  <c r="S139" i="34"/>
  <c r="S140" i="34"/>
  <c r="R140" i="34"/>
  <c r="R141" i="34"/>
  <c r="S141" i="34"/>
  <c r="R142" i="34"/>
  <c r="S142" i="34"/>
  <c r="R143" i="34"/>
  <c r="S143" i="34"/>
  <c r="S144" i="34"/>
  <c r="R144" i="34"/>
  <c r="R145" i="34"/>
  <c r="S145" i="34"/>
  <c r="R146" i="34"/>
  <c r="S146" i="34"/>
  <c r="R147" i="34"/>
  <c r="S147" i="34"/>
  <c r="S148" i="34"/>
  <c r="R148" i="34"/>
  <c r="S149" i="34"/>
  <c r="R149" i="34"/>
  <c r="R150" i="34"/>
  <c r="S150" i="34"/>
  <c r="R151" i="34"/>
  <c r="S151" i="34"/>
  <c r="R152" i="34"/>
  <c r="S152" i="34"/>
  <c r="R153" i="34"/>
  <c r="S153" i="34"/>
  <c r="S154" i="34"/>
  <c r="R154" i="34"/>
  <c r="S155" i="34"/>
  <c r="R155" i="34"/>
  <c r="R156" i="34"/>
  <c r="S156" i="34"/>
  <c r="R157" i="34"/>
  <c r="S157" i="34"/>
  <c r="R158" i="34"/>
  <c r="S158" i="34"/>
  <c r="S159" i="34"/>
  <c r="R159" i="34"/>
  <c r="R160" i="34"/>
  <c r="S160" i="34"/>
  <c r="R161" i="34"/>
  <c r="S161" i="34"/>
  <c r="R162" i="34"/>
  <c r="S162" i="34"/>
  <c r="R163" i="34"/>
  <c r="S163" i="34"/>
  <c r="R164" i="34"/>
  <c r="S164" i="34"/>
  <c r="S165" i="34"/>
  <c r="R165" i="34"/>
  <c r="R166" i="34"/>
  <c r="S166" i="34"/>
  <c r="S167" i="34"/>
  <c r="R167" i="34"/>
  <c r="R168" i="34"/>
  <c r="S168" i="34"/>
  <c r="S169" i="34"/>
  <c r="R169" i="34"/>
  <c r="S170" i="34"/>
  <c r="R170" i="34"/>
  <c r="R171" i="34"/>
  <c r="S171" i="34"/>
  <c r="R172" i="34"/>
  <c r="S172" i="34"/>
  <c r="S173" i="34"/>
  <c r="R173" i="34"/>
  <c r="R174" i="34"/>
  <c r="S174" i="34"/>
  <c r="R175" i="34"/>
  <c r="S175" i="34"/>
  <c r="S176" i="34"/>
  <c r="R176" i="34"/>
  <c r="R177" i="34"/>
  <c r="S177" i="34"/>
  <c r="R178" i="34"/>
  <c r="S178" i="34"/>
  <c r="R179" i="34"/>
  <c r="S179" i="34"/>
  <c r="R180" i="34"/>
  <c r="S180" i="34"/>
  <c r="R181" i="34"/>
  <c r="S181" i="34"/>
  <c r="R182" i="34"/>
  <c r="S182" i="34"/>
  <c r="S183" i="34"/>
  <c r="R183" i="34"/>
  <c r="S184" i="34"/>
  <c r="R184" i="34"/>
  <c r="S185" i="34"/>
  <c r="R185" i="34"/>
  <c r="S186" i="34"/>
  <c r="R186" i="34"/>
  <c r="S187" i="34"/>
  <c r="R187" i="34"/>
  <c r="R188" i="34"/>
  <c r="S188" i="34"/>
  <c r="R189" i="34"/>
  <c r="S189" i="34"/>
  <c r="R190" i="34"/>
  <c r="S190" i="34"/>
  <c r="R191" i="34"/>
  <c r="S191" i="34"/>
  <c r="R192" i="34"/>
  <c r="S192" i="34"/>
  <c r="R193" i="34"/>
  <c r="S193" i="34"/>
  <c r="S194" i="34"/>
  <c r="R194" i="34"/>
  <c r="R195" i="34"/>
  <c r="S195" i="34"/>
  <c r="R196" i="34"/>
  <c r="S196" i="34"/>
  <c r="R197" i="34"/>
  <c r="S197" i="34"/>
  <c r="S198" i="34"/>
  <c r="R198" i="34"/>
  <c r="R199" i="34"/>
  <c r="S199" i="34"/>
  <c r="R200" i="34"/>
  <c r="S200" i="34"/>
  <c r="R201" i="34"/>
  <c r="S201" i="34"/>
  <c r="R202" i="34"/>
  <c r="S202" i="34"/>
  <c r="R203" i="34"/>
  <c r="S203" i="34"/>
  <c r="R204" i="34"/>
  <c r="S204" i="34"/>
  <c r="S205" i="34"/>
  <c r="R205" i="34"/>
  <c r="R206" i="34"/>
  <c r="S206" i="34"/>
  <c r="R207" i="34"/>
  <c r="S207" i="34"/>
  <c r="R208" i="34"/>
  <c r="S208" i="34"/>
  <c r="R209" i="34"/>
  <c r="S209" i="34"/>
  <c r="R210" i="34"/>
  <c r="S210" i="34"/>
  <c r="R211" i="34"/>
  <c r="S211" i="34"/>
  <c r="R212" i="34"/>
  <c r="S212" i="34"/>
  <c r="S213" i="34"/>
  <c r="R213" i="34"/>
  <c r="R214" i="34"/>
  <c r="S214" i="34"/>
  <c r="R215" i="34"/>
  <c r="S215" i="34"/>
  <c r="R216" i="34"/>
  <c r="S216" i="34"/>
  <c r="S217" i="34"/>
  <c r="R217" i="34"/>
  <c r="S218" i="34"/>
  <c r="R218" i="34"/>
  <c r="S219" i="34"/>
  <c r="R219" i="34"/>
  <c r="R220" i="34"/>
  <c r="S220" i="34"/>
  <c r="R221" i="34"/>
  <c r="S221" i="34"/>
  <c r="R222" i="34"/>
  <c r="S222" i="34"/>
  <c r="S223" i="34"/>
  <c r="R223" i="34"/>
  <c r="S224" i="34"/>
  <c r="R224" i="34"/>
  <c r="R225" i="34"/>
  <c r="S225" i="34"/>
  <c r="R226" i="34"/>
  <c r="S226" i="34"/>
  <c r="R227" i="34"/>
  <c r="S227" i="34"/>
  <c r="R228" i="34"/>
  <c r="S228" i="34"/>
  <c r="S229" i="34"/>
  <c r="R229" i="34"/>
  <c r="R230" i="34"/>
  <c r="S230" i="34"/>
  <c r="R231" i="34"/>
  <c r="S231" i="34"/>
  <c r="R232" i="34"/>
  <c r="S232" i="34"/>
  <c r="R233" i="34"/>
  <c r="S233" i="34"/>
  <c r="R234" i="34"/>
  <c r="S234" i="34"/>
  <c r="R235" i="34"/>
  <c r="S235" i="34"/>
  <c r="R236" i="34"/>
  <c r="S236" i="34"/>
  <c r="S237" i="34"/>
  <c r="R237" i="34"/>
  <c r="S238" i="34"/>
  <c r="R238" i="34"/>
  <c r="S239" i="34"/>
  <c r="R239" i="34"/>
  <c r="S240" i="34"/>
  <c r="R240" i="34"/>
  <c r="R241" i="34"/>
  <c r="S241" i="34"/>
  <c r="R242" i="34"/>
  <c r="S242" i="34"/>
  <c r="S243" i="34"/>
  <c r="R243" i="34"/>
  <c r="R244" i="34"/>
  <c r="S244" i="34"/>
  <c r="R245" i="34"/>
  <c r="S245" i="34"/>
  <c r="S246" i="34"/>
  <c r="R246" i="34"/>
  <c r="S247" i="34"/>
  <c r="R247" i="34"/>
  <c r="R248" i="34"/>
  <c r="S248" i="34"/>
  <c r="S249" i="34"/>
  <c r="R249" i="34"/>
  <c r="R250" i="34"/>
  <c r="S250" i="34"/>
  <c r="S251" i="34"/>
  <c r="R251" i="34"/>
  <c r="R252" i="34"/>
  <c r="S252" i="34"/>
  <c r="R253" i="34"/>
  <c r="S253" i="34"/>
  <c r="R254" i="34"/>
  <c r="S254" i="34"/>
  <c r="R255" i="34"/>
  <c r="S255" i="34"/>
  <c r="R256" i="34"/>
  <c r="S256" i="34"/>
  <c r="S257" i="34"/>
  <c r="R257" i="34"/>
  <c r="R258" i="34"/>
  <c r="S258" i="34"/>
  <c r="S259" i="34"/>
  <c r="R259" i="34"/>
  <c r="R260" i="34"/>
  <c r="S260" i="34"/>
  <c r="S261" i="34"/>
  <c r="R261" i="34"/>
  <c r="R262" i="34"/>
  <c r="S262" i="34"/>
  <c r="S263" i="34"/>
  <c r="R263" i="34"/>
  <c r="R264" i="34"/>
  <c r="S264" i="34"/>
  <c r="R265" i="34"/>
  <c r="S265" i="34"/>
  <c r="R266" i="34"/>
  <c r="S266" i="34"/>
  <c r="R267" i="34"/>
  <c r="S267" i="34"/>
  <c r="S268" i="34"/>
  <c r="R268" i="34"/>
  <c r="S269" i="34"/>
  <c r="R269" i="34"/>
  <c r="R270" i="34"/>
  <c r="S270" i="34"/>
  <c r="R271" i="34"/>
  <c r="S271" i="34"/>
  <c r="S272" i="34"/>
  <c r="R272" i="34"/>
  <c r="R273" i="34"/>
  <c r="S273" i="34"/>
  <c r="R274" i="34"/>
  <c r="S274" i="34"/>
  <c r="S275" i="34"/>
  <c r="R275" i="34"/>
  <c r="S276" i="34"/>
  <c r="R276" i="34"/>
  <c r="S277" i="34"/>
  <c r="R277" i="34"/>
  <c r="S278" i="34"/>
  <c r="R278" i="34"/>
  <c r="R279" i="34"/>
  <c r="S279" i="34"/>
  <c r="R280" i="34"/>
  <c r="S280" i="34"/>
  <c r="R281" i="34"/>
  <c r="S281" i="34"/>
  <c r="R282" i="34"/>
  <c r="S282" i="34"/>
  <c r="R283" i="34"/>
  <c r="S283" i="34"/>
  <c r="R284" i="34"/>
  <c r="S284" i="34"/>
  <c r="R285" i="34"/>
  <c r="S285" i="34"/>
  <c r="S286" i="34"/>
  <c r="R286" i="34"/>
  <c r="R287" i="34"/>
  <c r="S287" i="34"/>
  <c r="R288" i="34"/>
  <c r="S288" i="34"/>
  <c r="R289" i="34"/>
  <c r="S289" i="34"/>
  <c r="R290" i="34"/>
  <c r="S290" i="34"/>
  <c r="S291" i="34"/>
  <c r="R291" i="34"/>
  <c r="R292" i="34"/>
  <c r="S292" i="34"/>
  <c r="S293" i="34"/>
  <c r="R293" i="34"/>
  <c r="S294" i="34"/>
  <c r="R294" i="34"/>
  <c r="R295" i="34"/>
  <c r="S295" i="34"/>
  <c r="S296" i="34"/>
  <c r="R296" i="34"/>
  <c r="R297" i="34"/>
  <c r="S297" i="34"/>
  <c r="R298" i="34"/>
  <c r="S298" i="34"/>
  <c r="R299" i="34"/>
  <c r="S299" i="34"/>
  <c r="R301" i="34"/>
  <c r="S301" i="34"/>
  <c r="R300" i="34"/>
  <c r="S300" i="34"/>
  <c r="U151" i="34" l="1"/>
  <c r="W151" i="34" s="1"/>
  <c r="V151" i="34"/>
  <c r="U143" i="34"/>
  <c r="W143" i="34" s="1"/>
  <c r="V143" i="34"/>
  <c r="V135" i="34"/>
  <c r="U135" i="34"/>
  <c r="W135" i="34" s="1"/>
  <c r="U127" i="34"/>
  <c r="W127" i="34" s="1"/>
  <c r="V127" i="34"/>
  <c r="V119" i="34"/>
  <c r="U119" i="34"/>
  <c r="W119" i="34" s="1"/>
  <c r="U111" i="34"/>
  <c r="W111" i="34" s="1"/>
  <c r="V111" i="34"/>
  <c r="U95" i="34"/>
  <c r="W95" i="34" s="1"/>
  <c r="V95" i="34"/>
  <c r="V87" i="34"/>
  <c r="U87" i="34"/>
  <c r="W87" i="34" s="1"/>
  <c r="U79" i="34"/>
  <c r="W79" i="34" s="1"/>
  <c r="V79" i="34"/>
  <c r="U63" i="34"/>
  <c r="W63" i="34" s="1"/>
  <c r="V63" i="34"/>
  <c r="V55" i="34"/>
  <c r="U55" i="34"/>
  <c r="W55" i="34" s="1"/>
  <c r="V47" i="34"/>
  <c r="U47" i="34"/>
  <c r="W47" i="34" s="1"/>
  <c r="U39" i="34"/>
  <c r="W39" i="34" s="1"/>
  <c r="V39" i="34"/>
  <c r="U31" i="34"/>
  <c r="W31" i="34" s="1"/>
  <c r="V31" i="34"/>
  <c r="U23" i="34"/>
  <c r="W23" i="34" s="1"/>
  <c r="V23" i="34"/>
  <c r="U15" i="34"/>
  <c r="W15" i="34" s="1"/>
  <c r="V15" i="34"/>
  <c r="U231" i="34"/>
  <c r="W231" i="34" s="1"/>
  <c r="V231" i="34"/>
  <c r="V167" i="34"/>
  <c r="U167" i="34"/>
  <c r="W167" i="34" s="1"/>
  <c r="V159" i="34"/>
  <c r="U159" i="34"/>
  <c r="W159" i="34" s="1"/>
  <c r="V103" i="34"/>
  <c r="U103" i="34"/>
  <c r="W103" i="34" s="1"/>
  <c r="U71" i="34"/>
  <c r="V71" i="34"/>
  <c r="U190" i="34"/>
  <c r="W190" i="34" s="1"/>
  <c r="V190" i="34"/>
  <c r="V174" i="34"/>
  <c r="U174" i="34"/>
  <c r="W174" i="34" s="1"/>
  <c r="U166" i="34"/>
  <c r="W166" i="34" s="1"/>
  <c r="V166" i="34"/>
  <c r="U158" i="34"/>
  <c r="W158" i="34" s="1"/>
  <c r="V158" i="34"/>
  <c r="V150" i="34"/>
  <c r="U150" i="34"/>
  <c r="W150" i="34" s="1"/>
  <c r="V142" i="34"/>
  <c r="U142" i="34"/>
  <c r="W142" i="34" s="1"/>
  <c r="U110" i="34"/>
  <c r="W110" i="34" s="1"/>
  <c r="V110" i="34"/>
  <c r="U102" i="34"/>
  <c r="W102" i="34" s="1"/>
  <c r="V102" i="34"/>
  <c r="U86" i="34"/>
  <c r="W86" i="34" s="1"/>
  <c r="V86" i="34"/>
  <c r="V78" i="34"/>
  <c r="U78" i="34"/>
  <c r="W78" i="34" s="1"/>
  <c r="V62" i="34"/>
  <c r="U62" i="34"/>
  <c r="W62" i="34" s="1"/>
  <c r="U46" i="34"/>
  <c r="W46" i="34" s="1"/>
  <c r="V46" i="34"/>
  <c r="U30" i="34"/>
  <c r="W30" i="34" s="1"/>
  <c r="V30" i="34"/>
  <c r="U230" i="34"/>
  <c r="W230" i="34" s="1"/>
  <c r="V230" i="34"/>
  <c r="U134" i="34"/>
  <c r="V134" i="34"/>
  <c r="U126" i="34"/>
  <c r="W126" i="34" s="1"/>
  <c r="V126" i="34"/>
  <c r="U118" i="34"/>
  <c r="W118" i="34" s="1"/>
  <c r="V118" i="34"/>
  <c r="U94" i="34"/>
  <c r="W94" i="34" s="1"/>
  <c r="V94" i="34"/>
  <c r="V70" i="34"/>
  <c r="U70" i="34"/>
  <c r="W70" i="34" s="1"/>
  <c r="U54" i="34"/>
  <c r="W54" i="34" s="1"/>
  <c r="V54" i="34"/>
  <c r="V38" i="34"/>
  <c r="U38" i="34"/>
  <c r="W38" i="34" s="1"/>
  <c r="U22" i="34"/>
  <c r="W22" i="34" s="1"/>
  <c r="V22" i="34"/>
  <c r="U14" i="34"/>
  <c r="W14" i="34" s="1"/>
  <c r="V14" i="34"/>
  <c r="U175" i="34"/>
  <c r="W175" i="34" s="1"/>
  <c r="V175" i="34"/>
  <c r="V285" i="34"/>
  <c r="U285" i="34"/>
  <c r="W285" i="34" s="1"/>
  <c r="V189" i="34"/>
  <c r="U189" i="34"/>
  <c r="W189" i="34" s="1"/>
  <c r="V181" i="34"/>
  <c r="U181" i="34"/>
  <c r="W181" i="34" s="1"/>
  <c r="U157" i="34"/>
  <c r="V157" i="34"/>
  <c r="U141" i="34"/>
  <c r="V141" i="34"/>
  <c r="V133" i="34"/>
  <c r="U133" i="34"/>
  <c r="W133" i="34" s="1"/>
  <c r="V125" i="34"/>
  <c r="U125" i="34"/>
  <c r="W125" i="34" s="1"/>
  <c r="V117" i="34"/>
  <c r="U117" i="34"/>
  <c r="W117" i="34" s="1"/>
  <c r="V109" i="34"/>
  <c r="U109" i="34"/>
  <c r="W109" i="34" s="1"/>
  <c r="V101" i="34"/>
  <c r="U101" i="34"/>
  <c r="W101" i="34" s="1"/>
  <c r="U93" i="34"/>
  <c r="W93" i="34" s="1"/>
  <c r="V93" i="34"/>
  <c r="V85" i="34"/>
  <c r="U85" i="34"/>
  <c r="W85" i="34" s="1"/>
  <c r="U77" i="34"/>
  <c r="W77" i="34" s="1"/>
  <c r="V77" i="34"/>
  <c r="V69" i="34"/>
  <c r="U69" i="34"/>
  <c r="W69" i="34" s="1"/>
  <c r="U61" i="34"/>
  <c r="W61" i="34" s="1"/>
  <c r="V61" i="34"/>
  <c r="V53" i="34"/>
  <c r="U53" i="34"/>
  <c r="W53" i="34" s="1"/>
  <c r="U45" i="34"/>
  <c r="W45" i="34" s="1"/>
  <c r="V45" i="34"/>
  <c r="V37" i="34"/>
  <c r="U37" i="34"/>
  <c r="W37" i="34" s="1"/>
  <c r="U29" i="34"/>
  <c r="W29" i="34" s="1"/>
  <c r="V29" i="34"/>
  <c r="U13" i="34"/>
  <c r="W13" i="34" s="1"/>
  <c r="V13" i="34"/>
  <c r="V254" i="34"/>
  <c r="U254" i="34"/>
  <c r="W254" i="34" s="1"/>
  <c r="U293" i="34"/>
  <c r="W293" i="34" s="1"/>
  <c r="V293" i="34"/>
  <c r="U173" i="34"/>
  <c r="W173" i="34" s="1"/>
  <c r="V173" i="34"/>
  <c r="V165" i="34"/>
  <c r="U165" i="34"/>
  <c r="W165" i="34" s="1"/>
  <c r="V149" i="34"/>
  <c r="U149" i="34"/>
  <c r="W149" i="34" s="1"/>
  <c r="V21" i="34"/>
  <c r="U21" i="34"/>
  <c r="W21" i="34" s="1"/>
  <c r="U287" i="34"/>
  <c r="V287" i="34"/>
  <c r="U255" i="34"/>
  <c r="W255" i="34" s="1"/>
  <c r="V255" i="34"/>
  <c r="U239" i="34"/>
  <c r="V239" i="34"/>
  <c r="U214" i="34"/>
  <c r="W214" i="34" s="1"/>
  <c r="V214" i="34"/>
  <c r="U294" i="34"/>
  <c r="V294" i="34"/>
  <c r="U213" i="34"/>
  <c r="W213" i="34" s="1"/>
  <c r="V213" i="34"/>
  <c r="V196" i="34"/>
  <c r="U196" i="34"/>
  <c r="W196" i="34" s="1"/>
  <c r="U188" i="34"/>
  <c r="W188" i="34" s="1"/>
  <c r="V188" i="34"/>
  <c r="U180" i="34"/>
  <c r="W180" i="34" s="1"/>
  <c r="V180" i="34"/>
  <c r="U172" i="34"/>
  <c r="W172" i="34" s="1"/>
  <c r="V172" i="34"/>
  <c r="V164" i="34"/>
  <c r="U164" i="34"/>
  <c r="W164" i="34" s="1"/>
  <c r="U156" i="34"/>
  <c r="W156" i="34" s="1"/>
  <c r="V156" i="34"/>
  <c r="U124" i="34"/>
  <c r="W124" i="34" s="1"/>
  <c r="V124" i="34"/>
  <c r="U116" i="34"/>
  <c r="W116" i="34" s="1"/>
  <c r="V116" i="34"/>
  <c r="U108" i="34"/>
  <c r="W108" i="34" s="1"/>
  <c r="V108" i="34"/>
  <c r="U84" i="34"/>
  <c r="W84" i="34" s="1"/>
  <c r="V84" i="34"/>
  <c r="U76" i="34"/>
  <c r="W76" i="34" s="1"/>
  <c r="V76" i="34"/>
  <c r="U68" i="34"/>
  <c r="W68" i="34" s="1"/>
  <c r="V68" i="34"/>
  <c r="U60" i="34"/>
  <c r="W60" i="34" s="1"/>
  <c r="V60" i="34"/>
  <c r="V52" i="34"/>
  <c r="U52" i="34"/>
  <c r="W52" i="34" s="1"/>
  <c r="U44" i="34"/>
  <c r="W44" i="34" s="1"/>
  <c r="V44" i="34"/>
  <c r="U36" i="34"/>
  <c r="W36" i="34" s="1"/>
  <c r="V36" i="34"/>
  <c r="U28" i="34"/>
  <c r="W28" i="34" s="1"/>
  <c r="V28" i="34"/>
  <c r="U20" i="34"/>
  <c r="W20" i="34" s="1"/>
  <c r="V20" i="34"/>
  <c r="U12" i="34"/>
  <c r="W12" i="34" s="1"/>
  <c r="V12" i="34"/>
  <c r="U215" i="34"/>
  <c r="W215" i="34" s="1"/>
  <c r="V215" i="34"/>
  <c r="U183" i="34"/>
  <c r="W183" i="34" s="1"/>
  <c r="V183" i="34"/>
  <c r="V246" i="34"/>
  <c r="U246" i="34"/>
  <c r="W246" i="34" s="1"/>
  <c r="U221" i="34"/>
  <c r="W221" i="34" s="1"/>
  <c r="V221" i="34"/>
  <c r="U269" i="34"/>
  <c r="W269" i="34" s="1"/>
  <c r="V269" i="34"/>
  <c r="U228" i="34"/>
  <c r="W228" i="34" s="1"/>
  <c r="V228" i="34"/>
  <c r="U148" i="34"/>
  <c r="W148" i="34" s="1"/>
  <c r="V148" i="34"/>
  <c r="U140" i="34"/>
  <c r="W140" i="34" s="1"/>
  <c r="V140" i="34"/>
  <c r="U132" i="34"/>
  <c r="W132" i="34" s="1"/>
  <c r="V132" i="34"/>
  <c r="U100" i="34"/>
  <c r="W100" i="34" s="1"/>
  <c r="V100" i="34"/>
  <c r="U92" i="34"/>
  <c r="V92" i="34"/>
  <c r="V207" i="34"/>
  <c r="U207" i="34"/>
  <c r="W207" i="34" s="1"/>
  <c r="U262" i="34"/>
  <c r="V262" i="34"/>
  <c r="U253" i="34"/>
  <c r="W253" i="34" s="1"/>
  <c r="V253" i="34"/>
  <c r="U229" i="34"/>
  <c r="W229" i="34" s="1"/>
  <c r="V229" i="34"/>
  <c r="U301" i="34"/>
  <c r="W301" i="34" s="1"/>
  <c r="V301" i="34"/>
  <c r="U203" i="34"/>
  <c r="W203" i="34" s="1"/>
  <c r="V203" i="34"/>
  <c r="U179" i="34"/>
  <c r="W179" i="34" s="1"/>
  <c r="V179" i="34"/>
  <c r="V171" i="34"/>
  <c r="U171" i="34"/>
  <c r="W171" i="34" s="1"/>
  <c r="V163" i="34"/>
  <c r="U163" i="34"/>
  <c r="W163" i="34" s="1"/>
  <c r="U147" i="34"/>
  <c r="W147" i="34" s="1"/>
  <c r="V147" i="34"/>
  <c r="V139" i="34"/>
  <c r="U139" i="34"/>
  <c r="W139" i="34" s="1"/>
  <c r="U131" i="34"/>
  <c r="W131" i="34" s="1"/>
  <c r="V131" i="34"/>
  <c r="V123" i="34"/>
  <c r="U123" i="34"/>
  <c r="W123" i="34" s="1"/>
  <c r="V115" i="34"/>
  <c r="U115" i="34"/>
  <c r="W115" i="34" s="1"/>
  <c r="V107" i="34"/>
  <c r="U107" i="34"/>
  <c r="W107" i="34" s="1"/>
  <c r="V99" i="34"/>
  <c r="U99" i="34"/>
  <c r="W99" i="34" s="1"/>
  <c r="V91" i="34"/>
  <c r="U91" i="34"/>
  <c r="W91" i="34" s="1"/>
  <c r="V83" i="34"/>
  <c r="U83" i="34"/>
  <c r="W83" i="34" s="1"/>
  <c r="V75" i="34"/>
  <c r="U75" i="34"/>
  <c r="W75" i="34" s="1"/>
  <c r="V59" i="34"/>
  <c r="U59" i="34"/>
  <c r="W59" i="34" s="1"/>
  <c r="V51" i="34"/>
  <c r="U51" i="34"/>
  <c r="W51" i="34" s="1"/>
  <c r="V27" i="34"/>
  <c r="U27" i="34"/>
  <c r="W27" i="34" s="1"/>
  <c r="V19" i="34"/>
  <c r="U19" i="34"/>
  <c r="W19" i="34" s="1"/>
  <c r="U11" i="34"/>
  <c r="W11" i="34" s="1"/>
  <c r="V11" i="34"/>
  <c r="V279" i="34"/>
  <c r="U279" i="34"/>
  <c r="W279" i="34" s="1"/>
  <c r="U247" i="34"/>
  <c r="W247" i="34" s="1"/>
  <c r="V247" i="34"/>
  <c r="U261" i="34"/>
  <c r="V261" i="34"/>
  <c r="U212" i="34"/>
  <c r="W212" i="34" s="1"/>
  <c r="V212" i="34"/>
  <c r="V187" i="34"/>
  <c r="U187" i="34"/>
  <c r="W187" i="34" s="1"/>
  <c r="U155" i="34"/>
  <c r="V155" i="34"/>
  <c r="V67" i="34"/>
  <c r="U67" i="34"/>
  <c r="W67" i="34" s="1"/>
  <c r="V43" i="34"/>
  <c r="U43" i="34"/>
  <c r="W43" i="34" s="1"/>
  <c r="V35" i="34"/>
  <c r="U35" i="34"/>
  <c r="W35" i="34" s="1"/>
  <c r="V271" i="34"/>
  <c r="U271" i="34"/>
  <c r="U182" i="34"/>
  <c r="W182" i="34" s="1"/>
  <c r="V182" i="34"/>
  <c r="U278" i="34"/>
  <c r="W278" i="34" s="1"/>
  <c r="V278" i="34"/>
  <c r="U292" i="34"/>
  <c r="V292" i="34"/>
  <c r="U260" i="34"/>
  <c r="V260" i="34"/>
  <c r="U227" i="34"/>
  <c r="W227" i="34" s="1"/>
  <c r="V227" i="34"/>
  <c r="V298" i="34"/>
  <c r="U298" i="34"/>
  <c r="W298" i="34" s="1"/>
  <c r="U258" i="34"/>
  <c r="W258" i="34" s="1"/>
  <c r="V258" i="34"/>
  <c r="U250" i="34"/>
  <c r="W250" i="34" s="1"/>
  <c r="V250" i="34"/>
  <c r="U242" i="34"/>
  <c r="V242" i="34"/>
  <c r="U234" i="34"/>
  <c r="W234" i="34" s="1"/>
  <c r="V234" i="34"/>
  <c r="V226" i="34"/>
  <c r="U226" i="34"/>
  <c r="W226" i="34" s="1"/>
  <c r="U210" i="34"/>
  <c r="W210" i="34" s="1"/>
  <c r="V210" i="34"/>
  <c r="V202" i="34"/>
  <c r="U202" i="34"/>
  <c r="V178" i="34"/>
  <c r="U178" i="34"/>
  <c r="W178" i="34" s="1"/>
  <c r="V162" i="34"/>
  <c r="U162" i="34"/>
  <c r="W162" i="34" s="1"/>
  <c r="U146" i="34"/>
  <c r="W146" i="34" s="1"/>
  <c r="V146" i="34"/>
  <c r="U98" i="34"/>
  <c r="W98" i="34" s="1"/>
  <c r="V98" i="34"/>
  <c r="U82" i="34"/>
  <c r="W82" i="34" s="1"/>
  <c r="V82" i="34"/>
  <c r="U66" i="34"/>
  <c r="W66" i="34" s="1"/>
  <c r="V66" i="34"/>
  <c r="V34" i="34"/>
  <c r="U34" i="34"/>
  <c r="W34" i="34" s="1"/>
  <c r="U18" i="34"/>
  <c r="W18" i="34" s="1"/>
  <c r="V18" i="34"/>
  <c r="U295" i="34"/>
  <c r="V295" i="34"/>
  <c r="U223" i="34"/>
  <c r="W223" i="34" s="1"/>
  <c r="V223" i="34"/>
  <c r="U206" i="34"/>
  <c r="W206" i="34" s="1"/>
  <c r="V206" i="34"/>
  <c r="V286" i="34"/>
  <c r="U286" i="34"/>
  <c r="W286" i="34" s="1"/>
  <c r="V220" i="34"/>
  <c r="U220" i="34"/>
  <c r="W220" i="34" s="1"/>
  <c r="U267" i="34"/>
  <c r="W267" i="34" s="1"/>
  <c r="V267" i="34"/>
  <c r="U195" i="34"/>
  <c r="W195" i="34" s="1"/>
  <c r="V195" i="34"/>
  <c r="U275" i="34"/>
  <c r="W275" i="34" s="1"/>
  <c r="V275" i="34"/>
  <c r="V219" i="34"/>
  <c r="U219" i="34"/>
  <c r="W219" i="34" s="1"/>
  <c r="U290" i="34"/>
  <c r="W290" i="34" s="1"/>
  <c r="V290" i="34"/>
  <c r="U218" i="34"/>
  <c r="V218" i="34"/>
  <c r="U194" i="34"/>
  <c r="W194" i="34" s="1"/>
  <c r="V194" i="34"/>
  <c r="U186" i="34"/>
  <c r="W186" i="34" s="1"/>
  <c r="V186" i="34"/>
  <c r="U170" i="34"/>
  <c r="W170" i="34" s="1"/>
  <c r="V170" i="34"/>
  <c r="V154" i="34"/>
  <c r="U154" i="34"/>
  <c r="W154" i="34" s="1"/>
  <c r="U138" i="34"/>
  <c r="W138" i="34" s="1"/>
  <c r="V138" i="34"/>
  <c r="U130" i="34"/>
  <c r="W130" i="34" s="1"/>
  <c r="V130" i="34"/>
  <c r="U122" i="34"/>
  <c r="W122" i="34" s="1"/>
  <c r="V122" i="34"/>
  <c r="U114" i="34"/>
  <c r="W114" i="34" s="1"/>
  <c r="V114" i="34"/>
  <c r="U106" i="34"/>
  <c r="W106" i="34" s="1"/>
  <c r="V106" i="34"/>
  <c r="U90" i="34"/>
  <c r="W90" i="34" s="1"/>
  <c r="V90" i="34"/>
  <c r="U74" i="34"/>
  <c r="W74" i="34" s="1"/>
  <c r="V74" i="34"/>
  <c r="U58" i="34"/>
  <c r="W58" i="34" s="1"/>
  <c r="V58" i="34"/>
  <c r="U50" i="34"/>
  <c r="V50" i="34"/>
  <c r="U42" i="34"/>
  <c r="W42" i="34" s="1"/>
  <c r="V42" i="34"/>
  <c r="U26" i="34"/>
  <c r="W26" i="34" s="1"/>
  <c r="V26" i="34"/>
  <c r="U10" i="34"/>
  <c r="W10" i="34" s="1"/>
  <c r="V10" i="34"/>
  <c r="U191" i="34"/>
  <c r="W191" i="34" s="1"/>
  <c r="V191" i="34"/>
  <c r="U222" i="34"/>
  <c r="V222" i="34"/>
  <c r="U204" i="34"/>
  <c r="W204" i="34" s="1"/>
  <c r="V204" i="34"/>
  <c r="U299" i="34"/>
  <c r="W299" i="34" s="1"/>
  <c r="V299" i="34"/>
  <c r="U235" i="34"/>
  <c r="W235" i="34" s="1"/>
  <c r="V235" i="34"/>
  <c r="U243" i="34"/>
  <c r="W243" i="34" s="1"/>
  <c r="V243" i="34"/>
  <c r="U266" i="34"/>
  <c r="W266" i="34" s="1"/>
  <c r="V266" i="34"/>
  <c r="U281" i="34"/>
  <c r="W281" i="34" s="1"/>
  <c r="V281" i="34"/>
  <c r="U265" i="34"/>
  <c r="W265" i="34" s="1"/>
  <c r="V265" i="34"/>
  <c r="V241" i="34"/>
  <c r="U241" i="34"/>
  <c r="W241" i="34" s="1"/>
  <c r="U233" i="34"/>
  <c r="W233" i="34" s="1"/>
  <c r="V233" i="34"/>
  <c r="U225" i="34"/>
  <c r="W225" i="34" s="1"/>
  <c r="V225" i="34"/>
  <c r="V209" i="34"/>
  <c r="U209" i="34"/>
  <c r="W209" i="34" s="1"/>
  <c r="U201" i="34"/>
  <c r="W201" i="34" s="1"/>
  <c r="V201" i="34"/>
  <c r="U193" i="34"/>
  <c r="W193" i="34" s="1"/>
  <c r="V193" i="34"/>
  <c r="U177" i="34"/>
  <c r="W177" i="34" s="1"/>
  <c r="V177" i="34"/>
  <c r="U161" i="34"/>
  <c r="W161" i="34" s="1"/>
  <c r="V161" i="34"/>
  <c r="V153" i="34"/>
  <c r="U153" i="34"/>
  <c r="W153" i="34" s="1"/>
  <c r="U145" i="34"/>
  <c r="W145" i="34" s="1"/>
  <c r="V145" i="34"/>
  <c r="V129" i="34"/>
  <c r="U129" i="34"/>
  <c r="W129" i="34" s="1"/>
  <c r="V121" i="34"/>
  <c r="U121" i="34"/>
  <c r="W121" i="34" s="1"/>
  <c r="U113" i="34"/>
  <c r="W113" i="34" s="1"/>
  <c r="V113" i="34"/>
  <c r="U105" i="34"/>
  <c r="W105" i="34" s="1"/>
  <c r="V105" i="34"/>
  <c r="V97" i="34"/>
  <c r="U97" i="34"/>
  <c r="W97" i="34" s="1"/>
  <c r="V89" i="34"/>
  <c r="U89" i="34"/>
  <c r="W89" i="34" s="1"/>
  <c r="V81" i="34"/>
  <c r="U81" i="34"/>
  <c r="W81" i="34" s="1"/>
  <c r="V73" i="34"/>
  <c r="U73" i="34"/>
  <c r="W73" i="34" s="1"/>
  <c r="V65" i="34"/>
  <c r="U65" i="34"/>
  <c r="W65" i="34" s="1"/>
  <c r="V49" i="34"/>
  <c r="U49" i="34"/>
  <c r="W49" i="34" s="1"/>
  <c r="V41" i="34"/>
  <c r="U41" i="34"/>
  <c r="W41" i="34" s="1"/>
  <c r="V33" i="34"/>
  <c r="U33" i="34"/>
  <c r="W33" i="34" s="1"/>
  <c r="U25" i="34"/>
  <c r="W25" i="34" s="1"/>
  <c r="V25" i="34"/>
  <c r="V17" i="34"/>
  <c r="U17" i="34"/>
  <c r="W17" i="34" s="1"/>
  <c r="U9" i="34"/>
  <c r="W9" i="34" s="1"/>
  <c r="V9" i="34"/>
  <c r="U245" i="34"/>
  <c r="W245" i="34" s="1"/>
  <c r="V245" i="34"/>
  <c r="U205" i="34"/>
  <c r="W205" i="34" s="1"/>
  <c r="V205" i="34"/>
  <c r="U284" i="34"/>
  <c r="W284" i="34" s="1"/>
  <c r="V284" i="34"/>
  <c r="U252" i="34"/>
  <c r="V252" i="34"/>
  <c r="V283" i="34"/>
  <c r="U283" i="34"/>
  <c r="W283" i="34" s="1"/>
  <c r="U274" i="34"/>
  <c r="V274" i="34"/>
  <c r="V297" i="34"/>
  <c r="U297" i="34"/>
  <c r="W297" i="34" s="1"/>
  <c r="U257" i="34"/>
  <c r="W257" i="34" s="1"/>
  <c r="V257" i="34"/>
  <c r="V249" i="34"/>
  <c r="U249" i="34"/>
  <c r="W249" i="34" s="1"/>
  <c r="U217" i="34"/>
  <c r="W217" i="34" s="1"/>
  <c r="V217" i="34"/>
  <c r="V185" i="34"/>
  <c r="U185" i="34"/>
  <c r="W185" i="34" s="1"/>
  <c r="U169" i="34"/>
  <c r="W169" i="34" s="1"/>
  <c r="V169" i="34"/>
  <c r="U137" i="34"/>
  <c r="V137" i="34"/>
  <c r="U57" i="34"/>
  <c r="W57" i="34" s="1"/>
  <c r="V57" i="34"/>
  <c r="U199" i="34"/>
  <c r="W199" i="34" s="1"/>
  <c r="V199" i="34"/>
  <c r="V263" i="34"/>
  <c r="U263" i="34"/>
  <c r="W263" i="34" s="1"/>
  <c r="V198" i="34"/>
  <c r="U198" i="34"/>
  <c r="W198" i="34" s="1"/>
  <c r="U300" i="34"/>
  <c r="W300" i="34" s="1"/>
  <c r="V300" i="34"/>
  <c r="U237" i="34"/>
  <c r="W237" i="34" s="1"/>
  <c r="V237" i="34"/>
  <c r="V236" i="34"/>
  <c r="U236" i="34"/>
  <c r="W236" i="34" s="1"/>
  <c r="V268" i="34"/>
  <c r="U268" i="34"/>
  <c r="W268" i="34" s="1"/>
  <c r="U211" i="34"/>
  <c r="W211" i="34" s="1"/>
  <c r="V211" i="34"/>
  <c r="U291" i="34"/>
  <c r="W291" i="34" s="1"/>
  <c r="V291" i="34"/>
  <c r="U259" i="34"/>
  <c r="W259" i="34" s="1"/>
  <c r="V259" i="34"/>
  <c r="U282" i="34"/>
  <c r="V282" i="34"/>
  <c r="V289" i="34"/>
  <c r="U289" i="34"/>
  <c r="V288" i="34"/>
  <c r="U288" i="34"/>
  <c r="U264" i="34"/>
  <c r="W264" i="34" s="1"/>
  <c r="V264" i="34"/>
  <c r="U248" i="34"/>
  <c r="W248" i="34" s="1"/>
  <c r="V248" i="34"/>
  <c r="V232" i="34"/>
  <c r="U232" i="34"/>
  <c r="W232" i="34" s="1"/>
  <c r="V216" i="34"/>
  <c r="U216" i="34"/>
  <c r="W216" i="34" s="1"/>
  <c r="V208" i="34"/>
  <c r="U208" i="34"/>
  <c r="W208" i="34" s="1"/>
  <c r="U200" i="34"/>
  <c r="W200" i="34" s="1"/>
  <c r="V200" i="34"/>
  <c r="V192" i="34"/>
  <c r="U192" i="34"/>
  <c r="W192" i="34" s="1"/>
  <c r="U168" i="34"/>
  <c r="W168" i="34" s="1"/>
  <c r="V168" i="34"/>
  <c r="U160" i="34"/>
  <c r="W160" i="34" s="1"/>
  <c r="V160" i="34"/>
  <c r="U152" i="34"/>
  <c r="W152" i="34" s="1"/>
  <c r="V152" i="34"/>
  <c r="U136" i="34"/>
  <c r="V136" i="34"/>
  <c r="V128" i="34"/>
  <c r="U128" i="34"/>
  <c r="W128" i="34" s="1"/>
  <c r="U112" i="34"/>
  <c r="W112" i="34" s="1"/>
  <c r="V112" i="34"/>
  <c r="U80" i="34"/>
  <c r="W80" i="34" s="1"/>
  <c r="V80" i="34"/>
  <c r="V48" i="34"/>
  <c r="U48" i="34"/>
  <c r="W48" i="34" s="1"/>
  <c r="U32" i="34"/>
  <c r="W32" i="34" s="1"/>
  <c r="V32" i="34"/>
  <c r="U16" i="34"/>
  <c r="W16" i="34" s="1"/>
  <c r="V16" i="34"/>
  <c r="V270" i="34"/>
  <c r="U270" i="34"/>
  <c r="W270" i="34" s="1"/>
  <c r="U238" i="34"/>
  <c r="W238" i="34" s="1"/>
  <c r="V238" i="34"/>
  <c r="V197" i="34"/>
  <c r="U197" i="34"/>
  <c r="W197" i="34" s="1"/>
  <c r="U277" i="34"/>
  <c r="V277" i="34"/>
  <c r="U244" i="34"/>
  <c r="W244" i="34" s="1"/>
  <c r="V244" i="34"/>
  <c r="U276" i="34"/>
  <c r="W276" i="34" s="1"/>
  <c r="V276" i="34"/>
  <c r="V251" i="34"/>
  <c r="U251" i="34"/>
  <c r="W251" i="34" s="1"/>
  <c r="U273" i="34"/>
  <c r="W273" i="34" s="1"/>
  <c r="V273" i="34"/>
  <c r="U280" i="34"/>
  <c r="W280" i="34" s="1"/>
  <c r="V280" i="34"/>
  <c r="V256" i="34"/>
  <c r="U256" i="34"/>
  <c r="W256" i="34" s="1"/>
  <c r="V296" i="34"/>
  <c r="U296" i="34"/>
  <c r="W296" i="34" s="1"/>
  <c r="U272" i="34"/>
  <c r="W272" i="34" s="1"/>
  <c r="V272" i="34"/>
  <c r="V240" i="34"/>
  <c r="U240" i="34"/>
  <c r="W240" i="34" s="1"/>
  <c r="V224" i="34"/>
  <c r="U224" i="34"/>
  <c r="W224" i="34" s="1"/>
  <c r="U184" i="34"/>
  <c r="W184" i="34" s="1"/>
  <c r="V184" i="34"/>
  <c r="U176" i="34"/>
  <c r="W176" i="34" s="1"/>
  <c r="V176" i="34"/>
  <c r="U144" i="34"/>
  <c r="W144" i="34" s="1"/>
  <c r="V144" i="34"/>
  <c r="U120" i="34"/>
  <c r="W120" i="34" s="1"/>
  <c r="V120" i="34"/>
  <c r="U104" i="34"/>
  <c r="W104" i="34" s="1"/>
  <c r="V104" i="34"/>
  <c r="V96" i="34"/>
  <c r="U96" i="34"/>
  <c r="W96" i="34" s="1"/>
  <c r="U88" i="34"/>
  <c r="W88" i="34" s="1"/>
  <c r="V88" i="34"/>
  <c r="U72" i="34"/>
  <c r="W72" i="34" s="1"/>
  <c r="V72" i="34"/>
  <c r="U64" i="34"/>
  <c r="W64" i="34" s="1"/>
  <c r="V64" i="34"/>
  <c r="U56" i="34"/>
  <c r="W56" i="34" s="1"/>
  <c r="V56" i="34"/>
  <c r="U40" i="34"/>
  <c r="W40" i="34" s="1"/>
  <c r="V40" i="34"/>
  <c r="U24" i="34"/>
  <c r="W24" i="34" s="1"/>
  <c r="V24" i="34"/>
  <c r="U8" i="34"/>
  <c r="V8" i="34"/>
  <c r="T8" i="34"/>
  <c r="T9" i="34" s="1"/>
  <c r="T10" i="34" s="1"/>
  <c r="T11" i="34" s="1"/>
  <c r="T12" i="34" s="1"/>
  <c r="T13" i="34" s="1"/>
  <c r="T14" i="34" s="1"/>
  <c r="T15" i="34" s="1"/>
  <c r="T16" i="34" s="1"/>
  <c r="T17" i="34" s="1"/>
  <c r="T18" i="34" s="1"/>
  <c r="T19" i="34" s="1"/>
  <c r="T20" i="34" s="1"/>
  <c r="T21" i="34" s="1"/>
  <c r="T22" i="34" s="1"/>
  <c r="T23" i="34" s="1"/>
  <c r="T24" i="34" s="1"/>
  <c r="T25" i="34" s="1"/>
  <c r="T26" i="34" s="1"/>
  <c r="T27" i="34" s="1"/>
  <c r="T28" i="34" s="1"/>
  <c r="T29" i="34" s="1"/>
  <c r="T30" i="34" s="1"/>
  <c r="T31" i="34" s="1"/>
  <c r="T32" i="34" s="1"/>
  <c r="T33" i="34" s="1"/>
  <c r="T34" i="34" s="1"/>
  <c r="T35" i="34" s="1"/>
  <c r="T36" i="34" s="1"/>
  <c r="T37" i="34" s="1"/>
  <c r="T38" i="34" s="1"/>
  <c r="T39" i="34" s="1"/>
  <c r="T40" i="34" s="1"/>
  <c r="T41" i="34" s="1"/>
  <c r="T42" i="34" s="1"/>
  <c r="T43" i="34" s="1"/>
  <c r="T44" i="34" s="1"/>
  <c r="T45" i="34" s="1"/>
  <c r="T46" i="34" s="1"/>
  <c r="T47" i="34" s="1"/>
  <c r="T48" i="34" s="1"/>
  <c r="T49" i="34" s="1"/>
  <c r="T50" i="34" s="1"/>
  <c r="T51" i="34" s="1"/>
  <c r="T52" i="34" s="1"/>
  <c r="T53" i="34" s="1"/>
  <c r="T54" i="34" s="1"/>
  <c r="T55" i="34" s="1"/>
  <c r="T56" i="34" s="1"/>
  <c r="T57" i="34" s="1"/>
  <c r="T58" i="34" s="1"/>
  <c r="T59" i="34" s="1"/>
  <c r="T60" i="34" s="1"/>
  <c r="T61" i="34" s="1"/>
  <c r="T62" i="34" s="1"/>
  <c r="T63" i="34" s="1"/>
  <c r="T64" i="34" s="1"/>
  <c r="T65" i="34" s="1"/>
  <c r="T66" i="34" s="1"/>
  <c r="T67" i="34" s="1"/>
  <c r="T68" i="34" s="1"/>
  <c r="T69" i="34" s="1"/>
  <c r="T70" i="34" s="1"/>
  <c r="T71" i="34" s="1"/>
  <c r="T72" i="34" s="1"/>
  <c r="T73" i="34" s="1"/>
  <c r="T74" i="34" s="1"/>
  <c r="T75" i="34" s="1"/>
  <c r="T76" i="34" s="1"/>
  <c r="T77" i="34" s="1"/>
  <c r="T78" i="34" s="1"/>
  <c r="T79" i="34" s="1"/>
  <c r="T80" i="34" s="1"/>
  <c r="T81" i="34" s="1"/>
  <c r="T82" i="34" s="1"/>
  <c r="T83" i="34" s="1"/>
  <c r="T84" i="34" s="1"/>
  <c r="T85" i="34" s="1"/>
  <c r="T86" i="34" s="1"/>
  <c r="T87" i="34" s="1"/>
  <c r="T88" i="34" s="1"/>
  <c r="T89" i="34" s="1"/>
  <c r="T90" i="34" s="1"/>
  <c r="T91" i="34" s="1"/>
  <c r="T92" i="34" s="1"/>
  <c r="T93" i="34" s="1"/>
  <c r="T94" i="34" s="1"/>
  <c r="T95" i="34" s="1"/>
  <c r="T96" i="34" s="1"/>
  <c r="T97" i="34" s="1"/>
  <c r="T98" i="34" s="1"/>
  <c r="T99" i="34" s="1"/>
  <c r="T100" i="34" s="1"/>
  <c r="T101" i="34" s="1"/>
  <c r="T102" i="34" s="1"/>
  <c r="T103" i="34" s="1"/>
  <c r="T104" i="34" s="1"/>
  <c r="T105" i="34" s="1"/>
  <c r="T106" i="34" s="1"/>
  <c r="T107" i="34" s="1"/>
  <c r="T108" i="34" s="1"/>
  <c r="T109" i="34" s="1"/>
  <c r="T110" i="34" s="1"/>
  <c r="T111" i="34" s="1"/>
  <c r="T112" i="34" s="1"/>
  <c r="T113" i="34" s="1"/>
  <c r="T114" i="34" s="1"/>
  <c r="T115" i="34" s="1"/>
  <c r="T116" i="34" s="1"/>
  <c r="T117" i="34" s="1"/>
  <c r="T118" i="34" s="1"/>
  <c r="T119" i="34" s="1"/>
  <c r="T120" i="34" s="1"/>
  <c r="T121" i="34" s="1"/>
  <c r="T122" i="34" s="1"/>
  <c r="T123" i="34" s="1"/>
  <c r="T124" i="34" s="1"/>
  <c r="T125" i="34" s="1"/>
  <c r="T126" i="34" s="1"/>
  <c r="T127" i="34" s="1"/>
  <c r="T128" i="34" s="1"/>
  <c r="T129" i="34" s="1"/>
  <c r="T130" i="34" s="1"/>
  <c r="T131" i="34" s="1"/>
  <c r="T132" i="34" s="1"/>
  <c r="T133" i="34" s="1"/>
  <c r="T134" i="34" s="1"/>
  <c r="T135" i="34" s="1"/>
  <c r="T136" i="34" s="1"/>
  <c r="T137" i="34" s="1"/>
  <c r="T138" i="34" s="1"/>
  <c r="T139" i="34" s="1"/>
  <c r="T140" i="34" s="1"/>
  <c r="T141" i="34" s="1"/>
  <c r="T142" i="34" s="1"/>
  <c r="T143" i="34" s="1"/>
  <c r="T144" i="34" s="1"/>
  <c r="T145" i="34" s="1"/>
  <c r="T146" i="34" s="1"/>
  <c r="T147" i="34" s="1"/>
  <c r="T148" i="34" s="1"/>
  <c r="T149" i="34" s="1"/>
  <c r="T150" i="34" s="1"/>
  <c r="T151" i="34" s="1"/>
  <c r="T152" i="34" s="1"/>
  <c r="T153" i="34" s="1"/>
  <c r="T154" i="34" s="1"/>
  <c r="T155" i="34" s="1"/>
  <c r="T156" i="34" s="1"/>
  <c r="T157" i="34" s="1"/>
  <c r="T158" i="34" s="1"/>
  <c r="T159" i="34" s="1"/>
  <c r="T160" i="34" s="1"/>
  <c r="T161" i="34" s="1"/>
  <c r="T162" i="34" s="1"/>
  <c r="T163" i="34" s="1"/>
  <c r="T164" i="34" s="1"/>
  <c r="T165" i="34" s="1"/>
  <c r="T166" i="34" s="1"/>
  <c r="T167" i="34" s="1"/>
  <c r="T168" i="34" s="1"/>
  <c r="T169" i="34" s="1"/>
  <c r="T170" i="34" s="1"/>
  <c r="T171" i="34" s="1"/>
  <c r="T172" i="34" s="1"/>
  <c r="T173" i="34" s="1"/>
  <c r="T174" i="34" s="1"/>
  <c r="T175" i="34" s="1"/>
  <c r="T176" i="34" s="1"/>
  <c r="T177" i="34" s="1"/>
  <c r="T178" i="34" s="1"/>
  <c r="T179" i="34" s="1"/>
  <c r="T180" i="34" s="1"/>
  <c r="T181" i="34" s="1"/>
  <c r="T182" i="34" s="1"/>
  <c r="T183" i="34" s="1"/>
  <c r="T184" i="34" s="1"/>
  <c r="T185" i="34" s="1"/>
  <c r="T186" i="34" s="1"/>
  <c r="T187" i="34" s="1"/>
  <c r="T188" i="34" s="1"/>
  <c r="T189" i="34" s="1"/>
  <c r="T190" i="34" s="1"/>
  <c r="T191" i="34" s="1"/>
  <c r="T192" i="34" s="1"/>
  <c r="T193" i="34" s="1"/>
  <c r="T194" i="34" s="1"/>
  <c r="T195" i="34" s="1"/>
  <c r="T196" i="34" s="1"/>
  <c r="T197" i="34" s="1"/>
  <c r="T198" i="34" s="1"/>
  <c r="T199" i="34" s="1"/>
  <c r="T200" i="34" s="1"/>
  <c r="T201" i="34" s="1"/>
  <c r="T202" i="34" s="1"/>
  <c r="T203" i="34" s="1"/>
  <c r="T204" i="34" s="1"/>
  <c r="T205" i="34" s="1"/>
  <c r="T206" i="34" s="1"/>
  <c r="T207" i="34" s="1"/>
  <c r="T208" i="34" s="1"/>
  <c r="T209" i="34" s="1"/>
  <c r="T210" i="34" s="1"/>
  <c r="T211" i="34" s="1"/>
  <c r="T212" i="34" s="1"/>
  <c r="T213" i="34" s="1"/>
  <c r="T214" i="34" s="1"/>
  <c r="T215" i="34" s="1"/>
  <c r="T216" i="34" s="1"/>
  <c r="T217" i="34" s="1"/>
  <c r="T218" i="34" s="1"/>
  <c r="T219" i="34" s="1"/>
  <c r="T220" i="34" s="1"/>
  <c r="T221" i="34" s="1"/>
  <c r="T222" i="34" s="1"/>
  <c r="T223" i="34" s="1"/>
  <c r="T224" i="34" s="1"/>
  <c r="T225" i="34" s="1"/>
  <c r="T226" i="34" s="1"/>
  <c r="T227" i="34" s="1"/>
  <c r="T228" i="34" s="1"/>
  <c r="T229" i="34" s="1"/>
  <c r="T230" i="34" s="1"/>
  <c r="T231" i="34" s="1"/>
  <c r="T232" i="34" s="1"/>
  <c r="T233" i="34" s="1"/>
  <c r="T234" i="34" s="1"/>
  <c r="T235" i="34" s="1"/>
  <c r="T236" i="34" s="1"/>
  <c r="T237" i="34" s="1"/>
  <c r="T238" i="34" s="1"/>
  <c r="T239" i="34" s="1"/>
  <c r="T240" i="34" s="1"/>
  <c r="T241" i="34" s="1"/>
  <c r="T242" i="34" s="1"/>
  <c r="T243" i="34" s="1"/>
  <c r="T244" i="34" s="1"/>
  <c r="T245" i="34" s="1"/>
  <c r="T246" i="34" s="1"/>
  <c r="T247" i="34" s="1"/>
  <c r="T248" i="34" s="1"/>
  <c r="T249" i="34" s="1"/>
  <c r="T250" i="34" s="1"/>
  <c r="T251" i="34" s="1"/>
  <c r="T252" i="34" s="1"/>
  <c r="T253" i="34" s="1"/>
  <c r="T254" i="34" s="1"/>
  <c r="T255" i="34" s="1"/>
  <c r="T256" i="34" s="1"/>
  <c r="T257" i="34" s="1"/>
  <c r="T258" i="34" s="1"/>
  <c r="T259" i="34" s="1"/>
  <c r="T260" i="34" s="1"/>
  <c r="T261" i="34" s="1"/>
  <c r="T262" i="34" s="1"/>
  <c r="T263" i="34" s="1"/>
  <c r="T264" i="34" s="1"/>
  <c r="T265" i="34" s="1"/>
  <c r="T266" i="34" s="1"/>
  <c r="T267" i="34" s="1"/>
  <c r="T268" i="34" s="1"/>
  <c r="T269" i="34" s="1"/>
  <c r="T270" i="34" s="1"/>
  <c r="T271" i="34" s="1"/>
  <c r="T272" i="34" s="1"/>
  <c r="T273" i="34" s="1"/>
  <c r="T274" i="34" s="1"/>
  <c r="T275" i="34" s="1"/>
  <c r="T276" i="34" s="1"/>
  <c r="T277" i="34" s="1"/>
  <c r="T278" i="34" s="1"/>
  <c r="T279" i="34" s="1"/>
  <c r="T280" i="34" s="1"/>
  <c r="T281" i="34" s="1"/>
  <c r="T282" i="34" s="1"/>
  <c r="T283" i="34" s="1"/>
  <c r="T284" i="34" s="1"/>
  <c r="T285" i="34" s="1"/>
  <c r="T286" i="34" s="1"/>
  <c r="T287" i="34" s="1"/>
  <c r="T288" i="34" s="1"/>
  <c r="T289" i="34" s="1"/>
  <c r="T290" i="34" s="1"/>
  <c r="T291" i="34" s="1"/>
  <c r="T292" i="34" s="1"/>
  <c r="T293" i="34" s="1"/>
  <c r="T294" i="34" s="1"/>
  <c r="T295" i="34" s="1"/>
  <c r="T296" i="34" s="1"/>
  <c r="T297" i="34" s="1"/>
  <c r="T298" i="34" s="1"/>
  <c r="T299" i="34" s="1"/>
  <c r="T300" i="34" s="1"/>
  <c r="T301" i="34" s="1"/>
  <c r="W239" i="34"/>
  <c r="W50" i="34"/>
  <c r="W92" i="34"/>
  <c r="W294" i="34"/>
  <c r="W137" i="34"/>
  <c r="W261" i="34"/>
  <c r="W218" i="34" l="1"/>
  <c r="W71" i="34"/>
  <c r="W134" i="34"/>
  <c r="W155" i="34"/>
  <c r="W271" i="34"/>
  <c r="W277" i="34"/>
  <c r="W289" i="34"/>
  <c r="W287" i="34"/>
  <c r="W222" i="34"/>
  <c r="W242" i="34"/>
  <c r="W202" i="34"/>
  <c r="W8" i="34"/>
  <c r="W292" i="34"/>
  <c r="W282" i="34"/>
  <c r="W262" i="34"/>
  <c r="W252" i="34"/>
  <c r="W141" i="34"/>
  <c r="W157" i="34"/>
  <c r="W295" i="34"/>
  <c r="W136" i="34"/>
  <c r="W260" i="34"/>
  <c r="B32" i="50" a="1"/>
  <c r="B12" i="50" a="1"/>
  <c r="B58" i="50" a="1"/>
  <c r="B44" i="50" a="1"/>
  <c r="W288" i="34"/>
  <c r="B21" i="50" a="1"/>
  <c r="B79" i="50" a="1"/>
  <c r="B36" i="50" a="1"/>
  <c r="B59" i="50" a="1"/>
  <c r="B31" i="50" a="1"/>
  <c r="B83" i="50" a="1"/>
  <c r="B101" i="50" a="1"/>
  <c r="B89" i="50" a="1"/>
  <c r="B69" i="50" a="1"/>
  <c r="B37" i="50" a="1"/>
  <c r="B13" i="50" a="1"/>
  <c r="B99" i="50" a="1"/>
  <c r="B4" i="50" a="1"/>
  <c r="B77" i="50" a="1"/>
  <c r="B15" i="50" a="1"/>
  <c r="B14" i="50" a="1"/>
  <c r="B78" i="50" a="1"/>
  <c r="B86" i="50" a="1"/>
  <c r="B68" i="50" a="1"/>
  <c r="B74" i="50" a="1"/>
  <c r="W274" i="34"/>
  <c r="B22" i="50" a="1"/>
  <c r="B100" i="50" a="1"/>
  <c r="B20" i="50" a="1"/>
  <c r="B43" i="50" a="1"/>
  <c r="B87" i="50" a="1"/>
  <c r="B85" i="50" a="1"/>
  <c r="B23" i="50" a="1"/>
  <c r="B41" i="50" a="1"/>
  <c r="B76" i="50" a="1"/>
  <c r="B35" i="50" a="1"/>
  <c r="B49" i="50" a="1"/>
  <c r="B56" i="50" a="1"/>
  <c r="B3" i="50" a="1"/>
  <c r="B19" i="50" a="1"/>
  <c r="B75" i="50" a="1"/>
  <c r="B39" i="50" a="1"/>
  <c r="B27" i="50" a="1"/>
  <c r="B91" i="50" a="1"/>
  <c r="B63" i="50" a="1"/>
  <c r="B94" i="50" a="1"/>
  <c r="B9" i="50" a="1"/>
  <c r="B95" i="50" a="1"/>
  <c r="B102" i="50" a="1"/>
  <c r="B52" i="50" a="1"/>
  <c r="B66" i="50" a="1"/>
  <c r="B25" i="50" a="1"/>
  <c r="B64" i="50" a="1"/>
  <c r="B61" i="50" a="1"/>
  <c r="B98" i="50" a="1"/>
  <c r="B34" i="50" a="1"/>
  <c r="B24" i="50" a="1"/>
  <c r="B17" i="50" a="1"/>
  <c r="B29" i="50" a="1"/>
  <c r="B8" i="50" a="1"/>
  <c r="B72" i="50" a="1"/>
  <c r="B46" i="50" a="1"/>
  <c r="B97" i="50" a="1"/>
  <c r="B70" i="50" a="1"/>
  <c r="B5" i="50" a="1"/>
  <c r="B71" i="50" a="1"/>
  <c r="B18" i="50" a="1"/>
  <c r="B92" i="50" a="1"/>
  <c r="B40" i="50" a="1"/>
  <c r="B48" i="50" a="1"/>
  <c r="B57" i="50" a="1"/>
  <c r="B47" i="50" a="1"/>
  <c r="B67" i="50" a="1"/>
  <c r="B16" i="50" a="1"/>
  <c r="B30" i="50" a="1"/>
  <c r="B73" i="50" a="1"/>
  <c r="B50" i="50" a="1"/>
  <c r="B28" i="50" a="1"/>
  <c r="B81" i="50" a="1"/>
  <c r="B6" i="50" a="1"/>
  <c r="B54" i="50" a="1"/>
  <c r="B88" i="50" a="1"/>
  <c r="B96" i="50" a="1"/>
  <c r="B42" i="50" a="1"/>
  <c r="B65" i="50" a="1"/>
  <c r="B60" i="50" a="1"/>
  <c r="B90" i="50" a="1"/>
  <c r="B38" i="50" a="1"/>
  <c r="B80" i="50" a="1"/>
  <c r="B7" i="50" a="1"/>
  <c r="B26" i="50" a="1"/>
  <c r="B51" i="50" a="1"/>
  <c r="B62" i="50" a="1"/>
  <c r="B84" i="50" a="1"/>
  <c r="B10" i="50" a="1"/>
  <c r="B55" i="50" a="1"/>
  <c r="B93" i="50" a="1"/>
  <c r="B53" i="50" a="1"/>
  <c r="B82" i="50" a="1"/>
  <c r="B33" i="50" a="1"/>
  <c r="B45" i="50" a="1"/>
  <c r="B11" i="50" a="1"/>
  <c r="C103" i="50" l="1"/>
  <c r="B75" i="50"/>
  <c r="C75" i="50" s="1"/>
  <c r="B5" i="50"/>
  <c r="C5" i="50" s="1"/>
  <c r="B102" i="50"/>
  <c r="C102" i="50" s="1"/>
  <c r="B70" i="50"/>
  <c r="C70" i="50" s="1"/>
  <c r="B3" i="50"/>
  <c r="C3" i="50" s="1"/>
  <c r="B95" i="50"/>
  <c r="C95" i="50" s="1"/>
  <c r="B36" i="50"/>
  <c r="C36" i="50" s="1"/>
  <c r="B43" i="50"/>
  <c r="C43" i="50" s="1"/>
  <c r="B4" i="50"/>
  <c r="C4" i="50" s="1"/>
  <c r="B21" i="50"/>
  <c r="C21" i="50" s="1"/>
  <c r="B51" i="50"/>
  <c r="C51" i="50" s="1"/>
  <c r="B74" i="50"/>
  <c r="C74" i="50" s="1"/>
  <c r="B66" i="50"/>
  <c r="C66" i="50" s="1"/>
  <c r="B26" i="50"/>
  <c r="C26" i="50" s="1"/>
  <c r="B88" i="50"/>
  <c r="C88" i="50" s="1"/>
  <c r="B60" i="50"/>
  <c r="C60" i="50" s="1"/>
  <c r="B54" i="50"/>
  <c r="C54" i="50" s="1"/>
  <c r="B86" i="50"/>
  <c r="C86" i="50" s="1"/>
  <c r="B19" i="50"/>
  <c r="C19" i="50" s="1"/>
  <c r="B59" i="50"/>
  <c r="C59" i="50" s="1"/>
  <c r="B14" i="50"/>
  <c r="C14" i="50" s="1"/>
  <c r="B56" i="50"/>
  <c r="C56" i="50" s="1"/>
  <c r="B77" i="50"/>
  <c r="C77" i="50" s="1"/>
  <c r="B99" i="50"/>
  <c r="C99" i="50" s="1"/>
  <c r="B27" i="50"/>
  <c r="C27" i="50" s="1"/>
  <c r="B10" i="50"/>
  <c r="C10" i="50" s="1"/>
  <c r="B8" i="50"/>
  <c r="C8" i="50" s="1"/>
  <c r="B101" i="50"/>
  <c r="C101" i="50" s="1"/>
  <c r="B71" i="50"/>
  <c r="C71" i="50" s="1"/>
  <c r="B47" i="50"/>
  <c r="C47" i="50" s="1"/>
  <c r="B52" i="50"/>
  <c r="C52" i="50" s="1"/>
  <c r="B73" i="50"/>
  <c r="C73" i="50" s="1"/>
  <c r="B31" i="50"/>
  <c r="C31" i="50" s="1"/>
  <c r="B87" i="50"/>
  <c r="C87" i="50" s="1"/>
  <c r="B34" i="50"/>
  <c r="C34" i="50" s="1"/>
  <c r="B15" i="50"/>
  <c r="C15" i="50" s="1"/>
  <c r="B49" i="50"/>
  <c r="C49" i="50" s="1"/>
  <c r="B79" i="50"/>
  <c r="C79" i="50" s="1"/>
  <c r="B13" i="50"/>
  <c r="C13" i="50" s="1"/>
  <c r="B44" i="50"/>
  <c r="C44" i="50" s="1"/>
  <c r="B96" i="50"/>
  <c r="C96" i="50" s="1"/>
  <c r="B23" i="50"/>
  <c r="C23" i="50" s="1"/>
  <c r="B67" i="50"/>
  <c r="C67" i="50" s="1"/>
  <c r="B50" i="50"/>
  <c r="C50" i="50" s="1"/>
  <c r="B68" i="50"/>
  <c r="C68" i="50" s="1"/>
  <c r="B29" i="50"/>
  <c r="C29" i="50" s="1"/>
  <c r="B83" i="50"/>
  <c r="C83" i="50" s="1"/>
  <c r="B57" i="50"/>
  <c r="C57" i="50" s="1"/>
  <c r="B78" i="50"/>
  <c r="C78" i="50" s="1"/>
  <c r="B24" i="50"/>
  <c r="C24" i="50" s="1"/>
  <c r="B98" i="50"/>
  <c r="C98" i="50" s="1"/>
  <c r="B9" i="50"/>
  <c r="C9" i="50" s="1"/>
  <c r="B35" i="50"/>
  <c r="C35" i="50" s="1"/>
  <c r="B20" i="50"/>
  <c r="C20" i="50" s="1"/>
  <c r="B37" i="50"/>
  <c r="C37" i="50" s="1"/>
  <c r="B58" i="50"/>
  <c r="C58" i="50" s="1"/>
  <c r="B18" i="50"/>
  <c r="C18" i="50" s="1"/>
  <c r="B90" i="50"/>
  <c r="C90" i="50" s="1"/>
  <c r="B53" i="50"/>
  <c r="C53" i="50" s="1"/>
  <c r="B39" i="50"/>
  <c r="C39" i="50" s="1"/>
  <c r="B7" i="50"/>
  <c r="C7" i="50" s="1"/>
  <c r="B85" i="50"/>
  <c r="C85" i="50" s="1"/>
  <c r="B6" i="50"/>
  <c r="C6" i="50" s="1"/>
  <c r="B17" i="50"/>
  <c r="C17" i="50" s="1"/>
  <c r="B48" i="50"/>
  <c r="C48" i="50" s="1"/>
  <c r="B97" i="50"/>
  <c r="C97" i="50" s="1"/>
  <c r="B61" i="50"/>
  <c r="C61" i="50" s="1"/>
  <c r="B94" i="50"/>
  <c r="C94" i="50" s="1"/>
  <c r="B76" i="50"/>
  <c r="C76" i="50" s="1"/>
  <c r="B100" i="50"/>
  <c r="C100" i="50" s="1"/>
  <c r="B69" i="50"/>
  <c r="C69" i="50" s="1"/>
  <c r="B12" i="50"/>
  <c r="C12" i="50" s="1"/>
  <c r="B11" i="50"/>
  <c r="C11" i="50" s="1"/>
  <c r="B33" i="50"/>
  <c r="C33" i="50" s="1"/>
  <c r="B93" i="50"/>
  <c r="C93" i="50" s="1"/>
  <c r="B84" i="50"/>
  <c r="C84" i="50" s="1"/>
  <c r="B80" i="50"/>
  <c r="C80" i="50" s="1"/>
  <c r="B65" i="50"/>
  <c r="C65" i="50" s="1"/>
  <c r="B81" i="50"/>
  <c r="C81" i="50" s="1"/>
  <c r="B30" i="50"/>
  <c r="C30" i="50" s="1"/>
  <c r="B40" i="50"/>
  <c r="C40" i="50" s="1"/>
  <c r="B46" i="50"/>
  <c r="C46" i="50" s="1"/>
  <c r="B64" i="50"/>
  <c r="C64" i="50" s="1"/>
  <c r="B63" i="50"/>
  <c r="C63" i="50" s="1"/>
  <c r="B41" i="50"/>
  <c r="C41" i="50" s="1"/>
  <c r="B22" i="50"/>
  <c r="C22" i="50" s="1"/>
  <c r="B89" i="50"/>
  <c r="C89" i="50" s="1"/>
  <c r="B32" i="50"/>
  <c r="C32" i="50" s="1"/>
  <c r="B45" i="50"/>
  <c r="C45" i="50" s="1"/>
  <c r="B82" i="50"/>
  <c r="C82" i="50" s="1"/>
  <c r="B55" i="50"/>
  <c r="C55" i="50" s="1"/>
  <c r="B62" i="50"/>
  <c r="C62" i="50" s="1"/>
  <c r="B38" i="50"/>
  <c r="C38" i="50" s="1"/>
  <c r="B42" i="50"/>
  <c r="C42" i="50" s="1"/>
  <c r="B28" i="50"/>
  <c r="C28" i="50" s="1"/>
  <c r="B16" i="50"/>
  <c r="C16" i="50" s="1"/>
  <c r="B92" i="50"/>
  <c r="C92" i="50" s="1"/>
  <c r="B72" i="50"/>
  <c r="C72" i="50" s="1"/>
  <c r="B25" i="50"/>
  <c r="C25" i="50" s="1"/>
  <c r="B91" i="50"/>
  <c r="C91" i="50" s="1"/>
</calcChain>
</file>

<file path=xl/sharedStrings.xml><?xml version="1.0" encoding="utf-8"?>
<sst xmlns="http://schemas.openxmlformats.org/spreadsheetml/2006/main" count="418" uniqueCount="210">
  <si>
    <t>Meal planner toolkit</t>
  </si>
  <si>
    <t>Meal Planner</t>
  </si>
  <si>
    <t>Recipe Index</t>
  </si>
  <si>
    <t>About the weekly meal planner</t>
  </si>
  <si>
    <t>How do I use the weekly meal planner?</t>
  </si>
  <si>
    <t xml:space="preserve">Go paperless and store your favorite recipes in this digital recipe tracker! 
Along with adding recipe ingredients and instructions, this template enables you to create a shopping list, share with friends, and create meals for a given week. Add tags for finding your recipe by searching for keywords.
Use the instructions on the right to help you get started. </t>
  </si>
  <si>
    <r>
      <t xml:space="preserve">The </t>
    </r>
    <r>
      <rPr>
        <b/>
        <sz val="11"/>
        <color theme="6" tint="-0.249977111117893"/>
        <rFont val="Arial"/>
        <family val="1"/>
        <scheme val="major"/>
      </rPr>
      <t>Recipe Index</t>
    </r>
    <r>
      <rPr>
        <sz val="11"/>
        <color theme="3"/>
        <rFont val="Arial"/>
        <family val="1"/>
        <scheme val="major"/>
      </rPr>
      <t xml:space="preserve"> sheet is your central hub for viewing your recipes at-a-glance. To view a specific recipe, select the </t>
    </r>
    <r>
      <rPr>
        <b/>
        <sz val="11"/>
        <color theme="6" tint="-0.249977111117893"/>
        <rFont val="Arial"/>
        <family val="1"/>
        <scheme val="major"/>
      </rPr>
      <t>Recipe Link</t>
    </r>
    <r>
      <rPr>
        <sz val="11"/>
        <color theme="3"/>
        <rFont val="Arial"/>
        <family val="1"/>
        <scheme val="major"/>
      </rPr>
      <t xml:space="preserve"> and quickly jump to the recipe details. To return to the </t>
    </r>
    <r>
      <rPr>
        <b/>
        <sz val="11"/>
        <color theme="6" tint="-0.249977111117893"/>
        <rFont val="Arial"/>
        <family val="1"/>
        <scheme val="major"/>
      </rPr>
      <t>Recipe Index</t>
    </r>
    <r>
      <rPr>
        <sz val="11"/>
        <color theme="3"/>
        <rFont val="Arial"/>
        <family val="1"/>
        <scheme val="major"/>
      </rPr>
      <t xml:space="preserve">, on each recipe worksheet, select navigation cell G1 to view </t>
    </r>
    <r>
      <rPr>
        <b/>
        <sz val="11"/>
        <color theme="6" tint="-0.249977111117893"/>
        <rFont val="Arial"/>
        <family val="1"/>
        <scheme val="major"/>
      </rPr>
      <t>Recipe Index</t>
    </r>
    <r>
      <rPr>
        <sz val="11"/>
        <color theme="3"/>
        <rFont val="Arial"/>
        <family val="1"/>
        <scheme val="major"/>
      </rPr>
      <t xml:space="preserve">. </t>
    </r>
  </si>
  <si>
    <t>How do I add my own recipes?</t>
  </si>
  <si>
    <t>To get started, you can type over the Spinach Feta Pizza recipe we added as an example. Or, if you want to keep the scrumptious sample recipe and try it sometime. Copy the Empty Recipe worksheet, rename the tab to your recipe name, and add your new recipe information.</t>
  </si>
  <si>
    <r>
      <t>Add the new recipe to the end of</t>
    </r>
    <r>
      <rPr>
        <b/>
        <sz val="11"/>
        <color theme="3" tint="0.249977111117893"/>
        <rFont val="Arial"/>
        <family val="1"/>
        <scheme val="major"/>
      </rPr>
      <t xml:space="preserve"> Recipe Index</t>
    </r>
    <r>
      <rPr>
        <sz val="11"/>
        <color theme="3"/>
        <rFont val="Arial"/>
        <family val="1"/>
        <scheme val="major"/>
      </rPr>
      <t xml:space="preserve"> list by typing the recipe name used in the tab. A link and recipe details get added automatically. Then on the </t>
    </r>
    <r>
      <rPr>
        <b/>
        <sz val="11"/>
        <color theme="3" tint="0.249977111117893"/>
        <rFont val="Arial"/>
        <family val="1"/>
        <scheme val="major"/>
      </rPr>
      <t>Recipe Card</t>
    </r>
    <r>
      <rPr>
        <sz val="11"/>
        <color theme="3"/>
        <rFont val="Arial"/>
        <family val="1"/>
        <scheme val="major"/>
      </rPr>
      <t>, select the name of new recipe from the list to add the title to the card.</t>
    </r>
  </si>
  <si>
    <r>
      <t xml:space="preserve">If you are using Excel online, </t>
    </r>
    <r>
      <rPr>
        <sz val="11"/>
        <color theme="3"/>
        <rFont val="Arial"/>
        <family val="1"/>
        <scheme val="major"/>
      </rPr>
      <t xml:space="preserve">create a new worksheet, copy and paste the </t>
    </r>
    <r>
      <rPr>
        <b/>
        <sz val="11"/>
        <color theme="6" tint="-0.249977111117893"/>
        <rFont val="Arial"/>
        <family val="1"/>
        <scheme val="major"/>
      </rPr>
      <t>Empty Recipe</t>
    </r>
    <r>
      <rPr>
        <sz val="11"/>
        <color theme="3"/>
        <rFont val="Arial"/>
        <family val="1"/>
        <scheme val="major"/>
      </rPr>
      <t xml:space="preserve"> contents to that worksheet and rename the tab to the exact same name as the name you put in the </t>
    </r>
    <r>
      <rPr>
        <b/>
        <sz val="11"/>
        <color theme="6" tint="-0.249977111117893"/>
        <rFont val="Arial"/>
        <family val="1"/>
        <scheme val="major"/>
      </rPr>
      <t>Recipe Index</t>
    </r>
    <r>
      <rPr>
        <sz val="11"/>
        <color theme="3"/>
        <rFont val="Arial"/>
        <family val="1"/>
        <scheme val="major"/>
      </rPr>
      <t xml:space="preserve">. </t>
    </r>
  </si>
  <si>
    <r>
      <rPr>
        <b/>
        <sz val="11"/>
        <color theme="3"/>
        <rFont val="Arial"/>
        <family val="1"/>
        <scheme val="major"/>
      </rPr>
      <t>Warning:</t>
    </r>
    <r>
      <rPr>
        <sz val="11"/>
        <color theme="3"/>
        <rFont val="Arial"/>
        <family val="1"/>
        <scheme val="major"/>
      </rPr>
      <t xml:space="preserve"> The shopping list won't work if the </t>
    </r>
    <r>
      <rPr>
        <b/>
        <sz val="11"/>
        <color theme="6" tint="-0.249977111117893"/>
        <rFont val="Arial"/>
        <family val="1"/>
        <scheme val="major"/>
      </rPr>
      <t>Recipe Index</t>
    </r>
    <r>
      <rPr>
        <sz val="11"/>
        <color theme="3"/>
        <rFont val="Arial"/>
        <family val="1"/>
        <scheme val="major"/>
      </rPr>
      <t xml:space="preserve"> Recipe Name and your recipe worksheet name are mismatched.</t>
    </r>
  </si>
  <si>
    <r>
      <rPr>
        <b/>
        <sz val="11"/>
        <color theme="3"/>
        <rFont val="Arial"/>
        <family val="1"/>
        <scheme val="major"/>
      </rPr>
      <t>Tip:</t>
    </r>
    <r>
      <rPr>
        <sz val="11"/>
        <color theme="3"/>
        <rFont val="Arial"/>
        <family val="1"/>
        <scheme val="major"/>
      </rPr>
      <t xml:space="preserve"> Use </t>
    </r>
    <r>
      <rPr>
        <b/>
        <sz val="11"/>
        <color theme="6" tint="-0.249977111117893"/>
        <rFont val="Arial"/>
        <family val="1"/>
        <scheme val="major"/>
      </rPr>
      <t>Recipe Categories</t>
    </r>
    <r>
      <rPr>
        <sz val="11"/>
        <color theme="3"/>
        <rFont val="Arial"/>
        <family val="1"/>
        <scheme val="major"/>
      </rPr>
      <t xml:space="preserve"> worksheet to add categories such as "</t>
    </r>
    <r>
      <rPr>
        <b/>
        <sz val="11"/>
        <color theme="6" tint="-0.249977111117893"/>
        <rFont val="Arial"/>
        <family val="1"/>
        <scheme val="major"/>
      </rPr>
      <t>Main Course</t>
    </r>
    <r>
      <rPr>
        <sz val="11"/>
        <color theme="3"/>
        <rFont val="Arial"/>
        <family val="1"/>
        <scheme val="major"/>
      </rPr>
      <t xml:space="preserve">". This will help when searching for meals that are of a certain type. On that same worksheet, modify </t>
    </r>
    <r>
      <rPr>
        <b/>
        <sz val="11"/>
        <color theme="6" tint="-0.249977111117893"/>
        <rFont val="Arial"/>
        <family val="1"/>
        <scheme val="major"/>
      </rPr>
      <t>Measurement Types</t>
    </r>
    <r>
      <rPr>
        <sz val="11"/>
        <color theme="3"/>
        <rFont val="Arial"/>
        <family val="1"/>
        <scheme val="major"/>
      </rPr>
      <t xml:space="preserve"> to make adding ingredients in the recipe worksheets easier. </t>
    </r>
  </si>
  <si>
    <t>Data entry tips</t>
  </si>
  <si>
    <r>
      <t xml:space="preserve">If you copy the ingredients and directions from a web page you can easily retain the template formatting when you paste. To do so, on the </t>
    </r>
    <r>
      <rPr>
        <b/>
        <sz val="11"/>
        <color theme="3" tint="0.249977111117893"/>
        <rFont val="Arial"/>
        <family val="1"/>
        <scheme val="minor"/>
      </rPr>
      <t>Home</t>
    </r>
    <r>
      <rPr>
        <sz val="11"/>
        <color theme="3"/>
        <rFont val="Arial"/>
        <family val="1"/>
        <scheme val="minor"/>
      </rPr>
      <t xml:space="preserve"> tab, in the </t>
    </r>
    <r>
      <rPr>
        <b/>
        <sz val="11"/>
        <color theme="3" tint="0.249977111117893"/>
        <rFont val="Arial"/>
        <family val="1"/>
        <scheme val="minor"/>
      </rPr>
      <t>Clipboard</t>
    </r>
    <r>
      <rPr>
        <sz val="11"/>
        <color theme="3"/>
        <rFont val="Arial"/>
        <family val="1"/>
        <scheme val="minor"/>
      </rPr>
      <t xml:space="preserve"> group, expand the </t>
    </r>
    <r>
      <rPr>
        <b/>
        <sz val="11"/>
        <color theme="3" tint="0.249977111117893"/>
        <rFont val="Arial"/>
        <family val="1"/>
        <scheme val="minor"/>
      </rPr>
      <t>Paste</t>
    </r>
    <r>
      <rPr>
        <sz val="11"/>
        <color theme="3"/>
        <rFont val="Arial"/>
        <family val="1"/>
        <scheme val="minor"/>
      </rPr>
      <t xml:space="preserve"> options then select </t>
    </r>
    <r>
      <rPr>
        <b/>
        <sz val="11"/>
        <color theme="3" tint="0.249977111117893"/>
        <rFont val="Arial"/>
        <family val="1"/>
        <scheme val="minor"/>
      </rPr>
      <t>Match Destination Formatting</t>
    </r>
    <r>
      <rPr>
        <sz val="11"/>
        <color theme="3"/>
        <rFont val="Arial"/>
        <family val="1"/>
        <scheme val="minor"/>
      </rPr>
      <t>.</t>
    </r>
  </si>
  <si>
    <t>What's next?</t>
  </si>
  <si>
    <r>
      <t xml:space="preserve">Use the </t>
    </r>
    <r>
      <rPr>
        <b/>
        <sz val="11"/>
        <color theme="6" tint="-0.249977111117893"/>
        <rFont val="Arial"/>
        <family val="1"/>
        <scheme val="major"/>
      </rPr>
      <t>Meal Planner</t>
    </r>
    <r>
      <rPr>
        <sz val="11"/>
        <color theme="3"/>
        <rFont val="Arial"/>
        <family val="1"/>
        <scheme val="major"/>
      </rPr>
      <t xml:space="preserve"> worksheet to select the recipes from the </t>
    </r>
    <r>
      <rPr>
        <b/>
        <sz val="11"/>
        <color theme="6" tint="-0.249977111117893"/>
        <rFont val="Arial"/>
        <family val="1"/>
        <scheme val="major"/>
      </rPr>
      <t>Recipe Index</t>
    </r>
    <r>
      <rPr>
        <sz val="11"/>
        <color theme="3"/>
        <rFont val="Arial"/>
        <family val="1"/>
        <scheme val="major"/>
      </rPr>
      <t xml:space="preserve"> that you want for any given week. A shopping list is automatically created from the ingredients in the recipes you selected. View the list in the </t>
    </r>
    <r>
      <rPr>
        <b/>
        <sz val="11"/>
        <color theme="6" tint="-0.249977111117893"/>
        <rFont val="Arial"/>
        <family val="1"/>
        <scheme val="major"/>
      </rPr>
      <t>Shopping List</t>
    </r>
    <r>
      <rPr>
        <sz val="11"/>
        <color theme="3"/>
        <rFont val="Arial"/>
        <family val="1"/>
        <scheme val="major"/>
      </rPr>
      <t xml:space="preserve"> worksheet.</t>
    </r>
  </si>
  <si>
    <r>
      <t xml:space="preserve">After you have built your list of recipes, the </t>
    </r>
    <r>
      <rPr>
        <b/>
        <sz val="11"/>
        <color theme="6" tint="-0.249977111117893"/>
        <rFont val="Arial"/>
        <family val="1"/>
        <scheme val="major"/>
      </rPr>
      <t xml:space="preserve">Recipe Index </t>
    </r>
    <r>
      <rPr>
        <sz val="11"/>
        <color theme="3"/>
        <rFont val="Arial"/>
        <family val="1"/>
        <scheme val="major"/>
      </rPr>
      <t xml:space="preserve">page helps you easily find what you're looking for using the </t>
    </r>
    <r>
      <rPr>
        <b/>
        <sz val="11"/>
        <color theme="6" tint="-0.249977111117893"/>
        <rFont val="Arial"/>
        <family val="1"/>
        <scheme val="major"/>
      </rPr>
      <t xml:space="preserve">Filter </t>
    </r>
    <r>
      <rPr>
        <sz val="11"/>
        <color theme="3"/>
        <rFont val="Arial"/>
        <family val="1"/>
        <scheme val="major"/>
      </rPr>
      <t xml:space="preserve">options. For example, if you’re searching for a main course, select the arrow next to </t>
    </r>
    <r>
      <rPr>
        <b/>
        <sz val="11"/>
        <color theme="6" tint="-0.249977111117893"/>
        <rFont val="Arial"/>
        <family val="1"/>
        <scheme val="major"/>
      </rPr>
      <t>Category</t>
    </r>
    <r>
      <rPr>
        <sz val="11"/>
        <color theme="3"/>
        <rFont val="Arial"/>
        <family val="1"/>
        <scheme val="major"/>
      </rPr>
      <t>, clear the (</t>
    </r>
    <r>
      <rPr>
        <b/>
        <sz val="11"/>
        <color theme="6" tint="-0.249977111117893"/>
        <rFont val="Arial"/>
        <family val="1"/>
        <scheme val="major"/>
      </rPr>
      <t>Select All</t>
    </r>
    <r>
      <rPr>
        <sz val="11"/>
        <color theme="3"/>
        <rFont val="Arial"/>
        <family val="1"/>
        <scheme val="major"/>
      </rPr>
      <t xml:space="preserve">) check box, select </t>
    </r>
    <r>
      <rPr>
        <b/>
        <sz val="11"/>
        <color theme="6" tint="-0.249977111117893"/>
        <rFont val="Arial"/>
        <family val="1"/>
        <scheme val="major"/>
      </rPr>
      <t>Main Course</t>
    </r>
    <r>
      <rPr>
        <sz val="11"/>
        <color theme="3"/>
        <rFont val="Arial"/>
        <family val="1"/>
        <scheme val="major"/>
      </rPr>
      <t xml:space="preserve">, then select </t>
    </r>
    <r>
      <rPr>
        <b/>
        <sz val="11"/>
        <color theme="6" tint="-0.249977111117893"/>
        <rFont val="Arial"/>
        <family val="1"/>
        <scheme val="major"/>
      </rPr>
      <t>OK</t>
    </r>
    <r>
      <rPr>
        <sz val="11"/>
        <color theme="3"/>
        <rFont val="Arial"/>
        <family val="1"/>
        <scheme val="major"/>
      </rPr>
      <t>. You can narrow your results further by filtering on another field, such as</t>
    </r>
    <r>
      <rPr>
        <b/>
        <sz val="11"/>
        <color theme="6" tint="-0.249977111117893"/>
        <rFont val="Arial"/>
        <family val="1"/>
        <scheme val="major"/>
      </rPr>
      <t xml:space="preserve"> Tags</t>
    </r>
    <r>
      <rPr>
        <sz val="11"/>
        <color theme="3"/>
        <rFont val="Arial"/>
        <family val="1"/>
        <scheme val="major"/>
      </rPr>
      <t xml:space="preserve">. To use the </t>
    </r>
    <r>
      <rPr>
        <b/>
        <sz val="11"/>
        <color theme="6" tint="-0.249977111117893"/>
        <rFont val="Arial"/>
        <family val="1"/>
        <scheme val="major"/>
      </rPr>
      <t>Tags</t>
    </r>
    <r>
      <rPr>
        <sz val="11"/>
        <color theme="3"/>
        <rFont val="Arial"/>
        <family val="1"/>
        <scheme val="major"/>
      </rPr>
      <t xml:space="preserve"> filter, select the arrow next to </t>
    </r>
    <r>
      <rPr>
        <b/>
        <sz val="11"/>
        <color theme="6" tint="-0.249977111117893"/>
        <rFont val="Arial"/>
        <family val="1"/>
        <scheme val="major"/>
      </rPr>
      <t>Tags</t>
    </r>
    <r>
      <rPr>
        <sz val="11"/>
        <color theme="3"/>
        <rFont val="Arial"/>
        <family val="1"/>
        <scheme val="major"/>
      </rPr>
      <t xml:space="preserve"> and in the </t>
    </r>
    <r>
      <rPr>
        <b/>
        <sz val="11"/>
        <color theme="6" tint="-0.249977111117893"/>
        <rFont val="Arial"/>
        <family val="1"/>
        <scheme val="major"/>
      </rPr>
      <t>Search</t>
    </r>
    <r>
      <rPr>
        <sz val="11"/>
        <color theme="3"/>
        <rFont val="Arial"/>
        <family val="1"/>
        <scheme val="major"/>
      </rPr>
      <t xml:space="preserve"> text box enter your search string, such as cheese, and select </t>
    </r>
    <r>
      <rPr>
        <b/>
        <sz val="11"/>
        <color theme="6" tint="-0.249977111117893"/>
        <rFont val="Arial"/>
        <family val="1"/>
        <scheme val="major"/>
      </rPr>
      <t>OK</t>
    </r>
    <r>
      <rPr>
        <sz val="11"/>
        <color theme="3"/>
        <rFont val="Arial"/>
        <family val="1"/>
        <scheme val="major"/>
      </rPr>
      <t xml:space="preserve">. </t>
    </r>
  </si>
  <si>
    <t>Week starting</t>
  </si>
  <si>
    <t>Day of the week</t>
  </si>
  <si>
    <t>Select your recipe for each weekday. The weekdays are automatically adjusted based on the starting day of the week entered in cell C2.</t>
  </si>
  <si>
    <t>Spinach feta pizza</t>
  </si>
  <si>
    <t xml:space="preserve">Track your recipes in this worksheet. Add your new recipes by entering the recipe card tab name at the end of the Recipe Index. Use the Meal Planner to plan meals for your week. A Shopping List is automatically generated based on recipe selection. </t>
  </si>
  <si>
    <t>Recipe Categories</t>
  </si>
  <si>
    <t>Recipe Name</t>
  </si>
  <si>
    <t>Recipe Link</t>
  </si>
  <si>
    <t>Category</t>
  </si>
  <si>
    <t>Tags</t>
  </si>
  <si>
    <t>Calories</t>
  </si>
  <si>
    <t>Comments</t>
  </si>
  <si>
    <t>Empty recipe</t>
  </si>
  <si>
    <t>Shopping List</t>
  </si>
  <si>
    <t>Your shopping list is generated by the recipes selected on the Meal Planner worksheet. The amounts for repeated ingredients are aggregated in the amounts column of the table. The list is sorted for your convenience but filter buttons on the table headings help you search for specific entries. Mark the items you need to buy in the Need to Buy? column.</t>
  </si>
  <si>
    <t>Item</t>
  </si>
  <si>
    <t>Amount</t>
  </si>
  <si>
    <t>Need to Buy?</t>
  </si>
  <si>
    <t>Your shopping list is generated by the recipes selected on the Meal Planner worksheet. The amounts for repeated ingredients are aggregated in the amounts column of the table. The list is sorted for your convenience but filter buttons on the table headings help you search for specific entries. Mark the items you need to buy in the Need to Buy? column</t>
  </si>
  <si>
    <t>Yes</t>
  </si>
  <si>
    <t>Accumulative Ingredients</t>
  </si>
  <si>
    <t>item</t>
  </si>
  <si>
    <t>Column1</t>
  </si>
  <si>
    <t>3</t>
  </si>
  <si>
    <t>4</t>
  </si>
  <si>
    <t>5</t>
  </si>
  <si>
    <t>6</t>
  </si>
  <si>
    <t>7</t>
  </si>
  <si>
    <t>8</t>
  </si>
  <si>
    <t>9</t>
  </si>
  <si>
    <t>10</t>
  </si>
  <si>
    <t>Measurements master list</t>
  </si>
  <si>
    <t>Worksheet Names</t>
  </si>
  <si>
    <t>This worksheet creates recipe worksheet names that can be referenced in formulas in this workbook. A horizontal table is used for creating the ingredients and measurements master list worksheets. 
The ingredients and measurements for all recipes selected in the Meal Planner are then aggregated into a single table. That single table is then ranked for sorting, then sorted and all measurements for a single ingredient concatenated. 
Those sorted and concatenated ingredients are used to create the shopping list in the shopping list worksheet.</t>
  </si>
  <si>
    <t>Worksheet name row 3 and vertical table in column B and C can generate 20 worksheet names, which limits the recipe planner to holding no more than 20 recipes in total. The Meal planner accepts up to 1 recipe per day, therefore, the shopping list is limited to 7 recipes. After 7, the shopping list will not work.</t>
  </si>
  <si>
    <t>The aggregated, ranked, and sorted tables will hold a maximum of 300 ingredients and their corresponding measurements. After 300, the shopping list will not be accurate.</t>
  </si>
  <si>
    <t>Do not erase row 3!</t>
  </si>
  <si>
    <t>This is an empty row</t>
  </si>
  <si>
    <t>start row</t>
  </si>
  <si>
    <t>Table below generates worksheet names used to list all ingredients from recipes selected in Meal Planner worksheet.</t>
  </si>
  <si>
    <t>last entry</t>
  </si>
  <si>
    <t>Table below aggregates all recipe ingredients and measurements from the meal planner selected set of recipes</t>
  </si>
  <si>
    <t>Table below ranks all ingredients and their corresponding measurements.</t>
  </si>
  <si>
    <t xml:space="preserve">Table below takes all ranked ingredients and measurements and searches for duplicates. All duplicate ingredients have their measurements concatenated. This list is how the Shopping List is generated. </t>
  </si>
  <si>
    <t>recipe name</t>
  </si>
  <si>
    <t>worksheet name</t>
  </si>
  <si>
    <t>Do not edit or delete the tables to the left</t>
  </si>
  <si>
    <t>Amounts</t>
  </si>
  <si>
    <t>aggregated ingredients list</t>
  </si>
  <si>
    <t>Tie break</t>
  </si>
  <si>
    <t>Rank</t>
  </si>
  <si>
    <t>amounts</t>
  </si>
  <si>
    <t>ingredients</t>
  </si>
  <si>
    <t>Num</t>
  </si>
  <si>
    <t>Rank Sorted</t>
  </si>
  <si>
    <t>hdr</t>
  </si>
  <si>
    <t>results</t>
  </si>
  <si>
    <t># of occurences</t>
  </si>
  <si>
    <t>Text</t>
  </si>
  <si>
    <t>Recipe categories</t>
  </si>
  <si>
    <t>Category type</t>
  </si>
  <si>
    <t>Measurement type</t>
  </si>
  <si>
    <t>Appetizer</t>
  </si>
  <si>
    <t>Box</t>
  </si>
  <si>
    <t>Beverage</t>
  </si>
  <si>
    <t>Bunch</t>
  </si>
  <si>
    <t>Bread</t>
  </si>
  <si>
    <t>Clove</t>
  </si>
  <si>
    <t>Casserole</t>
  </si>
  <si>
    <t>Cup</t>
  </si>
  <si>
    <t>Dessert</t>
  </si>
  <si>
    <t>Cups</t>
  </si>
  <si>
    <t>Kid's kitchen</t>
  </si>
  <si>
    <t>Large</t>
  </si>
  <si>
    <t>Main course</t>
  </si>
  <si>
    <t>Medium</t>
  </si>
  <si>
    <t>Salad</t>
  </si>
  <si>
    <t>Ounce</t>
  </si>
  <si>
    <t>Sandwich</t>
  </si>
  <si>
    <t>Package</t>
  </si>
  <si>
    <t>Side dish</t>
  </si>
  <si>
    <t>Pinch</t>
  </si>
  <si>
    <t>Small</t>
  </si>
  <si>
    <t>Sprig (s)</t>
  </si>
  <si>
    <t>Tablespoon</t>
  </si>
  <si>
    <t>Tablespoons</t>
  </si>
  <si>
    <t>Teaspoon</t>
  </si>
  <si>
    <t>Teaspoons</t>
  </si>
  <si>
    <t>Share list</t>
  </si>
  <si>
    <t>Share this list with others so they can contribute. Select Share in the upper right or press ALT then YU. Save the file to OneDrive and send the link to your friends.</t>
  </si>
  <si>
    <t>Name</t>
  </si>
  <si>
    <t>Email</t>
  </si>
  <si>
    <t>Shared?</t>
  </si>
  <si>
    <t>Kai Carter</t>
  </si>
  <si>
    <t>kai@example.com</t>
  </si>
  <si>
    <t>Nazar Neill</t>
  </si>
  <si>
    <t>nazar@example.com</t>
  </si>
  <si>
    <t>No</t>
  </si>
  <si>
    <t>Avery Howard</t>
  </si>
  <si>
    <t>avery@example.com</t>
  </si>
  <si>
    <t>Course Type</t>
  </si>
  <si>
    <t>Measurement</t>
  </si>
  <si>
    <t>Ingredient</t>
  </si>
  <si>
    <t>Directions</t>
  </si>
  <si>
    <t>Preparation time</t>
  </si>
  <si>
    <t>Copy this worksheet to enter a new recipe. Rename the tab, the same name from the Recipe Index worksheet. 
Enter recipe directions in this cell. Enter Ingredients, measurements and amounts in cells at left. Press ALT+Enter to add new paragraphs in this cell.
Enter Preparation Time, Cook Times and Yield (Servings) in cells at right. Change the stock photo in column B to a photo of your recipe, then enter Calories, Recipe Tags and Comments in cells underneath. 
Recipe tags help you search for a recipe with a specific quality in the Recipe Index worksheet. 
Select a recipe on the Grocery List worksheet to view the ingredients you may need to buy.</t>
  </si>
  <si>
    <t>Enter preparation time in this cell</t>
  </si>
  <si>
    <t>Enter calories for the recipe in this cell</t>
  </si>
  <si>
    <t>Cook time</t>
  </si>
  <si>
    <t>Enter cook time in this cell</t>
  </si>
  <si>
    <t>Recipe tags</t>
  </si>
  <si>
    <t>Tag 1, Tag 2, etc.</t>
  </si>
  <si>
    <t>Yield (servings)</t>
  </si>
  <si>
    <t>Enter yield (servings) in this cell</t>
  </si>
  <si>
    <t>Do not delete this recipe worksheet</t>
  </si>
  <si>
    <t>Main Course</t>
  </si>
  <si>
    <t>Olive or canola oil</t>
  </si>
  <si>
    <t xml:space="preserve">In bread machine, place the first five ingredients on order suggested by manufacturer. 
Select dough setting. Check dough after 5 minutes of mixing: add 1 to 2 tablespoons of water or flour if needed. 
When cycle is complete, turn dough onto a lightly flowered surface. Knead for 1 minute. 
Cover and let rest for 15 minutes. 
Roll into a 12-in. pizza pan. Cover and let rise in a warm place until puffed, about 20 minutes. 
Sprinkle with garlic and garlic salt. Top with spinach, onion, mushrooms, cheeses, and basil. 
Bake at 400 degrees F for 35-40 minutes or until crust is golden and cheese is melted. 
Let stand for 5 minutes before slicing. </t>
  </si>
  <si>
    <t>45 Minutes</t>
  </si>
  <si>
    <t>1/2</t>
  </si>
  <si>
    <t>Salt</t>
  </si>
  <si>
    <t>2</t>
  </si>
  <si>
    <t>Bread flour</t>
  </si>
  <si>
    <t>Active dry yeast</t>
  </si>
  <si>
    <t>3/4</t>
  </si>
  <si>
    <t>Warm water</t>
  </si>
  <si>
    <t>15 Minutes</t>
  </si>
  <si>
    <t>1</t>
  </si>
  <si>
    <t>Minced garlic</t>
  </si>
  <si>
    <t>pizza, spinach, feta, cheese</t>
  </si>
  <si>
    <t>1/8</t>
  </si>
  <si>
    <t>Garlic salt</t>
  </si>
  <si>
    <t>Chopped fresh spinach</t>
  </si>
  <si>
    <t>Red onion</t>
  </si>
  <si>
    <t>6 servings</t>
  </si>
  <si>
    <t>Family enjoyed this recipe. Must make it again!</t>
  </si>
  <si>
    <t>Sliced fresh mushrooms</t>
  </si>
  <si>
    <t>Shredded mozzarella cheese</t>
  </si>
  <si>
    <t>1/4</t>
  </si>
  <si>
    <t>Crumbled feta cheese</t>
  </si>
  <si>
    <t>Dried basil</t>
  </si>
  <si>
    <t>My New Recipe</t>
  </si>
  <si>
    <t>Preparation Time</t>
  </si>
  <si>
    <t>Using a knife, smear desired amount of cream cheese onto one side of a cracker. 
Place a small slice of smoked salmon on top of the cream cheese.
Add several drops of honey mustard-dill sauce on top of the salmon.
Top with a small amount of dill.</t>
  </si>
  <si>
    <t>5 Minutes</t>
  </si>
  <si>
    <t>Cook Time</t>
  </si>
  <si>
    <t>0 Minutes</t>
  </si>
  <si>
    <t>salmon, crackers, cream cheese</t>
  </si>
  <si>
    <t>Yield (Servings)</t>
  </si>
  <si>
    <t>12 Servings</t>
  </si>
  <si>
    <t>A recipe in progress</t>
  </si>
  <si>
    <t>B</t>
  </si>
  <si>
    <t>L</t>
  </si>
  <si>
    <t>D</t>
  </si>
  <si>
    <t>11</t>
  </si>
  <si>
    <t>12</t>
  </si>
  <si>
    <t>13</t>
  </si>
  <si>
    <t>14</t>
  </si>
  <si>
    <t>15</t>
  </si>
  <si>
    <t>16</t>
  </si>
  <si>
    <t>17</t>
  </si>
  <si>
    <t>18</t>
  </si>
  <si>
    <t>19</t>
  </si>
  <si>
    <t>20</t>
  </si>
  <si>
    <t>21</t>
  </si>
  <si>
    <t>1 Box, 1 Box, 1 Box, 1 Box, 1 Box, 1 Box, 1 Box, 1 Box, 1 Box, 1 Box, 1 Box, 1 Box, 1 Box, 1 Box, 1 Box, 1 Box, 1 Box, 1 Box, 1 Box, 1 Box</t>
  </si>
  <si>
    <t>Breakfast</t>
  </si>
  <si>
    <t>Lunch</t>
  </si>
  <si>
    <t>Diner</t>
  </si>
  <si>
    <t>22</t>
  </si>
  <si>
    <t>23</t>
  </si>
  <si>
    <t>24</t>
  </si>
  <si>
    <t>25</t>
  </si>
  <si>
    <t>26</t>
  </si>
  <si>
    <t>27</t>
  </si>
  <si>
    <t>28</t>
  </si>
  <si>
    <t>29</t>
  </si>
  <si>
    <t>30</t>
  </si>
  <si>
    <t>31</t>
  </si>
  <si>
    <t>32</t>
  </si>
  <si>
    <t>33</t>
  </si>
  <si>
    <t>34</t>
  </si>
  <si>
    <t>35</t>
  </si>
  <si>
    <t>36</t>
  </si>
  <si>
    <t>37</t>
  </si>
  <si>
    <t>38</t>
  </si>
  <si>
    <t>39</t>
  </si>
  <si>
    <t>40</t>
  </si>
  <si>
    <t>41</t>
  </si>
  <si>
    <t>42</t>
  </si>
  <si>
    <t>Alternative 1</t>
  </si>
  <si>
    <t>Alternative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</si>
</sst>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quot;To Buy&quot;;&quot;&quot;;&quot;&quot;"/>
    <numFmt numFmtId="165" formatCode=";;;"/>
  </numFmts>
  <fonts count="29" x14ac:knownFonts="1">
    <font>
      <sz val="11"/>
      <color theme="3"/>
      <name val="Arial"/>
      <family val="2"/>
      <scheme val="minor"/>
    </font>
    <font>
      <sz val="11"/>
      <color theme="1"/>
      <name val="Arial"/>
      <family val="2"/>
      <scheme val="minor"/>
    </font>
    <font>
      <sz val="11"/>
      <color theme="1"/>
      <name val="Arial"/>
      <family val="2"/>
      <scheme val="minor"/>
    </font>
    <font>
      <sz val="11"/>
      <color theme="3"/>
      <name val="Arial"/>
      <family val="2"/>
      <scheme val="minor"/>
    </font>
    <font>
      <b/>
      <i/>
      <sz val="22"/>
      <color theme="3"/>
      <name val="Arial"/>
      <family val="1"/>
      <scheme val="major"/>
    </font>
    <font>
      <b/>
      <sz val="12"/>
      <color theme="3"/>
      <name val="Arial"/>
      <family val="1"/>
      <scheme val="major"/>
    </font>
    <font>
      <b/>
      <sz val="11"/>
      <color theme="3"/>
      <name val="Arial"/>
      <family val="2"/>
      <scheme val="minor"/>
    </font>
    <font>
      <u/>
      <sz val="11"/>
      <color theme="6"/>
      <name val="Arial"/>
      <family val="1"/>
      <scheme val="minor"/>
    </font>
    <font>
      <b/>
      <sz val="14"/>
      <color theme="3"/>
      <name val="Arial"/>
      <family val="1"/>
      <scheme val="minor"/>
    </font>
    <font>
      <b/>
      <sz val="11"/>
      <color theme="3"/>
      <name val="Arial"/>
      <family val="1"/>
      <scheme val="minor"/>
    </font>
    <font>
      <u/>
      <sz val="11"/>
      <color theme="8"/>
      <name val="Arial"/>
      <family val="1"/>
      <scheme val="minor"/>
    </font>
    <font>
      <sz val="11"/>
      <color theme="3"/>
      <name val="Arial"/>
      <family val="1"/>
      <scheme val="major"/>
    </font>
    <font>
      <b/>
      <sz val="18"/>
      <color theme="3"/>
      <name val="Arial"/>
      <family val="1"/>
      <scheme val="major"/>
    </font>
    <font>
      <sz val="11"/>
      <color theme="0"/>
      <name val="Arial"/>
      <family val="2"/>
      <scheme val="minor"/>
    </font>
    <font>
      <b/>
      <sz val="28"/>
      <color theme="3"/>
      <name val="Arial"/>
      <family val="1"/>
      <scheme val="minor"/>
    </font>
    <font>
      <sz val="12"/>
      <color theme="4" tint="-0.499984740745262"/>
      <name val="Arial"/>
      <family val="1"/>
      <scheme val="minor"/>
    </font>
    <font>
      <sz val="14"/>
      <color theme="4" tint="-0.499984740745262"/>
      <name val="Arial"/>
      <family val="2"/>
      <scheme val="major"/>
    </font>
    <font>
      <sz val="11"/>
      <color rgb="FFFF0000"/>
      <name val="Arial"/>
      <family val="2"/>
      <scheme val="minor"/>
    </font>
    <font>
      <sz val="10"/>
      <color rgb="FF333333"/>
      <name val="Arial"/>
      <family val="2"/>
      <charset val="1"/>
      <scheme val="minor"/>
    </font>
    <font>
      <sz val="11"/>
      <color theme="3"/>
      <name val="Arial"/>
      <family val="1"/>
      <scheme val="minor"/>
    </font>
    <font>
      <b/>
      <sz val="11"/>
      <color theme="3"/>
      <name val="Arial"/>
      <family val="1"/>
      <scheme val="major"/>
    </font>
    <font>
      <b/>
      <sz val="11"/>
      <color theme="3" tint="0.249977111117893"/>
      <name val="Arial"/>
      <family val="1"/>
      <scheme val="minor"/>
    </font>
    <font>
      <sz val="12"/>
      <color theme="3"/>
      <name val="Arial"/>
      <family val="1"/>
      <scheme val="minor"/>
    </font>
    <font>
      <b/>
      <sz val="11"/>
      <color theme="6" tint="-0.249977111117893"/>
      <name val="Arial"/>
      <family val="1"/>
      <scheme val="major"/>
    </font>
    <font>
      <b/>
      <sz val="11"/>
      <color theme="3" tint="0.249977111117893"/>
      <name val="Arial"/>
      <family val="1"/>
      <scheme val="major"/>
    </font>
    <font>
      <b/>
      <sz val="18"/>
      <color theme="3" tint="0.24994659260841701"/>
      <name val="Arial"/>
      <family val="2"/>
      <scheme val="major"/>
    </font>
    <font>
      <sz val="14"/>
      <color theme="6" tint="-0.24994659260841701"/>
      <name val="Arial"/>
      <family val="2"/>
      <scheme val="major"/>
    </font>
    <font>
      <sz val="11"/>
      <color theme="9" tint="0.79998168889431442"/>
      <name val="Arial"/>
      <family val="2"/>
      <scheme val="minor"/>
    </font>
    <font>
      <sz val="8"/>
      <name val="Arial"/>
      <family val="2"/>
      <scheme val="minor"/>
    </font>
  </fonts>
  <fills count="11">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2"/>
        <bgColor indexed="64"/>
      </patternFill>
    </fill>
    <fill>
      <patternFill patternType="solid">
        <fgColor theme="6" tint="-0.24994659260841701"/>
        <bgColor indexed="64"/>
      </patternFill>
    </fill>
    <fill>
      <patternFill patternType="solid">
        <fgColor rgb="FFFFFF00"/>
        <bgColor indexed="64"/>
      </patternFill>
    </fill>
    <fill>
      <patternFill patternType="solid">
        <fgColor theme="9" tint="0.79998168889431442"/>
        <bgColor indexed="65"/>
      </patternFill>
    </fill>
    <fill>
      <patternFill patternType="solid">
        <fgColor theme="8" tint="0.79998168889431442"/>
        <bgColor indexed="64"/>
      </patternFill>
    </fill>
    <fill>
      <patternFill patternType="solid">
        <fgColor theme="7" tint="0.79998168889431442"/>
        <bgColor indexed="64"/>
      </patternFill>
    </fill>
  </fills>
  <borders count="3">
    <border>
      <left/>
      <right/>
      <top/>
      <bottom/>
      <diagonal/>
    </border>
    <border>
      <left/>
      <right/>
      <top/>
      <bottom style="thick">
        <color theme="9"/>
      </bottom>
      <diagonal/>
    </border>
    <border>
      <left/>
      <right/>
      <top style="thick">
        <color theme="0"/>
      </top>
      <bottom/>
      <diagonal/>
    </border>
  </borders>
  <cellStyleXfs count="26">
    <xf numFmtId="0" fontId="0" fillId="0" borderId="0">
      <alignment horizontal="left" vertical="center" wrapText="1" indent="1"/>
    </xf>
    <xf numFmtId="0" fontId="14" fillId="6" borderId="0" applyNumberFormat="0" applyBorder="0">
      <alignment horizontal="center" vertical="center" wrapText="1"/>
    </xf>
    <xf numFmtId="37" fontId="3" fillId="0" borderId="0" applyFont="0" applyFill="0" applyBorder="0" applyProtection="0">
      <alignment horizontal="center" vertical="center"/>
    </xf>
    <xf numFmtId="3" fontId="12" fillId="0" borderId="0" applyFill="0" applyBorder="0" applyProtection="0">
      <alignment horizontal="center" vertical="center"/>
    </xf>
    <xf numFmtId="0" fontId="26" fillId="0" borderId="0">
      <alignment horizontal="center" vertical="center"/>
    </xf>
    <xf numFmtId="14" fontId="16" fillId="0" borderId="0" applyFill="0">
      <alignment horizontal="left" vertical="center" indent="1"/>
    </xf>
    <xf numFmtId="0" fontId="9" fillId="3" borderId="1" applyNumberFormat="0">
      <alignment horizontal="left" vertical="center" wrapText="1" indent="1"/>
    </xf>
    <xf numFmtId="0" fontId="11" fillId="5" borderId="0">
      <alignment horizontal="left" vertical="center" wrapText="1" indent="1"/>
    </xf>
    <xf numFmtId="0" fontId="3" fillId="0" borderId="0" applyNumberFormat="0" applyFill="0" applyBorder="0" applyProtection="0">
      <alignment horizontal="left" indent="1"/>
    </xf>
    <xf numFmtId="0" fontId="10" fillId="0" borderId="0" applyNumberFormat="0" applyFill="0" applyBorder="0" applyAlignment="0" applyProtection="0">
      <alignment vertical="center"/>
    </xf>
    <xf numFmtId="0" fontId="4" fillId="0" borderId="0" applyNumberFormat="0" applyFill="0" applyProtection="0">
      <alignment horizontal="left" vertical="center"/>
    </xf>
    <xf numFmtId="0" fontId="5" fillId="2" borderId="0" applyNumberFormat="0" applyProtection="0">
      <alignment horizontal="center" vertical="center" wrapText="1"/>
    </xf>
    <xf numFmtId="0" fontId="6" fillId="0" borderId="0" applyNumberFormat="0" applyFill="0" applyBorder="0" applyAlignment="0" applyProtection="0"/>
    <xf numFmtId="0" fontId="7" fillId="0" borderId="0" applyNumberFormat="0" applyFill="0" applyBorder="0" applyAlignment="0" applyProtection="0"/>
    <xf numFmtId="164" fontId="3" fillId="5" borderId="0" applyFont="0" applyFill="0" applyBorder="0" applyAlignment="0">
      <alignment vertical="center"/>
    </xf>
    <xf numFmtId="49" fontId="3" fillId="5" borderId="0" applyFont="0" applyFill="0" applyBorder="0">
      <alignment horizontal="center" vertical="center"/>
    </xf>
    <xf numFmtId="0" fontId="8" fillId="0" borderId="0" applyNumberFormat="0" applyFill="0">
      <alignment horizontal="center" vertical="center" wrapText="1"/>
    </xf>
    <xf numFmtId="0" fontId="3" fillId="0" borderId="0">
      <alignment horizontal="center" vertical="center" wrapText="1"/>
    </xf>
    <xf numFmtId="0" fontId="9" fillId="4" borderId="0">
      <alignment horizontal="center" vertical="center"/>
    </xf>
    <xf numFmtId="0" fontId="25" fillId="0" borderId="0" applyNumberFormat="0" applyFill="0" applyBorder="0" applyProtection="0">
      <alignment vertical="center"/>
    </xf>
    <xf numFmtId="0" fontId="17" fillId="0" borderId="0" applyNumberFormat="0" applyFill="0" applyBorder="0" applyAlignment="0" applyProtection="0"/>
    <xf numFmtId="0" fontId="15" fillId="0" borderId="0" applyNumberFormat="0" applyFill="0">
      <alignment horizontal="right" vertical="center"/>
    </xf>
    <xf numFmtId="0" fontId="13" fillId="0" borderId="0">
      <alignment horizontal="center" vertical="center" wrapText="1"/>
    </xf>
    <xf numFmtId="0" fontId="11" fillId="5" borderId="0">
      <alignment horizontal="left" vertical="top" wrapText="1" indent="1"/>
    </xf>
    <xf numFmtId="0" fontId="2" fillId="8" borderId="2" applyNumberFormat="0" applyAlignment="0" applyProtection="0"/>
    <xf numFmtId="0" fontId="27" fillId="0" borderId="0" applyNumberFormat="0" applyFill="0" applyBorder="0">
      <alignment horizontal="center" vertical="center" wrapText="1"/>
    </xf>
  </cellStyleXfs>
  <cellXfs count="54">
    <xf numFmtId="0" fontId="0" fillId="0" borderId="0" xfId="0">
      <alignment horizontal="left" vertical="center" wrapText="1" indent="1"/>
    </xf>
    <xf numFmtId="0" fontId="0" fillId="0" borderId="0" xfId="0" applyAlignment="1">
      <alignment vertical="center"/>
    </xf>
    <xf numFmtId="0" fontId="25" fillId="0" borderId="0" xfId="19" applyAlignment="1">
      <alignment horizontal="left" vertical="center" indent="1"/>
    </xf>
    <xf numFmtId="49" fontId="3" fillId="0" borderId="0" xfId="15" applyFont="1" applyFill="1" applyBorder="1">
      <alignment horizontal="center" vertical="center"/>
    </xf>
    <xf numFmtId="0" fontId="25" fillId="0" borderId="0" xfId="19" applyBorder="1" applyAlignment="1">
      <alignment horizontal="left" vertical="center" indent="1"/>
    </xf>
    <xf numFmtId="0" fontId="3" fillId="0" borderId="0" xfId="17">
      <alignment horizontal="center" vertical="center" wrapText="1"/>
    </xf>
    <xf numFmtId="0" fontId="4" fillId="0" borderId="0" xfId="10">
      <alignment horizontal="left" vertical="center"/>
    </xf>
    <xf numFmtId="14" fontId="25" fillId="0" borderId="0" xfId="19" applyNumberFormat="1" applyAlignment="1">
      <alignment horizontal="left" vertical="center" indent="2"/>
    </xf>
    <xf numFmtId="0" fontId="3" fillId="0" borderId="0" xfId="8">
      <alignment horizontal="left" indent="1"/>
    </xf>
    <xf numFmtId="0" fontId="9" fillId="3" borderId="1" xfId="6">
      <alignment horizontal="left" vertical="center" wrapText="1" indent="1"/>
    </xf>
    <xf numFmtId="49" fontId="3" fillId="0" borderId="0" xfId="15" applyFont="1" applyFill="1">
      <alignment horizontal="center" vertical="center"/>
    </xf>
    <xf numFmtId="0" fontId="18" fillId="0" borderId="0" xfId="0" quotePrefix="1" applyFont="1">
      <alignment horizontal="left" vertical="center" wrapText="1" indent="1"/>
    </xf>
    <xf numFmtId="0" fontId="18" fillId="0" borderId="0" xfId="0" applyFont="1">
      <alignment horizontal="left" vertical="center" wrapText="1" indent="1"/>
    </xf>
    <xf numFmtId="0" fontId="0" fillId="0" borderId="0" xfId="0" quotePrefix="1">
      <alignment horizontal="left" vertical="center" wrapText="1" indent="1"/>
    </xf>
    <xf numFmtId="0" fontId="19" fillId="0" borderId="0" xfId="0" applyFont="1">
      <alignment horizontal="left" vertical="center" wrapText="1" indent="1"/>
    </xf>
    <xf numFmtId="0" fontId="19" fillId="5" borderId="0" xfId="7" applyFont="1">
      <alignment horizontal="left" vertical="center" wrapText="1" indent="1"/>
    </xf>
    <xf numFmtId="0" fontId="20" fillId="3" borderId="1" xfId="6" applyFont="1">
      <alignment horizontal="left" vertical="center" wrapText="1" indent="1"/>
    </xf>
    <xf numFmtId="0" fontId="20" fillId="4" borderId="0" xfId="18" applyFont="1">
      <alignment horizontal="center" vertical="center"/>
    </xf>
    <xf numFmtId="0" fontId="7" fillId="0" borderId="0" xfId="13" applyBorder="1" applyAlignment="1">
      <alignment horizontal="left" vertical="center" indent="1"/>
    </xf>
    <xf numFmtId="0" fontId="11" fillId="0" borderId="0" xfId="0" applyFont="1">
      <alignment horizontal="left" vertical="center" wrapText="1" indent="1"/>
    </xf>
    <xf numFmtId="0" fontId="22" fillId="0" borderId="0" xfId="21" applyFont="1">
      <alignment horizontal="right" vertical="center"/>
    </xf>
    <xf numFmtId="14" fontId="22" fillId="0" borderId="0" xfId="5" applyFont="1">
      <alignment horizontal="left" vertical="center" indent="1"/>
    </xf>
    <xf numFmtId="37" fontId="0" fillId="0" borderId="0" xfId="2" applyFont="1">
      <alignment horizontal="center" vertical="center"/>
    </xf>
    <xf numFmtId="0" fontId="11" fillId="5" borderId="0" xfId="7">
      <alignment horizontal="left" vertical="center" wrapText="1" indent="1"/>
    </xf>
    <xf numFmtId="0" fontId="0" fillId="0" borderId="0" xfId="0" applyAlignment="1">
      <alignment horizontal="left" vertical="center" indent="1"/>
    </xf>
    <xf numFmtId="0" fontId="0" fillId="7" borderId="0" xfId="0" applyFill="1" applyAlignment="1">
      <alignment horizontal="left" vertical="center" indent="1"/>
    </xf>
    <xf numFmtId="0" fontId="0" fillId="7" borderId="0" xfId="0" applyFill="1">
      <alignment horizontal="left" vertical="center" wrapText="1" indent="1"/>
    </xf>
    <xf numFmtId="0" fontId="17" fillId="7" borderId="0" xfId="20" applyFill="1" applyAlignment="1">
      <alignment horizontal="left" vertical="center" wrapText="1" indent="1"/>
    </xf>
    <xf numFmtId="0" fontId="13" fillId="0" borderId="0" xfId="22">
      <alignment horizontal="center" vertical="center" wrapText="1"/>
    </xf>
    <xf numFmtId="0" fontId="7" fillId="0" borderId="0" xfId="13" applyAlignment="1">
      <alignment horizontal="left" vertical="center" wrapText="1" indent="1"/>
    </xf>
    <xf numFmtId="0" fontId="2" fillId="8" borderId="2" xfId="24" applyAlignment="1">
      <alignment horizontal="left" vertical="center" wrapText="1" indent="1"/>
    </xf>
    <xf numFmtId="0" fontId="25" fillId="0" borderId="0" xfId="19">
      <alignment vertical="center"/>
    </xf>
    <xf numFmtId="0" fontId="2" fillId="8" borderId="2" xfId="24" applyAlignment="1">
      <alignment horizontal="center" vertical="center" wrapText="1"/>
    </xf>
    <xf numFmtId="0" fontId="25" fillId="8" borderId="0" xfId="19" applyFill="1">
      <alignment vertical="center"/>
    </xf>
    <xf numFmtId="0" fontId="25" fillId="0" borderId="0" xfId="19" applyBorder="1">
      <alignment vertical="center"/>
    </xf>
    <xf numFmtId="0" fontId="26" fillId="0" borderId="0" xfId="4">
      <alignment horizontal="center" vertical="center"/>
    </xf>
    <xf numFmtId="165" fontId="1" fillId="0" borderId="0" xfId="22" applyNumberFormat="1" applyFont="1">
      <alignment horizontal="center" vertical="center" wrapText="1"/>
    </xf>
    <xf numFmtId="165" fontId="1" fillId="8" borderId="2" xfId="25" applyNumberFormat="1" applyFont="1" applyFill="1" applyBorder="1">
      <alignment horizontal="center" vertical="center" wrapText="1"/>
    </xf>
    <xf numFmtId="165" fontId="1" fillId="0" borderId="0" xfId="22" quotePrefix="1" applyNumberFormat="1" applyFont="1">
      <alignment horizontal="center" vertical="center" wrapText="1"/>
    </xf>
    <xf numFmtId="0" fontId="0" fillId="3" borderId="0" xfId="0" applyFill="1">
      <alignment horizontal="left" vertical="center" wrapText="1" indent="1"/>
    </xf>
    <xf numFmtId="0" fontId="0" fillId="9" borderId="0" xfId="0" applyFill="1">
      <alignment horizontal="left" vertical="center" wrapText="1" indent="1"/>
    </xf>
    <xf numFmtId="0" fontId="0" fillId="10" borderId="0" xfId="0" applyFill="1">
      <alignment horizontal="left" vertical="center" wrapText="1" indent="1"/>
    </xf>
    <xf numFmtId="0" fontId="7" fillId="0" borderId="0" xfId="13" applyFill="1" applyAlignment="1">
      <alignment horizontal="left" vertical="center" indent="1"/>
    </xf>
    <xf numFmtId="37" fontId="0" fillId="0" borderId="0" xfId="2" applyFont="1" applyFill="1">
      <alignment horizontal="center" vertical="center"/>
    </xf>
    <xf numFmtId="0" fontId="0" fillId="0" borderId="0" xfId="13" applyFont="1" applyFill="1" applyBorder="1" applyAlignment="1">
      <alignment horizontal="left" vertical="center" indent="1"/>
    </xf>
    <xf numFmtId="0" fontId="0" fillId="0" borderId="0" xfId="13" applyFont="1" applyFill="1" applyAlignment="1">
      <alignment horizontal="left" vertical="center" indent="1"/>
    </xf>
    <xf numFmtId="0" fontId="19" fillId="5" borderId="0" xfId="7" applyFont="1">
      <alignment horizontal="left" vertical="center" wrapText="1" indent="1"/>
    </xf>
    <xf numFmtId="165" fontId="1" fillId="8" borderId="2" xfId="25" applyNumberFormat="1" applyFont="1" applyFill="1" applyBorder="1">
      <alignment horizontal="center" vertical="center" wrapText="1"/>
    </xf>
    <xf numFmtId="0" fontId="0" fillId="0" borderId="0" xfId="0">
      <alignment horizontal="left" vertical="center" wrapText="1" indent="1"/>
    </xf>
    <xf numFmtId="0" fontId="11" fillId="5" borderId="0" xfId="23">
      <alignment horizontal="left" vertical="top" wrapText="1" indent="1"/>
    </xf>
    <xf numFmtId="0" fontId="3" fillId="0" borderId="0" xfId="17">
      <alignment horizontal="center" vertical="center" wrapText="1"/>
    </xf>
    <xf numFmtId="0" fontId="0" fillId="0" borderId="0" xfId="17" applyFont="1">
      <alignment horizontal="center" vertical="center" wrapText="1"/>
    </xf>
    <xf numFmtId="0" fontId="25" fillId="0" borderId="0" xfId="19">
      <alignment vertical="center"/>
    </xf>
    <xf numFmtId="37" fontId="3" fillId="0" borderId="0" xfId="2">
      <alignment horizontal="center" vertical="center"/>
    </xf>
  </cellXfs>
  <cellStyles count="26">
    <cellStyle name="20% - Accent6" xfId="24" builtinId="50" customBuiltin="1"/>
    <cellStyle name="Calories" xfId="1" xr:uid="{00000000-0005-0000-0000-000001000000}"/>
    <cellStyle name="Comma" xfId="2" builtinId="3" customBuiltin="1"/>
    <cellStyle name="Comma [0]" xfId="3" builtinId="6" customBuiltin="1"/>
    <cellStyle name="Course Type" xfId="4" xr:uid="{00000000-0005-0000-0000-000004000000}"/>
    <cellStyle name="Date" xfId="5" xr:uid="{00000000-0005-0000-0000-000005000000}"/>
    <cellStyle name="Directions header" xfId="6" xr:uid="{00000000-0005-0000-0000-000006000000}"/>
    <cellStyle name="Directions text" xfId="7" xr:uid="{00000000-0005-0000-0000-000007000000}"/>
    <cellStyle name="Explanatory Text" xfId="8" builtinId="53" customBuiltin="1"/>
    <cellStyle name="Followed Hyperlink" xfId="9" builtinId="9" customBuiltin="1"/>
    <cellStyle name="Heading 1" xfId="10" builtinId="16" customBuiltin="1"/>
    <cellStyle name="Heading 2" xfId="11" builtinId="17" customBuiltin="1"/>
    <cellStyle name="Heading 3" xfId="12" builtinId="18" customBuiltin="1"/>
    <cellStyle name="Hyperlink" xfId="13" builtinId="8" customBuiltin="1"/>
    <cellStyle name="Icon Set" xfId="14" xr:uid="{00000000-0005-0000-0000-00000E000000}"/>
    <cellStyle name="Normal" xfId="0" builtinId="0" customBuiltin="1"/>
    <cellStyle name="Recipe amount" xfId="15" xr:uid="{00000000-0005-0000-0000-000010000000}"/>
    <cellStyle name="Recipe Directions" xfId="23" xr:uid="{00000000-0005-0000-0000-000011000000}"/>
    <cellStyle name="Recipe Info" xfId="16" xr:uid="{00000000-0005-0000-0000-000012000000}"/>
    <cellStyle name="Recipe tags comments" xfId="17" xr:uid="{00000000-0005-0000-0000-000013000000}"/>
    <cellStyle name="RecipeInfo" xfId="18" xr:uid="{00000000-0005-0000-0000-000014000000}"/>
    <cellStyle name="Title" xfId="19" builtinId="15" customBuiltin="1"/>
    <cellStyle name="Warning Text" xfId="20" builtinId="11"/>
    <cellStyle name="Week starting label" xfId="21" xr:uid="{00000000-0005-0000-0000-000017000000}"/>
    <cellStyle name="zhidden Shaded Text" xfId="25" xr:uid="{4F522D77-6D83-4F90-911E-C3EC06DCA152}"/>
    <cellStyle name="zHiddenText" xfId="22" xr:uid="{00000000-0005-0000-0000-000018000000}"/>
  </cellStyles>
  <dxfs count="142">
    <dxf>
      <font>
        <b val="0"/>
        <i val="0"/>
        <strike val="0"/>
        <condense val="0"/>
        <extend val="0"/>
        <outline val="0"/>
        <shadow val="0"/>
        <u val="none"/>
        <vertAlign val="baseline"/>
        <sz val="11"/>
        <color theme="3"/>
        <name val="Arial"/>
        <family val="2"/>
        <scheme val="minor"/>
      </font>
      <numFmt numFmtId="0" formatCode="General"/>
      <fill>
        <patternFill patternType="none">
          <fgColor indexed="64"/>
          <bgColor indexed="65"/>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strike/>
        <color theme="3" tint="9.9948118533890809E-2"/>
      </font>
    </dxf>
    <dxf>
      <font>
        <strike/>
        <color theme="3" tint="9.9948118533890809E-2"/>
      </font>
    </dxf>
    <dxf>
      <font>
        <strike/>
        <color theme="3" tint="9.9948118533890809E-2"/>
      </font>
    </dxf>
    <dxf>
      <font>
        <strike/>
        <color theme="3" tint="9.9948118533890809E-2"/>
      </font>
    </dxf>
    <dxf>
      <font>
        <strike/>
        <color theme="3" tint="9.9948118533890809E-2"/>
      </font>
    </dxf>
    <dxf>
      <font>
        <strike/>
        <color theme="3" tint="9.9948118533890809E-2"/>
      </font>
    </dxf>
    <dxf>
      <font>
        <strike/>
        <color theme="3" tint="9.9948118533890809E-2"/>
      </font>
    </dxf>
    <dxf>
      <font>
        <strike/>
        <color theme="3" tint="9.9948118533890809E-2"/>
      </font>
    </dxf>
    <dxf>
      <font>
        <strike/>
        <color theme="3" tint="9.9948118533890809E-2"/>
      </font>
    </dxf>
    <dxf>
      <font>
        <strike/>
        <color theme="3" tint="9.9948118533890809E-2"/>
      </font>
    </dxf>
    <dxf>
      <font>
        <strike/>
        <color theme="3" tint="9.9948118533890809E-2"/>
      </font>
    </dxf>
    <dxf>
      <font>
        <strike/>
        <color theme="3" tint="9.9948118533890809E-2"/>
      </font>
    </dxf>
    <dxf>
      <font>
        <strike/>
        <color theme="3" tint="9.9948118533890809E-2"/>
      </font>
    </dxf>
    <dxf>
      <font>
        <strike/>
        <color theme="3" tint="9.9948118533890809E-2"/>
      </font>
    </dxf>
    <dxf>
      <font>
        <strike/>
        <color theme="3" tint="9.9948118533890809E-2"/>
      </font>
    </dxf>
    <dxf>
      <font>
        <strike/>
        <color theme="3" tint="9.9948118533890809E-2"/>
      </font>
    </dxf>
    <dxf>
      <font>
        <strike/>
        <color theme="3" tint="9.9948118533890809E-2"/>
      </font>
    </dxf>
    <dxf>
      <font>
        <strike val="0"/>
        <outline val="0"/>
        <shadow val="0"/>
        <u val="none"/>
        <vertAlign val="baseline"/>
        <sz val="11"/>
        <color theme="3"/>
        <name val="Arial"/>
        <family val="1"/>
        <scheme val="major"/>
      </font>
    </dxf>
    <dxf>
      <font>
        <strike val="0"/>
        <outline val="0"/>
        <shadow val="0"/>
        <u val="none"/>
        <vertAlign val="baseline"/>
        <sz val="11"/>
        <color theme="3"/>
        <name val="Arial"/>
        <family val="1"/>
        <scheme val="major"/>
      </font>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strike val="0"/>
        <outline val="0"/>
        <shadow val="0"/>
        <u val="none"/>
        <vertAlign val="baseline"/>
        <sz val="11"/>
        <color theme="3"/>
        <name val="Arial"/>
        <family val="1"/>
        <scheme val="major"/>
      </font>
    </dxf>
    <dxf>
      <numFmt numFmtId="0" formatCode="General"/>
    </dxf>
    <dxf>
      <font>
        <b val="0"/>
        <i val="0"/>
        <strike val="0"/>
        <condense val="0"/>
        <extend val="0"/>
        <outline val="0"/>
        <shadow val="0"/>
        <u val="none"/>
        <vertAlign val="baseline"/>
        <sz val="10"/>
        <color rgb="FF333333"/>
        <name val="Arial"/>
        <family val="2"/>
        <charset val="1"/>
        <scheme val="minor"/>
      </font>
      <alignment horizontal="left" vertical="center" textRotation="0" wrapText="1" indent="1" justifyLastLine="0" shrinkToFit="0" readingOrder="0"/>
    </dxf>
    <dxf>
      <font>
        <b val="0"/>
        <i val="0"/>
        <strike val="0"/>
        <condense val="0"/>
        <extend val="0"/>
        <outline val="0"/>
        <shadow val="0"/>
        <u val="none"/>
        <vertAlign val="baseline"/>
        <sz val="10"/>
        <color rgb="FF333333"/>
        <name val="Arial"/>
        <family val="2"/>
        <charset val="1"/>
        <scheme val="minor"/>
      </font>
      <alignment horizontal="left" vertical="center" textRotation="0" wrapText="1" indent="1" justifyLastLine="0" shrinkToFit="0" readingOrder="0"/>
    </dxf>
    <dxf>
      <font>
        <b val="0"/>
        <i val="0"/>
        <strike val="0"/>
        <condense val="0"/>
        <extend val="0"/>
        <outline val="0"/>
        <shadow val="0"/>
        <u val="none"/>
        <vertAlign val="baseline"/>
        <sz val="10"/>
        <color rgb="FF333333"/>
        <name val="Arial"/>
        <family val="2"/>
        <charset val="1"/>
        <scheme val="minor"/>
      </font>
      <alignment horizontal="left" vertical="center" textRotation="0" wrapText="1" indent="1" justifyLastLine="0" shrinkToFit="0" readingOrder="0"/>
    </dxf>
    <dxf>
      <font>
        <b val="0"/>
        <i val="0"/>
        <strike val="0"/>
        <condense val="0"/>
        <extend val="0"/>
        <outline val="0"/>
        <shadow val="0"/>
        <u val="none"/>
        <vertAlign val="baseline"/>
        <sz val="10"/>
        <color rgb="FF333333"/>
        <name val="Arial"/>
        <family val="2"/>
        <charset val="1"/>
        <scheme val="minor"/>
      </font>
      <alignment horizontal="left" vertical="center" textRotation="0" wrapText="1" indent="1" justifyLastLine="0" shrinkToFit="0" readingOrder="0"/>
    </dxf>
    <dxf>
      <font>
        <b val="0"/>
        <i val="0"/>
        <strike val="0"/>
        <condense val="0"/>
        <extend val="0"/>
        <outline val="0"/>
        <shadow val="0"/>
        <u val="none"/>
        <vertAlign val="baseline"/>
        <sz val="10"/>
        <color rgb="FF333333"/>
        <name val="Arial"/>
        <family val="2"/>
        <charset val="1"/>
        <scheme val="minor"/>
      </font>
      <alignment horizontal="left" vertical="center" textRotation="0" wrapText="1" indent="1" justifyLastLine="0" shrinkToFit="0" readingOrder="0"/>
    </dxf>
    <dxf>
      <numFmt numFmtId="0" formatCode="Genera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numFmt numFmtId="0" formatCode="General"/>
      <fill>
        <patternFill patternType="none">
          <fgColor indexed="64"/>
          <bgColor indexed="65"/>
        </patternFill>
      </fill>
      <border diagonalUp="0" diagonalDown="0" outline="0">
        <left/>
        <right/>
        <top/>
        <bottom/>
      </border>
    </dxf>
    <dxf>
      <numFmt numFmtId="0" formatCode="General"/>
      <fill>
        <patternFill patternType="none">
          <fgColor indexed="64"/>
          <bgColor indexed="65"/>
        </patternFill>
      </fill>
    </dxf>
    <dxf>
      <font>
        <b val="0"/>
        <i val="0"/>
        <strike val="0"/>
        <condense val="0"/>
        <extend val="0"/>
        <outline val="0"/>
        <shadow val="0"/>
        <u val="none"/>
        <vertAlign val="baseline"/>
        <sz val="11"/>
        <color theme="3"/>
        <name val="Arial"/>
        <family val="2"/>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numFmt numFmtId="0" formatCode="General"/>
      <fill>
        <patternFill patternType="none">
          <fgColor indexed="64"/>
          <bgColor indexed="65"/>
        </patternFill>
      </fill>
      <border diagonalUp="0" diagonalDown="0" outline="0">
        <left/>
        <right/>
        <top/>
        <bottom/>
      </border>
    </dxf>
    <dxf>
      <numFmt numFmtId="0" formatCode="General"/>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border diagonalUp="0" diagonalDown="0" outline="0">
        <left/>
        <right/>
        <top/>
        <bottom/>
      </border>
    </dxf>
    <dxf>
      <font>
        <strike val="0"/>
        <outline val="0"/>
        <shadow val="0"/>
        <vertAlign val="baseline"/>
        <sz val="11"/>
        <color theme="3"/>
        <name val="Arial"/>
        <family val="2"/>
        <scheme val="minor"/>
      </font>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strike val="0"/>
        <outline val="0"/>
        <shadow val="0"/>
        <vertAlign val="baseline"/>
        <sz val="11"/>
        <color theme="3"/>
        <name val="Arial"/>
        <family val="2"/>
        <scheme val="minor"/>
      </font>
    </dxf>
    <dxf>
      <fill>
        <patternFill patternType="none">
          <fgColor indexed="64"/>
          <bgColor indexed="65"/>
        </patternFill>
      </fill>
      <alignment horizontal="left" vertical="center" textRotation="0" wrapText="0" indent="1" justifyLastLine="0" shrinkToFit="0" readingOrder="0"/>
    </dxf>
    <dxf>
      <font>
        <strike val="0"/>
        <outline val="0"/>
        <shadow val="0"/>
        <vertAlign val="baseline"/>
        <sz val="11"/>
        <color theme="3"/>
        <name val="Arial"/>
        <family val="2"/>
        <scheme val="minor"/>
      </font>
    </dxf>
    <dxf>
      <font>
        <strike val="0"/>
        <outline val="0"/>
        <shadow val="0"/>
        <vertAlign val="baseline"/>
        <sz val="11"/>
        <color theme="3"/>
        <name val="Arial"/>
        <family val="2"/>
        <scheme val="minor"/>
      </font>
    </dxf>
    <dxf>
      <font>
        <strike val="0"/>
        <outline val="0"/>
        <shadow val="0"/>
        <vertAlign val="baseline"/>
        <sz val="11"/>
        <color theme="3"/>
        <name val="Arial"/>
        <family val="2"/>
        <scheme val="minor"/>
      </font>
    </dxf>
    <dxf>
      <font>
        <strike val="0"/>
        <outline val="0"/>
        <shadow val="0"/>
        <vertAlign val="baseline"/>
        <sz val="11"/>
        <color theme="3"/>
        <name val="Arial"/>
        <family val="2"/>
        <scheme val="minor"/>
      </font>
    </dxf>
    <dxf>
      <font>
        <strike val="0"/>
        <outline val="0"/>
        <shadow val="0"/>
        <u val="none"/>
        <vertAlign val="baseline"/>
        <sz val="11"/>
        <color theme="3"/>
        <name val="Arial"/>
        <family val="1"/>
        <scheme val="minor"/>
      </font>
    </dxf>
    <dxf>
      <font>
        <strike val="0"/>
        <outline val="0"/>
        <shadow val="0"/>
        <u val="none"/>
        <vertAlign val="baseline"/>
        <sz val="11"/>
        <color theme="3"/>
        <name val="Arial"/>
        <family val="1"/>
        <scheme val="minor"/>
      </font>
    </dxf>
    <dxf>
      <font>
        <strike val="0"/>
        <outline val="0"/>
        <shadow val="0"/>
        <u val="none"/>
        <vertAlign val="baseline"/>
        <sz val="11"/>
        <color theme="3"/>
        <name val="Arial"/>
        <family val="1"/>
        <scheme val="minor"/>
      </font>
    </dxf>
    <dxf>
      <font>
        <strike val="0"/>
        <outline val="0"/>
        <shadow val="0"/>
        <u val="none"/>
        <vertAlign val="baseline"/>
        <sz val="11"/>
        <color theme="3"/>
        <name val="Arial"/>
        <family val="1"/>
        <scheme val="minor"/>
      </font>
    </dxf>
    <dxf>
      <font>
        <b/>
        <i val="0"/>
        <color theme="3"/>
      </font>
      <fill>
        <patternFill>
          <bgColor theme="6" tint="0.79998168889431442"/>
        </patternFill>
      </fill>
    </dxf>
    <dxf>
      <font>
        <color theme="3"/>
      </font>
      <fill>
        <patternFill>
          <bgColor theme="2"/>
        </patternFill>
      </fill>
    </dxf>
    <dxf>
      <font>
        <color theme="3"/>
      </font>
      <fill>
        <patternFill>
          <bgColor theme="0"/>
        </patternFill>
      </fill>
    </dxf>
    <dxf>
      <font>
        <b/>
        <i val="0"/>
        <color theme="3"/>
      </font>
      <fill>
        <patternFill patternType="none">
          <bgColor auto="1"/>
        </patternFill>
      </fill>
      <border diagonalUp="0" diagonalDown="0">
        <left/>
        <right/>
        <top/>
        <bottom style="thick">
          <color theme="9"/>
        </bottom>
        <vertical/>
        <horizontal/>
      </border>
    </dxf>
    <dxf>
      <font>
        <color theme="3"/>
      </font>
      <border diagonalUp="0" diagonalDown="0">
        <left/>
        <right/>
        <top style="thick">
          <color theme="0"/>
        </top>
        <bottom/>
        <vertical/>
        <horizontal/>
      </border>
    </dxf>
    <dxf>
      <font>
        <color theme="3"/>
      </font>
      <border>
        <right style="thin">
          <color theme="2" tint="-0.24994659260841701"/>
        </right>
      </border>
    </dxf>
    <dxf>
      <font>
        <color theme="3"/>
      </font>
      <fill>
        <patternFill>
          <bgColor theme="2"/>
        </patternFill>
      </fill>
    </dxf>
    <dxf>
      <font>
        <color theme="3"/>
      </font>
      <fill>
        <patternFill>
          <bgColor theme="0"/>
        </patternFill>
      </fill>
    </dxf>
    <dxf>
      <font>
        <b/>
        <i val="0"/>
        <color theme="3"/>
      </font>
      <fill>
        <gradientFill degree="90">
          <stop position="0">
            <color theme="9" tint="0.80001220740379042"/>
          </stop>
          <stop position="1">
            <color theme="9" tint="0.80001220740379042"/>
          </stop>
        </gradientFill>
      </fill>
      <border diagonalUp="0" diagonalDown="0">
        <left/>
        <right/>
        <top/>
        <bottom style="thick">
          <color theme="9"/>
        </bottom>
        <vertical/>
        <horizontal/>
      </border>
    </dxf>
    <dxf>
      <font>
        <color theme="3"/>
      </font>
      <border diagonalUp="0" diagonalDown="0">
        <left/>
        <right/>
        <top/>
        <bottom/>
        <vertical/>
        <horizontal/>
      </border>
    </dxf>
  </dxfs>
  <tableStyles count="2" defaultTableStyle="Meal Planner" defaultPivotStyle="PivotStyleLight16">
    <tableStyle name="Meal Planner" pivot="0" count="5" xr9:uid="{00000000-0011-0000-FFFF-FFFF00000000}">
      <tableStyleElement type="wholeTable" dxfId="141"/>
      <tableStyleElement type="headerRow" dxfId="140"/>
      <tableStyleElement type="firstRowStripe" dxfId="139"/>
      <tableStyleElement type="secondRowStripe" dxfId="138"/>
      <tableStyleElement type="secondColumnStripe" dxfId="137"/>
    </tableStyle>
    <tableStyle name="Recipe Index" pivot="0" count="5" xr9:uid="{00000000-0011-0000-FFFF-FFFF01000000}">
      <tableStyleElement type="wholeTable" dxfId="136"/>
      <tableStyleElement type="headerRow" dxfId="135"/>
      <tableStyleElement type="firstRowStripe" dxfId="134"/>
      <tableStyleElement type="secondRowStripe" dxfId="133"/>
      <tableStyleElement type="firstHeaderCell" dxfId="13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hyperlink" Target="#'Meal Planner'!A1"/><Relationship Id="rId1" Type="http://schemas.openxmlformats.org/officeDocument/2006/relationships/hyperlink" Target="#'Recipe Index'!A1"/></Relationships>
</file>

<file path=xl/drawings/_rels/drawing10.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hyperlink" Target="#'Recipe Index'!A1"/></Relationships>
</file>

<file path=xl/drawings/_rels/drawing11.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hyperlink" Target="#'Recipe Index'!A1"/></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Recipe Index'!A1"/></Relationships>
</file>

<file path=xl/drawings/_rels/drawing3.xml.rels><?xml version="1.0" encoding="UTF-8" standalone="yes"?>
<Relationships xmlns="http://schemas.openxmlformats.org/package/2006/relationships"><Relationship Id="rId3" Type="http://schemas.openxmlformats.org/officeDocument/2006/relationships/hyperlink" Target="#'Meal Planner'!A1"/><Relationship Id="rId2" Type="http://schemas.openxmlformats.org/officeDocument/2006/relationships/image" Target="../media/image2.png"/><Relationship Id="rId1" Type="http://schemas.openxmlformats.org/officeDocument/2006/relationships/hyperlink" Target="#'Recipe Categories'!A1"/></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Recipe Index'!A1"/></Relationships>
</file>

<file path=xl/drawings/_rels/drawing5.xml.rels><?xml version="1.0" encoding="UTF-8" standalone="yes"?>
<Relationships xmlns="http://schemas.openxmlformats.org/package/2006/relationships"><Relationship Id="rId1" Type="http://schemas.openxmlformats.org/officeDocument/2006/relationships/hyperlink" Target="#'Recipe Index'!A1"/></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Recipe Index'!A1"/></Relationships>
</file>

<file path=xl/drawings/_rels/drawing7.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hyperlink" Target="#'Recipe Index'!A1"/></Relationships>
</file>

<file path=xl/drawings/_rels/drawing8.xml.rels><?xml version="1.0" encoding="UTF-8" standalone="yes"?>
<Relationships xmlns="http://schemas.openxmlformats.org/package/2006/relationships"><Relationship Id="rId2" Type="http://schemas.openxmlformats.org/officeDocument/2006/relationships/hyperlink" Target="#'Recipe Index'!A1"/><Relationship Id="rId1" Type="http://schemas.openxmlformats.org/officeDocument/2006/relationships/image" Target="../media/image6.jpeg"/></Relationships>
</file>

<file path=xl/drawings/_rels/drawing9.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hyperlink" Target="#'Recipe Index'!A1"/></Relationships>
</file>

<file path=xl/drawings/drawing1.xml><?xml version="1.0" encoding="utf-8"?>
<xdr:wsDr xmlns:xdr="http://schemas.openxmlformats.org/drawingml/2006/spreadsheetDrawing" xmlns:a="http://schemas.openxmlformats.org/drawingml/2006/main">
  <xdr:twoCellAnchor editAs="oneCell">
    <xdr:from>
      <xdr:col>4</xdr:col>
      <xdr:colOff>82550</xdr:colOff>
      <xdr:row>0</xdr:row>
      <xdr:rowOff>60325</xdr:rowOff>
    </xdr:from>
    <xdr:to>
      <xdr:col>4</xdr:col>
      <xdr:colOff>1454150</xdr:colOff>
      <xdr:row>0</xdr:row>
      <xdr:rowOff>517525</xdr:rowOff>
    </xdr:to>
    <xdr:sp macro="" textlink="">
      <xdr:nvSpPr>
        <xdr:cNvPr id="3" name="Recipe Contents" descr="Select to view Recipe Index">
          <a:hlinkClick xmlns:r="http://schemas.openxmlformats.org/officeDocument/2006/relationships" r:id="rId1" tooltip="Select to view Recipe Index"/>
          <a:extLst>
            <a:ext uri="{FF2B5EF4-FFF2-40B4-BE49-F238E27FC236}">
              <a16:creationId xmlns:a16="http://schemas.microsoft.com/office/drawing/2014/main" id="{34C96DCD-A207-4373-883D-D8D55F1F1954}"/>
            </a:ext>
          </a:extLst>
        </xdr:cNvPr>
        <xdr:cNvSpPr/>
      </xdr:nvSpPr>
      <xdr:spPr>
        <a:xfrm>
          <a:off x="9998075" y="60325"/>
          <a:ext cx="1371600" cy="457200"/>
        </a:xfrm>
        <a:custGeom>
          <a:avLst/>
          <a:gdLst>
            <a:gd name="connsiteX0" fmla="*/ 3475 w 21600"/>
            <a:gd name="connsiteY0" fmla="*/ 0 h 21600"/>
            <a:gd name="connsiteX1" fmla="*/ 18125 w 21600"/>
            <a:gd name="connsiteY1" fmla="*/ 0 h 21600"/>
            <a:gd name="connsiteX2" fmla="*/ 21600 w 21600"/>
            <a:gd name="connsiteY2" fmla="*/ 10800 h 21600"/>
            <a:gd name="connsiteX3" fmla="*/ 18125 w 21600"/>
            <a:gd name="connsiteY3" fmla="*/ 21600 h 21600"/>
            <a:gd name="connsiteX4" fmla="*/ 3475 w 21600"/>
            <a:gd name="connsiteY4" fmla="*/ 21600 h 21600"/>
            <a:gd name="connsiteX5" fmla="*/ 0 w 21600"/>
            <a:gd name="connsiteY5" fmla="*/ 10800 h 21600"/>
            <a:gd name="connsiteX6" fmla="*/ 3475 w 21600"/>
            <a:gd name="connsiteY6" fmla="*/ 0 h 21600"/>
            <a:gd name="connsiteX0" fmla="*/ 2043 w 20168"/>
            <a:gd name="connsiteY0" fmla="*/ 0 h 21600"/>
            <a:gd name="connsiteX1" fmla="*/ 16693 w 20168"/>
            <a:gd name="connsiteY1" fmla="*/ 0 h 21600"/>
            <a:gd name="connsiteX2" fmla="*/ 20168 w 20168"/>
            <a:gd name="connsiteY2" fmla="*/ 10800 h 21600"/>
            <a:gd name="connsiteX3" fmla="*/ 16693 w 20168"/>
            <a:gd name="connsiteY3" fmla="*/ 21600 h 21600"/>
            <a:gd name="connsiteX4" fmla="*/ 2043 w 20168"/>
            <a:gd name="connsiteY4" fmla="*/ 21600 h 21600"/>
            <a:gd name="connsiteX5" fmla="*/ 0 w 20168"/>
            <a:gd name="connsiteY5" fmla="*/ 10800 h 21600"/>
            <a:gd name="connsiteX6" fmla="*/ 2043 w 20168"/>
            <a:gd name="connsiteY6" fmla="*/ 0 h 21600"/>
            <a:gd name="connsiteX0" fmla="*/ 2043 w 18975"/>
            <a:gd name="connsiteY0" fmla="*/ 0 h 21600"/>
            <a:gd name="connsiteX1" fmla="*/ 16693 w 18975"/>
            <a:gd name="connsiteY1" fmla="*/ 0 h 21600"/>
            <a:gd name="connsiteX2" fmla="*/ 18975 w 18975"/>
            <a:gd name="connsiteY2" fmla="*/ 10800 h 21600"/>
            <a:gd name="connsiteX3" fmla="*/ 16693 w 18975"/>
            <a:gd name="connsiteY3" fmla="*/ 21600 h 21600"/>
            <a:gd name="connsiteX4" fmla="*/ 2043 w 18975"/>
            <a:gd name="connsiteY4" fmla="*/ 21600 h 21600"/>
            <a:gd name="connsiteX5" fmla="*/ 0 w 18975"/>
            <a:gd name="connsiteY5" fmla="*/ 10800 h 21600"/>
            <a:gd name="connsiteX6" fmla="*/ 2043 w 18975"/>
            <a:gd name="connsiteY6" fmla="*/ 0 h 216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8975" h="21600">
              <a:moveTo>
                <a:pt x="2043" y="0"/>
              </a:moveTo>
              <a:lnTo>
                <a:pt x="16693" y="0"/>
              </a:lnTo>
              <a:cubicBezTo>
                <a:pt x="18612" y="0"/>
                <a:pt x="18975" y="4835"/>
                <a:pt x="18975" y="10800"/>
              </a:cubicBezTo>
              <a:cubicBezTo>
                <a:pt x="18975" y="16765"/>
                <a:pt x="18612" y="21600"/>
                <a:pt x="16693" y="21600"/>
              </a:cubicBezTo>
              <a:lnTo>
                <a:pt x="2043" y="21600"/>
              </a:lnTo>
              <a:cubicBezTo>
                <a:pt x="124" y="21600"/>
                <a:pt x="0" y="16765"/>
                <a:pt x="0" y="10800"/>
              </a:cubicBezTo>
              <a:cubicBezTo>
                <a:pt x="0" y="4835"/>
                <a:pt x="124" y="0"/>
                <a:pt x="2043" y="0"/>
              </a:cubicBezTo>
              <a:close/>
            </a:path>
          </a:pathLst>
        </a:custGeom>
        <a:solidFill>
          <a:schemeClr val="tx2">
            <a:lumMod val="75000"/>
            <a:lumOff val="25000"/>
          </a:schemeClr>
        </a:solidFill>
        <a:ln>
          <a:noFill/>
        </a:ln>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a:r>
            <a:rPr lang="en-US" sz="1100" baseline="0"/>
            <a:t>RECIPE INDEX</a:t>
          </a:r>
        </a:p>
      </xdr:txBody>
    </xdr:sp>
    <xdr:clientData fPrintsWithSheet="0"/>
  </xdr:twoCellAnchor>
  <xdr:twoCellAnchor editAs="oneCell">
    <xdr:from>
      <xdr:col>3</xdr:col>
      <xdr:colOff>5149850</xdr:colOff>
      <xdr:row>0</xdr:row>
      <xdr:rowOff>60325</xdr:rowOff>
    </xdr:from>
    <xdr:to>
      <xdr:col>3</xdr:col>
      <xdr:colOff>6581775</xdr:colOff>
      <xdr:row>0</xdr:row>
      <xdr:rowOff>517525</xdr:rowOff>
    </xdr:to>
    <xdr:sp macro="" textlink="">
      <xdr:nvSpPr>
        <xdr:cNvPr id="5" name="Category Setup" descr="Select to create your Meal Planner">
          <a:hlinkClick xmlns:r="http://schemas.openxmlformats.org/officeDocument/2006/relationships" r:id="rId2" tooltip="Select to create your weekly meal plan"/>
          <a:extLst>
            <a:ext uri="{FF2B5EF4-FFF2-40B4-BE49-F238E27FC236}">
              <a16:creationId xmlns:a16="http://schemas.microsoft.com/office/drawing/2014/main" id="{84440F84-B104-4FA8-A6C4-33EB7FEC8CA7}"/>
            </a:ext>
          </a:extLst>
        </xdr:cNvPr>
        <xdr:cNvSpPr/>
      </xdr:nvSpPr>
      <xdr:spPr>
        <a:xfrm>
          <a:off x="8416925" y="60325"/>
          <a:ext cx="1431925" cy="457200"/>
        </a:xfrm>
        <a:custGeom>
          <a:avLst/>
          <a:gdLst>
            <a:gd name="connsiteX0" fmla="*/ 3475 w 21600"/>
            <a:gd name="connsiteY0" fmla="*/ 0 h 21600"/>
            <a:gd name="connsiteX1" fmla="*/ 18125 w 21600"/>
            <a:gd name="connsiteY1" fmla="*/ 0 h 21600"/>
            <a:gd name="connsiteX2" fmla="*/ 21600 w 21600"/>
            <a:gd name="connsiteY2" fmla="*/ 10800 h 21600"/>
            <a:gd name="connsiteX3" fmla="*/ 18125 w 21600"/>
            <a:gd name="connsiteY3" fmla="*/ 21600 h 21600"/>
            <a:gd name="connsiteX4" fmla="*/ 3475 w 21600"/>
            <a:gd name="connsiteY4" fmla="*/ 21600 h 21600"/>
            <a:gd name="connsiteX5" fmla="*/ 0 w 21600"/>
            <a:gd name="connsiteY5" fmla="*/ 10800 h 21600"/>
            <a:gd name="connsiteX6" fmla="*/ 3475 w 21600"/>
            <a:gd name="connsiteY6" fmla="*/ 0 h 21600"/>
            <a:gd name="connsiteX0" fmla="*/ 2043 w 20168"/>
            <a:gd name="connsiteY0" fmla="*/ 0 h 21600"/>
            <a:gd name="connsiteX1" fmla="*/ 16693 w 20168"/>
            <a:gd name="connsiteY1" fmla="*/ 0 h 21600"/>
            <a:gd name="connsiteX2" fmla="*/ 20168 w 20168"/>
            <a:gd name="connsiteY2" fmla="*/ 10800 h 21600"/>
            <a:gd name="connsiteX3" fmla="*/ 16693 w 20168"/>
            <a:gd name="connsiteY3" fmla="*/ 21600 h 21600"/>
            <a:gd name="connsiteX4" fmla="*/ 2043 w 20168"/>
            <a:gd name="connsiteY4" fmla="*/ 21600 h 21600"/>
            <a:gd name="connsiteX5" fmla="*/ 0 w 20168"/>
            <a:gd name="connsiteY5" fmla="*/ 10800 h 21600"/>
            <a:gd name="connsiteX6" fmla="*/ 2043 w 20168"/>
            <a:gd name="connsiteY6" fmla="*/ 0 h 21600"/>
            <a:gd name="connsiteX0" fmla="*/ 2043 w 18975"/>
            <a:gd name="connsiteY0" fmla="*/ 0 h 21600"/>
            <a:gd name="connsiteX1" fmla="*/ 16693 w 18975"/>
            <a:gd name="connsiteY1" fmla="*/ 0 h 21600"/>
            <a:gd name="connsiteX2" fmla="*/ 18975 w 18975"/>
            <a:gd name="connsiteY2" fmla="*/ 10800 h 21600"/>
            <a:gd name="connsiteX3" fmla="*/ 16693 w 18975"/>
            <a:gd name="connsiteY3" fmla="*/ 21600 h 21600"/>
            <a:gd name="connsiteX4" fmla="*/ 2043 w 18975"/>
            <a:gd name="connsiteY4" fmla="*/ 21600 h 21600"/>
            <a:gd name="connsiteX5" fmla="*/ 0 w 18975"/>
            <a:gd name="connsiteY5" fmla="*/ 10800 h 21600"/>
            <a:gd name="connsiteX6" fmla="*/ 2043 w 18975"/>
            <a:gd name="connsiteY6" fmla="*/ 0 h 216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8975" h="21600">
              <a:moveTo>
                <a:pt x="2043" y="0"/>
              </a:moveTo>
              <a:lnTo>
                <a:pt x="16693" y="0"/>
              </a:lnTo>
              <a:cubicBezTo>
                <a:pt x="18612" y="0"/>
                <a:pt x="18975" y="4835"/>
                <a:pt x="18975" y="10800"/>
              </a:cubicBezTo>
              <a:cubicBezTo>
                <a:pt x="18975" y="16765"/>
                <a:pt x="18612" y="21600"/>
                <a:pt x="16693" y="21600"/>
              </a:cubicBezTo>
              <a:lnTo>
                <a:pt x="2043" y="21600"/>
              </a:lnTo>
              <a:cubicBezTo>
                <a:pt x="124" y="21600"/>
                <a:pt x="0" y="16765"/>
                <a:pt x="0" y="10800"/>
              </a:cubicBezTo>
              <a:cubicBezTo>
                <a:pt x="0" y="4835"/>
                <a:pt x="124" y="0"/>
                <a:pt x="2043" y="0"/>
              </a:cubicBezTo>
              <a:close/>
            </a:path>
          </a:pathLst>
        </a:custGeom>
        <a:solidFill>
          <a:schemeClr val="tx2">
            <a:lumMod val="75000"/>
            <a:lumOff val="25000"/>
          </a:schemeClr>
        </a:solidFill>
        <a:ln>
          <a:noFill/>
        </a:ln>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a:r>
            <a:rPr lang="en-US" sz="1200" baseline="0">
              <a:latin typeface="+mn-lt"/>
            </a:rPr>
            <a:t>MEAL PLANNER</a:t>
          </a:r>
        </a:p>
      </xdr:txBody>
    </xdr:sp>
    <xdr:clientData fPrintsWithSheet="0"/>
  </xdr:twoCellAnchor>
</xdr:wsDr>
</file>

<file path=xl/drawings/drawing10.xml><?xml version="1.0" encoding="utf-8"?>
<xdr:wsDr xmlns:xdr="http://schemas.openxmlformats.org/drawingml/2006/spreadsheetDrawing" xmlns:a="http://schemas.openxmlformats.org/drawingml/2006/main">
  <xdr:twoCellAnchor editAs="oneCell">
    <xdr:from>
      <xdr:col>6</xdr:col>
      <xdr:colOff>103186</xdr:colOff>
      <xdr:row>0</xdr:row>
      <xdr:rowOff>74612</xdr:rowOff>
    </xdr:from>
    <xdr:to>
      <xdr:col>6</xdr:col>
      <xdr:colOff>1474786</xdr:colOff>
      <xdr:row>0</xdr:row>
      <xdr:rowOff>531812</xdr:rowOff>
    </xdr:to>
    <xdr:sp macro="" textlink="">
      <xdr:nvSpPr>
        <xdr:cNvPr id="2" name="Recipe Contents" descr="Select to view Recipe Index">
          <a:hlinkClick xmlns:r="http://schemas.openxmlformats.org/officeDocument/2006/relationships" r:id="rId1" tooltip="Select to view Recipe Index"/>
          <a:extLst>
            <a:ext uri="{FF2B5EF4-FFF2-40B4-BE49-F238E27FC236}">
              <a16:creationId xmlns:a16="http://schemas.microsoft.com/office/drawing/2014/main" id="{A9F8ACB4-F1F5-484C-8350-AEFD590E699D}"/>
            </a:ext>
          </a:extLst>
        </xdr:cNvPr>
        <xdr:cNvSpPr/>
      </xdr:nvSpPr>
      <xdr:spPr>
        <a:xfrm>
          <a:off x="11285536" y="74612"/>
          <a:ext cx="1371600" cy="457200"/>
        </a:xfrm>
        <a:custGeom>
          <a:avLst/>
          <a:gdLst>
            <a:gd name="connsiteX0" fmla="*/ 3475 w 21600"/>
            <a:gd name="connsiteY0" fmla="*/ 0 h 21600"/>
            <a:gd name="connsiteX1" fmla="*/ 18125 w 21600"/>
            <a:gd name="connsiteY1" fmla="*/ 0 h 21600"/>
            <a:gd name="connsiteX2" fmla="*/ 21600 w 21600"/>
            <a:gd name="connsiteY2" fmla="*/ 10800 h 21600"/>
            <a:gd name="connsiteX3" fmla="*/ 18125 w 21600"/>
            <a:gd name="connsiteY3" fmla="*/ 21600 h 21600"/>
            <a:gd name="connsiteX4" fmla="*/ 3475 w 21600"/>
            <a:gd name="connsiteY4" fmla="*/ 21600 h 21600"/>
            <a:gd name="connsiteX5" fmla="*/ 0 w 21600"/>
            <a:gd name="connsiteY5" fmla="*/ 10800 h 21600"/>
            <a:gd name="connsiteX6" fmla="*/ 3475 w 21600"/>
            <a:gd name="connsiteY6" fmla="*/ 0 h 21600"/>
            <a:gd name="connsiteX0" fmla="*/ 2043 w 20168"/>
            <a:gd name="connsiteY0" fmla="*/ 0 h 21600"/>
            <a:gd name="connsiteX1" fmla="*/ 16693 w 20168"/>
            <a:gd name="connsiteY1" fmla="*/ 0 h 21600"/>
            <a:gd name="connsiteX2" fmla="*/ 20168 w 20168"/>
            <a:gd name="connsiteY2" fmla="*/ 10800 h 21600"/>
            <a:gd name="connsiteX3" fmla="*/ 16693 w 20168"/>
            <a:gd name="connsiteY3" fmla="*/ 21600 h 21600"/>
            <a:gd name="connsiteX4" fmla="*/ 2043 w 20168"/>
            <a:gd name="connsiteY4" fmla="*/ 21600 h 21600"/>
            <a:gd name="connsiteX5" fmla="*/ 0 w 20168"/>
            <a:gd name="connsiteY5" fmla="*/ 10800 h 21600"/>
            <a:gd name="connsiteX6" fmla="*/ 2043 w 20168"/>
            <a:gd name="connsiteY6" fmla="*/ 0 h 21600"/>
            <a:gd name="connsiteX0" fmla="*/ 2043 w 18975"/>
            <a:gd name="connsiteY0" fmla="*/ 0 h 21600"/>
            <a:gd name="connsiteX1" fmla="*/ 16693 w 18975"/>
            <a:gd name="connsiteY1" fmla="*/ 0 h 21600"/>
            <a:gd name="connsiteX2" fmla="*/ 18975 w 18975"/>
            <a:gd name="connsiteY2" fmla="*/ 10800 h 21600"/>
            <a:gd name="connsiteX3" fmla="*/ 16693 w 18975"/>
            <a:gd name="connsiteY3" fmla="*/ 21600 h 21600"/>
            <a:gd name="connsiteX4" fmla="*/ 2043 w 18975"/>
            <a:gd name="connsiteY4" fmla="*/ 21600 h 21600"/>
            <a:gd name="connsiteX5" fmla="*/ 0 w 18975"/>
            <a:gd name="connsiteY5" fmla="*/ 10800 h 21600"/>
            <a:gd name="connsiteX6" fmla="*/ 2043 w 18975"/>
            <a:gd name="connsiteY6" fmla="*/ 0 h 216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8975" h="21600">
              <a:moveTo>
                <a:pt x="2043" y="0"/>
              </a:moveTo>
              <a:lnTo>
                <a:pt x="16693" y="0"/>
              </a:lnTo>
              <a:cubicBezTo>
                <a:pt x="18612" y="0"/>
                <a:pt x="18975" y="4835"/>
                <a:pt x="18975" y="10800"/>
              </a:cubicBezTo>
              <a:cubicBezTo>
                <a:pt x="18975" y="16765"/>
                <a:pt x="18612" y="21600"/>
                <a:pt x="16693" y="21600"/>
              </a:cubicBezTo>
              <a:lnTo>
                <a:pt x="2043" y="21600"/>
              </a:lnTo>
              <a:cubicBezTo>
                <a:pt x="124" y="21600"/>
                <a:pt x="0" y="16765"/>
                <a:pt x="0" y="10800"/>
              </a:cubicBezTo>
              <a:cubicBezTo>
                <a:pt x="0" y="4835"/>
                <a:pt x="124" y="0"/>
                <a:pt x="2043" y="0"/>
              </a:cubicBezTo>
              <a:close/>
            </a:path>
          </a:pathLst>
        </a:custGeom>
        <a:solidFill>
          <a:schemeClr val="tx2">
            <a:lumMod val="75000"/>
            <a:lumOff val="25000"/>
          </a:schemeClr>
        </a:solidFill>
        <a:ln>
          <a:noFill/>
        </a:ln>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a:r>
            <a:rPr lang="en-US" sz="1100" baseline="0"/>
            <a:t>RECIPE INDEX</a:t>
          </a:r>
        </a:p>
      </xdr:txBody>
    </xdr:sp>
    <xdr:clientData fPrintsWithSheet="0"/>
  </xdr:twoCellAnchor>
  <xdr:twoCellAnchor editAs="oneCell">
    <xdr:from>
      <xdr:col>1</xdr:col>
      <xdr:colOff>85726</xdr:colOff>
      <xdr:row>0</xdr:row>
      <xdr:rowOff>95250</xdr:rowOff>
    </xdr:from>
    <xdr:to>
      <xdr:col>1</xdr:col>
      <xdr:colOff>2170214</xdr:colOff>
      <xdr:row>3</xdr:row>
      <xdr:rowOff>300264</xdr:rowOff>
    </xdr:to>
    <xdr:pic>
      <xdr:nvPicPr>
        <xdr:cNvPr id="3" name="Finished Recipe Photo" descr="Woman adding dry ingredients to a stainless steel mixing bowl.&#10;&#10;To replace this photo, select the photo, right-click or press SHIFT+F10. Select Change Picture, navigate to the location of your picture, select it, then select Insert">
          <a:extLst>
            <a:ext uri="{FF2B5EF4-FFF2-40B4-BE49-F238E27FC236}">
              <a16:creationId xmlns:a16="http://schemas.microsoft.com/office/drawing/2014/main" id="{7DFA5C89-6711-4563-B185-F558DFECE4BC}"/>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285751" y="95250"/>
          <a:ext cx="2084488" cy="1595664"/>
        </a:xfrm>
        <a:prstGeom prst="rect">
          <a:avLst/>
        </a:prstGeom>
        <a:effec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6</xdr:col>
      <xdr:colOff>103186</xdr:colOff>
      <xdr:row>0</xdr:row>
      <xdr:rowOff>74612</xdr:rowOff>
    </xdr:from>
    <xdr:to>
      <xdr:col>6</xdr:col>
      <xdr:colOff>1474786</xdr:colOff>
      <xdr:row>0</xdr:row>
      <xdr:rowOff>531812</xdr:rowOff>
    </xdr:to>
    <xdr:sp macro="" textlink="">
      <xdr:nvSpPr>
        <xdr:cNvPr id="2" name="Recipe Contents" descr="Select to view Recipe Index">
          <a:hlinkClick xmlns:r="http://schemas.openxmlformats.org/officeDocument/2006/relationships" r:id="rId1" tooltip="Select to view Recipe Index"/>
          <a:extLst>
            <a:ext uri="{FF2B5EF4-FFF2-40B4-BE49-F238E27FC236}">
              <a16:creationId xmlns:a16="http://schemas.microsoft.com/office/drawing/2014/main" id="{C4329F7F-0FAB-421C-900B-5A7F86BD85AC}"/>
            </a:ext>
          </a:extLst>
        </xdr:cNvPr>
        <xdr:cNvSpPr/>
      </xdr:nvSpPr>
      <xdr:spPr>
        <a:xfrm>
          <a:off x="11285536" y="74612"/>
          <a:ext cx="1371600" cy="457200"/>
        </a:xfrm>
        <a:custGeom>
          <a:avLst/>
          <a:gdLst>
            <a:gd name="connsiteX0" fmla="*/ 3475 w 21600"/>
            <a:gd name="connsiteY0" fmla="*/ 0 h 21600"/>
            <a:gd name="connsiteX1" fmla="*/ 18125 w 21600"/>
            <a:gd name="connsiteY1" fmla="*/ 0 h 21600"/>
            <a:gd name="connsiteX2" fmla="*/ 21600 w 21600"/>
            <a:gd name="connsiteY2" fmla="*/ 10800 h 21600"/>
            <a:gd name="connsiteX3" fmla="*/ 18125 w 21600"/>
            <a:gd name="connsiteY3" fmla="*/ 21600 h 21600"/>
            <a:gd name="connsiteX4" fmla="*/ 3475 w 21600"/>
            <a:gd name="connsiteY4" fmla="*/ 21600 h 21600"/>
            <a:gd name="connsiteX5" fmla="*/ 0 w 21600"/>
            <a:gd name="connsiteY5" fmla="*/ 10800 h 21600"/>
            <a:gd name="connsiteX6" fmla="*/ 3475 w 21600"/>
            <a:gd name="connsiteY6" fmla="*/ 0 h 21600"/>
            <a:gd name="connsiteX0" fmla="*/ 2043 w 20168"/>
            <a:gd name="connsiteY0" fmla="*/ 0 h 21600"/>
            <a:gd name="connsiteX1" fmla="*/ 16693 w 20168"/>
            <a:gd name="connsiteY1" fmla="*/ 0 h 21600"/>
            <a:gd name="connsiteX2" fmla="*/ 20168 w 20168"/>
            <a:gd name="connsiteY2" fmla="*/ 10800 h 21600"/>
            <a:gd name="connsiteX3" fmla="*/ 16693 w 20168"/>
            <a:gd name="connsiteY3" fmla="*/ 21600 h 21600"/>
            <a:gd name="connsiteX4" fmla="*/ 2043 w 20168"/>
            <a:gd name="connsiteY4" fmla="*/ 21600 h 21600"/>
            <a:gd name="connsiteX5" fmla="*/ 0 w 20168"/>
            <a:gd name="connsiteY5" fmla="*/ 10800 h 21600"/>
            <a:gd name="connsiteX6" fmla="*/ 2043 w 20168"/>
            <a:gd name="connsiteY6" fmla="*/ 0 h 21600"/>
            <a:gd name="connsiteX0" fmla="*/ 2043 w 18975"/>
            <a:gd name="connsiteY0" fmla="*/ 0 h 21600"/>
            <a:gd name="connsiteX1" fmla="*/ 16693 w 18975"/>
            <a:gd name="connsiteY1" fmla="*/ 0 h 21600"/>
            <a:gd name="connsiteX2" fmla="*/ 18975 w 18975"/>
            <a:gd name="connsiteY2" fmla="*/ 10800 h 21600"/>
            <a:gd name="connsiteX3" fmla="*/ 16693 w 18975"/>
            <a:gd name="connsiteY3" fmla="*/ 21600 h 21600"/>
            <a:gd name="connsiteX4" fmla="*/ 2043 w 18975"/>
            <a:gd name="connsiteY4" fmla="*/ 21600 h 21600"/>
            <a:gd name="connsiteX5" fmla="*/ 0 w 18975"/>
            <a:gd name="connsiteY5" fmla="*/ 10800 h 21600"/>
            <a:gd name="connsiteX6" fmla="*/ 2043 w 18975"/>
            <a:gd name="connsiteY6" fmla="*/ 0 h 216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8975" h="21600">
              <a:moveTo>
                <a:pt x="2043" y="0"/>
              </a:moveTo>
              <a:lnTo>
                <a:pt x="16693" y="0"/>
              </a:lnTo>
              <a:cubicBezTo>
                <a:pt x="18612" y="0"/>
                <a:pt x="18975" y="4835"/>
                <a:pt x="18975" y="10800"/>
              </a:cubicBezTo>
              <a:cubicBezTo>
                <a:pt x="18975" y="16765"/>
                <a:pt x="18612" y="21600"/>
                <a:pt x="16693" y="21600"/>
              </a:cubicBezTo>
              <a:lnTo>
                <a:pt x="2043" y="21600"/>
              </a:lnTo>
              <a:cubicBezTo>
                <a:pt x="124" y="21600"/>
                <a:pt x="0" y="16765"/>
                <a:pt x="0" y="10800"/>
              </a:cubicBezTo>
              <a:cubicBezTo>
                <a:pt x="0" y="4835"/>
                <a:pt x="124" y="0"/>
                <a:pt x="2043" y="0"/>
              </a:cubicBezTo>
              <a:close/>
            </a:path>
          </a:pathLst>
        </a:custGeom>
        <a:solidFill>
          <a:schemeClr val="tx2">
            <a:lumMod val="75000"/>
            <a:lumOff val="25000"/>
          </a:schemeClr>
        </a:solidFill>
        <a:ln>
          <a:noFill/>
        </a:ln>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a:r>
            <a:rPr lang="en-US" sz="1100" baseline="0"/>
            <a:t>RECIPE INDEX</a:t>
          </a:r>
        </a:p>
      </xdr:txBody>
    </xdr:sp>
    <xdr:clientData fPrintsWithSheet="0"/>
  </xdr:twoCellAnchor>
  <xdr:twoCellAnchor editAs="oneCell">
    <xdr:from>
      <xdr:col>1</xdr:col>
      <xdr:colOff>85726</xdr:colOff>
      <xdr:row>0</xdr:row>
      <xdr:rowOff>95250</xdr:rowOff>
    </xdr:from>
    <xdr:to>
      <xdr:col>1</xdr:col>
      <xdr:colOff>2170214</xdr:colOff>
      <xdr:row>3</xdr:row>
      <xdr:rowOff>300264</xdr:rowOff>
    </xdr:to>
    <xdr:pic>
      <xdr:nvPicPr>
        <xdr:cNvPr id="3" name="Finished Recipe Photo" descr="Woman adding dry ingredients to a stainless steel mixing bowl.&#10;&#10;To replace this photo, select the photo, right-click or press SHIFT+F10. Select Change Picture, navigate to the location of your picture, select it, then select Insert">
          <a:extLst>
            <a:ext uri="{FF2B5EF4-FFF2-40B4-BE49-F238E27FC236}">
              <a16:creationId xmlns:a16="http://schemas.microsoft.com/office/drawing/2014/main" id="{1F942A42-A664-4CFC-99AC-61EBC952FDFA}"/>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285751" y="95250"/>
          <a:ext cx="2084488" cy="1595664"/>
        </a:xfrm>
        <a:prstGeom prst="rect">
          <a:avLst/>
        </a:prstGeom>
        <a:effec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476250</xdr:colOff>
      <xdr:row>0</xdr:row>
      <xdr:rowOff>492125</xdr:rowOff>
    </xdr:from>
    <xdr:to>
      <xdr:col>4</xdr:col>
      <xdr:colOff>1847850</xdr:colOff>
      <xdr:row>0</xdr:row>
      <xdr:rowOff>949325</xdr:rowOff>
    </xdr:to>
    <xdr:sp macro="" textlink="">
      <xdr:nvSpPr>
        <xdr:cNvPr id="2" name="Recipe Contents" descr="Select to view Recipe Index">
          <a:hlinkClick xmlns:r="http://schemas.openxmlformats.org/officeDocument/2006/relationships" r:id="rId1" tooltip="Select to view Recipe Index"/>
          <a:extLst>
            <a:ext uri="{FF2B5EF4-FFF2-40B4-BE49-F238E27FC236}">
              <a16:creationId xmlns:a16="http://schemas.microsoft.com/office/drawing/2014/main" id="{EC252405-5A12-468A-939B-5D2473550715}"/>
            </a:ext>
          </a:extLst>
        </xdr:cNvPr>
        <xdr:cNvSpPr/>
      </xdr:nvSpPr>
      <xdr:spPr>
        <a:xfrm>
          <a:off x="6096000" y="492125"/>
          <a:ext cx="1371600" cy="457200"/>
        </a:xfrm>
        <a:custGeom>
          <a:avLst/>
          <a:gdLst>
            <a:gd name="connsiteX0" fmla="*/ 3475 w 21600"/>
            <a:gd name="connsiteY0" fmla="*/ 0 h 21600"/>
            <a:gd name="connsiteX1" fmla="*/ 18125 w 21600"/>
            <a:gd name="connsiteY1" fmla="*/ 0 h 21600"/>
            <a:gd name="connsiteX2" fmla="*/ 21600 w 21600"/>
            <a:gd name="connsiteY2" fmla="*/ 10800 h 21600"/>
            <a:gd name="connsiteX3" fmla="*/ 18125 w 21600"/>
            <a:gd name="connsiteY3" fmla="*/ 21600 h 21600"/>
            <a:gd name="connsiteX4" fmla="*/ 3475 w 21600"/>
            <a:gd name="connsiteY4" fmla="*/ 21600 h 21600"/>
            <a:gd name="connsiteX5" fmla="*/ 0 w 21600"/>
            <a:gd name="connsiteY5" fmla="*/ 10800 h 21600"/>
            <a:gd name="connsiteX6" fmla="*/ 3475 w 21600"/>
            <a:gd name="connsiteY6" fmla="*/ 0 h 21600"/>
            <a:gd name="connsiteX0" fmla="*/ 2043 w 20168"/>
            <a:gd name="connsiteY0" fmla="*/ 0 h 21600"/>
            <a:gd name="connsiteX1" fmla="*/ 16693 w 20168"/>
            <a:gd name="connsiteY1" fmla="*/ 0 h 21600"/>
            <a:gd name="connsiteX2" fmla="*/ 20168 w 20168"/>
            <a:gd name="connsiteY2" fmla="*/ 10800 h 21600"/>
            <a:gd name="connsiteX3" fmla="*/ 16693 w 20168"/>
            <a:gd name="connsiteY3" fmla="*/ 21600 h 21600"/>
            <a:gd name="connsiteX4" fmla="*/ 2043 w 20168"/>
            <a:gd name="connsiteY4" fmla="*/ 21600 h 21600"/>
            <a:gd name="connsiteX5" fmla="*/ 0 w 20168"/>
            <a:gd name="connsiteY5" fmla="*/ 10800 h 21600"/>
            <a:gd name="connsiteX6" fmla="*/ 2043 w 20168"/>
            <a:gd name="connsiteY6" fmla="*/ 0 h 21600"/>
            <a:gd name="connsiteX0" fmla="*/ 2043 w 18975"/>
            <a:gd name="connsiteY0" fmla="*/ 0 h 21600"/>
            <a:gd name="connsiteX1" fmla="*/ 16693 w 18975"/>
            <a:gd name="connsiteY1" fmla="*/ 0 h 21600"/>
            <a:gd name="connsiteX2" fmla="*/ 18975 w 18975"/>
            <a:gd name="connsiteY2" fmla="*/ 10800 h 21600"/>
            <a:gd name="connsiteX3" fmla="*/ 16693 w 18975"/>
            <a:gd name="connsiteY3" fmla="*/ 21600 h 21600"/>
            <a:gd name="connsiteX4" fmla="*/ 2043 w 18975"/>
            <a:gd name="connsiteY4" fmla="*/ 21600 h 21600"/>
            <a:gd name="connsiteX5" fmla="*/ 0 w 18975"/>
            <a:gd name="connsiteY5" fmla="*/ 10800 h 21600"/>
            <a:gd name="connsiteX6" fmla="*/ 2043 w 18975"/>
            <a:gd name="connsiteY6" fmla="*/ 0 h 216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8975" h="21600">
              <a:moveTo>
                <a:pt x="2043" y="0"/>
              </a:moveTo>
              <a:lnTo>
                <a:pt x="16693" y="0"/>
              </a:lnTo>
              <a:cubicBezTo>
                <a:pt x="18612" y="0"/>
                <a:pt x="18975" y="4835"/>
                <a:pt x="18975" y="10800"/>
              </a:cubicBezTo>
              <a:cubicBezTo>
                <a:pt x="18975" y="16765"/>
                <a:pt x="18612" y="21600"/>
                <a:pt x="16693" y="21600"/>
              </a:cubicBezTo>
              <a:lnTo>
                <a:pt x="2043" y="21600"/>
              </a:lnTo>
              <a:cubicBezTo>
                <a:pt x="124" y="21600"/>
                <a:pt x="0" y="16765"/>
                <a:pt x="0" y="10800"/>
              </a:cubicBezTo>
              <a:cubicBezTo>
                <a:pt x="0" y="4835"/>
                <a:pt x="124" y="0"/>
                <a:pt x="2043" y="0"/>
              </a:cubicBezTo>
              <a:close/>
            </a:path>
          </a:pathLst>
        </a:custGeom>
        <a:solidFill>
          <a:schemeClr val="tx2">
            <a:lumMod val="75000"/>
            <a:lumOff val="25000"/>
          </a:schemeClr>
        </a:solidFill>
        <a:ln>
          <a:noFill/>
        </a:ln>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a:r>
            <a:rPr lang="en-US" sz="1100" baseline="0">
              <a:latin typeface="+mn-lt"/>
              <a:cs typeface="Arial" panose="020B0604020202020204" pitchFamily="34" charset="0"/>
            </a:rPr>
            <a:t>RECIPE INDEX</a:t>
          </a:r>
        </a:p>
      </xdr:txBody>
    </xdr:sp>
    <xdr:clientData fPrintsWithSheet="0"/>
  </xdr:twoCellAnchor>
  <xdr:twoCellAnchor editAs="oneCell">
    <xdr:from>
      <xdr:col>1</xdr:col>
      <xdr:colOff>19050</xdr:colOff>
      <xdr:row>0</xdr:row>
      <xdr:rowOff>12699</xdr:rowOff>
    </xdr:from>
    <xdr:to>
      <xdr:col>1</xdr:col>
      <xdr:colOff>2358546</xdr:colOff>
      <xdr:row>0</xdr:row>
      <xdr:rowOff>1439163</xdr:rowOff>
    </xdr:to>
    <xdr:pic>
      <xdr:nvPicPr>
        <xdr:cNvPr id="10" name="Picture 9" descr="Kitchen slab with recipe list, ingredients, and appliances">
          <a:extLst>
            <a:ext uri="{FF2B5EF4-FFF2-40B4-BE49-F238E27FC236}">
              <a16:creationId xmlns:a16="http://schemas.microsoft.com/office/drawing/2014/main" id="{F706ECAF-8D97-4F7B-85A9-A429FAC1F01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9075" y="12699"/>
          <a:ext cx="2339496" cy="1426464"/>
        </a:xfrm>
        <a:prstGeom prst="rect">
          <a:avLst/>
        </a:prstGeom>
      </xdr:spPr>
    </xdr:pic>
    <xdr:clientData/>
  </xdr:twoCellAnchor>
  <xdr:twoCellAnchor editAs="oneCell">
    <xdr:from>
      <xdr:col>4</xdr:col>
      <xdr:colOff>171451</xdr:colOff>
      <xdr:row>2</xdr:row>
      <xdr:rowOff>34925</xdr:rowOff>
    </xdr:from>
    <xdr:to>
      <xdr:col>4</xdr:col>
      <xdr:colOff>2184400</xdr:colOff>
      <xdr:row>5</xdr:row>
      <xdr:rowOff>222250</xdr:rowOff>
    </xdr:to>
    <xdr:sp macro="" textlink="">
      <xdr:nvSpPr>
        <xdr:cNvPr id="4" name="Rectangle: Rounded Corners 3" descr="Select your recipe for each weekday. The weekdays are automatically adjusted based on the starting day of the week entered in cell C2">
          <a:extLst>
            <a:ext uri="{FF2B5EF4-FFF2-40B4-BE49-F238E27FC236}">
              <a16:creationId xmlns:a16="http://schemas.microsoft.com/office/drawing/2014/main" id="{1AA00455-F3A0-4AD7-BF32-A2DDFED3ED97}"/>
            </a:ext>
          </a:extLst>
        </xdr:cNvPr>
        <xdr:cNvSpPr/>
      </xdr:nvSpPr>
      <xdr:spPr>
        <a:xfrm>
          <a:off x="5791201" y="1876425"/>
          <a:ext cx="2012949" cy="1330325"/>
        </a:xfrm>
        <a:prstGeom prst="roundRect">
          <a:avLst/>
        </a:prstGeom>
        <a:solidFill>
          <a:schemeClr val="accent6">
            <a:lumMod val="20000"/>
            <a:lumOff val="80000"/>
          </a:schemeClr>
        </a:solidFill>
        <a:ln>
          <a:solidFill>
            <a:schemeClr val="accent6">
              <a:lumMod val="20000"/>
              <a:lumOff val="8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solidFill>
                <a:schemeClr val="tx2"/>
              </a:solidFill>
            </a:rPr>
            <a:t>Select your recipe for each weekday. The weekdays are automatically adjusted based on the starting day of the week entered in cell C2.</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editAs="oneCell">
    <xdr:from>
      <xdr:col>3</xdr:col>
      <xdr:colOff>79375</xdr:colOff>
      <xdr:row>1</xdr:row>
      <xdr:rowOff>63500</xdr:rowOff>
    </xdr:from>
    <xdr:to>
      <xdr:col>3</xdr:col>
      <xdr:colOff>1511300</xdr:colOff>
      <xdr:row>1</xdr:row>
      <xdr:rowOff>520700</xdr:rowOff>
    </xdr:to>
    <xdr:sp macro="" textlink="">
      <xdr:nvSpPr>
        <xdr:cNvPr id="5" name="Category Setup" descr="Select to view Recipe Categories">
          <a:hlinkClick xmlns:r="http://schemas.openxmlformats.org/officeDocument/2006/relationships" r:id="rId1" tooltip="Select to view Recipe Categories"/>
          <a:extLst>
            <a:ext uri="{FF2B5EF4-FFF2-40B4-BE49-F238E27FC236}">
              <a16:creationId xmlns:a16="http://schemas.microsoft.com/office/drawing/2014/main" id="{2151932A-4712-434B-ACCD-1A0645308F5E}"/>
            </a:ext>
          </a:extLst>
        </xdr:cNvPr>
        <xdr:cNvSpPr/>
      </xdr:nvSpPr>
      <xdr:spPr>
        <a:xfrm>
          <a:off x="4854575" y="1524000"/>
          <a:ext cx="1431925" cy="457200"/>
        </a:xfrm>
        <a:custGeom>
          <a:avLst/>
          <a:gdLst>
            <a:gd name="connsiteX0" fmla="*/ 3475 w 21600"/>
            <a:gd name="connsiteY0" fmla="*/ 0 h 21600"/>
            <a:gd name="connsiteX1" fmla="*/ 18125 w 21600"/>
            <a:gd name="connsiteY1" fmla="*/ 0 h 21600"/>
            <a:gd name="connsiteX2" fmla="*/ 21600 w 21600"/>
            <a:gd name="connsiteY2" fmla="*/ 10800 h 21600"/>
            <a:gd name="connsiteX3" fmla="*/ 18125 w 21600"/>
            <a:gd name="connsiteY3" fmla="*/ 21600 h 21600"/>
            <a:gd name="connsiteX4" fmla="*/ 3475 w 21600"/>
            <a:gd name="connsiteY4" fmla="*/ 21600 h 21600"/>
            <a:gd name="connsiteX5" fmla="*/ 0 w 21600"/>
            <a:gd name="connsiteY5" fmla="*/ 10800 h 21600"/>
            <a:gd name="connsiteX6" fmla="*/ 3475 w 21600"/>
            <a:gd name="connsiteY6" fmla="*/ 0 h 21600"/>
            <a:gd name="connsiteX0" fmla="*/ 2043 w 20168"/>
            <a:gd name="connsiteY0" fmla="*/ 0 h 21600"/>
            <a:gd name="connsiteX1" fmla="*/ 16693 w 20168"/>
            <a:gd name="connsiteY1" fmla="*/ 0 h 21600"/>
            <a:gd name="connsiteX2" fmla="*/ 20168 w 20168"/>
            <a:gd name="connsiteY2" fmla="*/ 10800 h 21600"/>
            <a:gd name="connsiteX3" fmla="*/ 16693 w 20168"/>
            <a:gd name="connsiteY3" fmla="*/ 21600 h 21600"/>
            <a:gd name="connsiteX4" fmla="*/ 2043 w 20168"/>
            <a:gd name="connsiteY4" fmla="*/ 21600 h 21600"/>
            <a:gd name="connsiteX5" fmla="*/ 0 w 20168"/>
            <a:gd name="connsiteY5" fmla="*/ 10800 h 21600"/>
            <a:gd name="connsiteX6" fmla="*/ 2043 w 20168"/>
            <a:gd name="connsiteY6" fmla="*/ 0 h 21600"/>
            <a:gd name="connsiteX0" fmla="*/ 2043 w 18975"/>
            <a:gd name="connsiteY0" fmla="*/ 0 h 21600"/>
            <a:gd name="connsiteX1" fmla="*/ 16693 w 18975"/>
            <a:gd name="connsiteY1" fmla="*/ 0 h 21600"/>
            <a:gd name="connsiteX2" fmla="*/ 18975 w 18975"/>
            <a:gd name="connsiteY2" fmla="*/ 10800 h 21600"/>
            <a:gd name="connsiteX3" fmla="*/ 16693 w 18975"/>
            <a:gd name="connsiteY3" fmla="*/ 21600 h 21600"/>
            <a:gd name="connsiteX4" fmla="*/ 2043 w 18975"/>
            <a:gd name="connsiteY4" fmla="*/ 21600 h 21600"/>
            <a:gd name="connsiteX5" fmla="*/ 0 w 18975"/>
            <a:gd name="connsiteY5" fmla="*/ 10800 h 21600"/>
            <a:gd name="connsiteX6" fmla="*/ 2043 w 18975"/>
            <a:gd name="connsiteY6" fmla="*/ 0 h 216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8975" h="21600">
              <a:moveTo>
                <a:pt x="2043" y="0"/>
              </a:moveTo>
              <a:lnTo>
                <a:pt x="16693" y="0"/>
              </a:lnTo>
              <a:cubicBezTo>
                <a:pt x="18612" y="0"/>
                <a:pt x="18975" y="4835"/>
                <a:pt x="18975" y="10800"/>
              </a:cubicBezTo>
              <a:cubicBezTo>
                <a:pt x="18975" y="16765"/>
                <a:pt x="18612" y="21600"/>
                <a:pt x="16693" y="21600"/>
              </a:cubicBezTo>
              <a:lnTo>
                <a:pt x="2043" y="21600"/>
              </a:lnTo>
              <a:cubicBezTo>
                <a:pt x="124" y="21600"/>
                <a:pt x="0" y="16765"/>
                <a:pt x="0" y="10800"/>
              </a:cubicBezTo>
              <a:cubicBezTo>
                <a:pt x="0" y="4835"/>
                <a:pt x="124" y="0"/>
                <a:pt x="2043" y="0"/>
              </a:cubicBezTo>
              <a:close/>
            </a:path>
          </a:pathLst>
        </a:custGeom>
        <a:solidFill>
          <a:schemeClr val="tx2">
            <a:lumMod val="75000"/>
            <a:lumOff val="25000"/>
          </a:schemeClr>
        </a:solidFill>
        <a:ln>
          <a:noFill/>
        </a:ln>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a:r>
            <a:rPr lang="en-US" sz="1200" baseline="0">
              <a:latin typeface="+mn-lt"/>
            </a:rPr>
            <a:t>RECIPE CATEGORIES</a:t>
          </a:r>
        </a:p>
      </xdr:txBody>
    </xdr:sp>
    <xdr:clientData fPrintsWithSheet="0"/>
  </xdr:twoCellAnchor>
  <xdr:twoCellAnchor editAs="oneCell">
    <xdr:from>
      <xdr:col>1</xdr:col>
      <xdr:colOff>15875</xdr:colOff>
      <xdr:row>0</xdr:row>
      <xdr:rowOff>11533</xdr:rowOff>
    </xdr:from>
    <xdr:to>
      <xdr:col>3</xdr:col>
      <xdr:colOff>3175</xdr:colOff>
      <xdr:row>0</xdr:row>
      <xdr:rowOff>1439844</xdr:rowOff>
    </xdr:to>
    <xdr:pic>
      <xdr:nvPicPr>
        <xdr:cNvPr id="6" name="Picture 5" descr="Kitchen slab with recipe list, ingredients, and appliances along with multiple shopping items">
          <a:extLst>
            <a:ext uri="{FF2B5EF4-FFF2-40B4-BE49-F238E27FC236}">
              <a16:creationId xmlns:a16="http://schemas.microsoft.com/office/drawing/2014/main" id="{2CB11CCF-8E9B-41A6-BF6C-857CD7CEA2E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900" y="11533"/>
          <a:ext cx="4568825" cy="1428311"/>
        </a:xfrm>
        <a:prstGeom prst="rect">
          <a:avLst/>
        </a:prstGeom>
      </xdr:spPr>
    </xdr:pic>
    <xdr:clientData/>
  </xdr:twoCellAnchor>
  <xdr:twoCellAnchor editAs="oneCell">
    <xdr:from>
      <xdr:col>2</xdr:col>
      <xdr:colOff>327025</xdr:colOff>
      <xdr:row>1</xdr:row>
      <xdr:rowOff>63500</xdr:rowOff>
    </xdr:from>
    <xdr:to>
      <xdr:col>2</xdr:col>
      <xdr:colOff>1758950</xdr:colOff>
      <xdr:row>1</xdr:row>
      <xdr:rowOff>520700</xdr:rowOff>
    </xdr:to>
    <xdr:sp macro="" textlink="">
      <xdr:nvSpPr>
        <xdr:cNvPr id="7" name="Category Setup" descr="Select to create your Meal Planner">
          <a:hlinkClick xmlns:r="http://schemas.openxmlformats.org/officeDocument/2006/relationships" r:id="rId3" tooltip="Select to create your weekly meal plan"/>
          <a:extLst>
            <a:ext uri="{FF2B5EF4-FFF2-40B4-BE49-F238E27FC236}">
              <a16:creationId xmlns:a16="http://schemas.microsoft.com/office/drawing/2014/main" id="{3F6F04BD-66F2-4DB9-90D1-6A36B1FAF018}"/>
            </a:ext>
          </a:extLst>
        </xdr:cNvPr>
        <xdr:cNvSpPr/>
      </xdr:nvSpPr>
      <xdr:spPr>
        <a:xfrm>
          <a:off x="3235325" y="1524000"/>
          <a:ext cx="1431925" cy="457200"/>
        </a:xfrm>
        <a:custGeom>
          <a:avLst/>
          <a:gdLst>
            <a:gd name="connsiteX0" fmla="*/ 3475 w 21600"/>
            <a:gd name="connsiteY0" fmla="*/ 0 h 21600"/>
            <a:gd name="connsiteX1" fmla="*/ 18125 w 21600"/>
            <a:gd name="connsiteY1" fmla="*/ 0 h 21600"/>
            <a:gd name="connsiteX2" fmla="*/ 21600 w 21600"/>
            <a:gd name="connsiteY2" fmla="*/ 10800 h 21600"/>
            <a:gd name="connsiteX3" fmla="*/ 18125 w 21600"/>
            <a:gd name="connsiteY3" fmla="*/ 21600 h 21600"/>
            <a:gd name="connsiteX4" fmla="*/ 3475 w 21600"/>
            <a:gd name="connsiteY4" fmla="*/ 21600 h 21600"/>
            <a:gd name="connsiteX5" fmla="*/ 0 w 21600"/>
            <a:gd name="connsiteY5" fmla="*/ 10800 h 21600"/>
            <a:gd name="connsiteX6" fmla="*/ 3475 w 21600"/>
            <a:gd name="connsiteY6" fmla="*/ 0 h 21600"/>
            <a:gd name="connsiteX0" fmla="*/ 2043 w 20168"/>
            <a:gd name="connsiteY0" fmla="*/ 0 h 21600"/>
            <a:gd name="connsiteX1" fmla="*/ 16693 w 20168"/>
            <a:gd name="connsiteY1" fmla="*/ 0 h 21600"/>
            <a:gd name="connsiteX2" fmla="*/ 20168 w 20168"/>
            <a:gd name="connsiteY2" fmla="*/ 10800 h 21600"/>
            <a:gd name="connsiteX3" fmla="*/ 16693 w 20168"/>
            <a:gd name="connsiteY3" fmla="*/ 21600 h 21600"/>
            <a:gd name="connsiteX4" fmla="*/ 2043 w 20168"/>
            <a:gd name="connsiteY4" fmla="*/ 21600 h 21600"/>
            <a:gd name="connsiteX5" fmla="*/ 0 w 20168"/>
            <a:gd name="connsiteY5" fmla="*/ 10800 h 21600"/>
            <a:gd name="connsiteX6" fmla="*/ 2043 w 20168"/>
            <a:gd name="connsiteY6" fmla="*/ 0 h 21600"/>
            <a:gd name="connsiteX0" fmla="*/ 2043 w 18975"/>
            <a:gd name="connsiteY0" fmla="*/ 0 h 21600"/>
            <a:gd name="connsiteX1" fmla="*/ 16693 w 18975"/>
            <a:gd name="connsiteY1" fmla="*/ 0 h 21600"/>
            <a:gd name="connsiteX2" fmla="*/ 18975 w 18975"/>
            <a:gd name="connsiteY2" fmla="*/ 10800 h 21600"/>
            <a:gd name="connsiteX3" fmla="*/ 16693 w 18975"/>
            <a:gd name="connsiteY3" fmla="*/ 21600 h 21600"/>
            <a:gd name="connsiteX4" fmla="*/ 2043 w 18975"/>
            <a:gd name="connsiteY4" fmla="*/ 21600 h 21600"/>
            <a:gd name="connsiteX5" fmla="*/ 0 w 18975"/>
            <a:gd name="connsiteY5" fmla="*/ 10800 h 21600"/>
            <a:gd name="connsiteX6" fmla="*/ 2043 w 18975"/>
            <a:gd name="connsiteY6" fmla="*/ 0 h 216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8975" h="21600">
              <a:moveTo>
                <a:pt x="2043" y="0"/>
              </a:moveTo>
              <a:lnTo>
                <a:pt x="16693" y="0"/>
              </a:lnTo>
              <a:cubicBezTo>
                <a:pt x="18612" y="0"/>
                <a:pt x="18975" y="4835"/>
                <a:pt x="18975" y="10800"/>
              </a:cubicBezTo>
              <a:cubicBezTo>
                <a:pt x="18975" y="16765"/>
                <a:pt x="18612" y="21600"/>
                <a:pt x="16693" y="21600"/>
              </a:cubicBezTo>
              <a:lnTo>
                <a:pt x="2043" y="21600"/>
              </a:lnTo>
              <a:cubicBezTo>
                <a:pt x="124" y="21600"/>
                <a:pt x="0" y="16765"/>
                <a:pt x="0" y="10800"/>
              </a:cubicBezTo>
              <a:cubicBezTo>
                <a:pt x="0" y="4835"/>
                <a:pt x="124" y="0"/>
                <a:pt x="2043" y="0"/>
              </a:cubicBezTo>
              <a:close/>
            </a:path>
          </a:pathLst>
        </a:custGeom>
        <a:solidFill>
          <a:schemeClr val="tx2">
            <a:lumMod val="75000"/>
            <a:lumOff val="25000"/>
          </a:schemeClr>
        </a:solidFill>
        <a:ln>
          <a:noFill/>
        </a:ln>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a:r>
            <a:rPr lang="en-US" sz="1200" baseline="0">
              <a:latin typeface="+mn-lt"/>
            </a:rPr>
            <a:t>MEAL PLANNER</a:t>
          </a:r>
        </a:p>
      </xdr:txBody>
    </xdr:sp>
    <xdr:clientData fPrintsWithSheet="0"/>
  </xdr:twoCellAnchor>
  <xdr:twoCellAnchor editAs="oneCell">
    <xdr:from>
      <xdr:col>3</xdr:col>
      <xdr:colOff>2628900</xdr:colOff>
      <xdr:row>0</xdr:row>
      <xdr:rowOff>196850</xdr:rowOff>
    </xdr:from>
    <xdr:to>
      <xdr:col>5</xdr:col>
      <xdr:colOff>1301750</xdr:colOff>
      <xdr:row>0</xdr:row>
      <xdr:rowOff>1384300</xdr:rowOff>
    </xdr:to>
    <xdr:sp macro="" textlink="">
      <xdr:nvSpPr>
        <xdr:cNvPr id="3" name="Rectangle: Rounded Corners 2" descr="Track your recipes in this worksheet. Add your new recipes by entering the recipe card tab name at the end of the Recipe Index. Use the Meal Planner to plan meals for your week. A Shopping List is automatically generated based on recipe selection">
          <a:extLst>
            <a:ext uri="{FF2B5EF4-FFF2-40B4-BE49-F238E27FC236}">
              <a16:creationId xmlns:a16="http://schemas.microsoft.com/office/drawing/2014/main" id="{16D45C18-6150-4D49-A687-5000D740DA9C}"/>
            </a:ext>
          </a:extLst>
        </xdr:cNvPr>
        <xdr:cNvSpPr/>
      </xdr:nvSpPr>
      <xdr:spPr>
        <a:xfrm>
          <a:off x="7404100" y="196850"/>
          <a:ext cx="3638550" cy="1187450"/>
        </a:xfrm>
        <a:prstGeom prst="roundRect">
          <a:avLst/>
        </a:prstGeom>
        <a:solidFill>
          <a:schemeClr val="accent6">
            <a:lumMod val="20000"/>
            <a:lumOff val="80000"/>
          </a:schemeClr>
        </a:solidFill>
        <a:ln>
          <a:solidFill>
            <a:schemeClr val="accent6">
              <a:lumMod val="20000"/>
              <a:lumOff val="8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solidFill>
                <a:sysClr val="windowText" lastClr="000000"/>
              </a:solidFill>
            </a:rPr>
            <a:t>Track your recipes in this worksheet. Add your new recipes by entering the recipe card tab name at the end of the Recipe Index. Use the Meal Planner to plan meals for your week. A Shopping List is automatically generated based on recipe selection. </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oneCell">
    <xdr:from>
      <xdr:col>3</xdr:col>
      <xdr:colOff>98425</xdr:colOff>
      <xdr:row>0</xdr:row>
      <xdr:rowOff>504825</xdr:rowOff>
    </xdr:from>
    <xdr:to>
      <xdr:col>3</xdr:col>
      <xdr:colOff>1470025</xdr:colOff>
      <xdr:row>0</xdr:row>
      <xdr:rowOff>962025</xdr:rowOff>
    </xdr:to>
    <xdr:sp macro="" textlink="">
      <xdr:nvSpPr>
        <xdr:cNvPr id="2" name="Recipe Contents" descr="Select to view Recipe Index">
          <a:hlinkClick xmlns:r="http://schemas.openxmlformats.org/officeDocument/2006/relationships" r:id="rId1" tooltip="Select to view Recipe Index"/>
          <a:extLst>
            <a:ext uri="{FF2B5EF4-FFF2-40B4-BE49-F238E27FC236}">
              <a16:creationId xmlns:a16="http://schemas.microsoft.com/office/drawing/2014/main" id="{F2830CAB-B9B4-4976-9639-76EA8170D8E5}"/>
            </a:ext>
          </a:extLst>
        </xdr:cNvPr>
        <xdr:cNvSpPr/>
      </xdr:nvSpPr>
      <xdr:spPr>
        <a:xfrm>
          <a:off x="6099175" y="504825"/>
          <a:ext cx="1371600" cy="457200"/>
        </a:xfrm>
        <a:custGeom>
          <a:avLst/>
          <a:gdLst>
            <a:gd name="connsiteX0" fmla="*/ 3475 w 21600"/>
            <a:gd name="connsiteY0" fmla="*/ 0 h 21600"/>
            <a:gd name="connsiteX1" fmla="*/ 18125 w 21600"/>
            <a:gd name="connsiteY1" fmla="*/ 0 h 21600"/>
            <a:gd name="connsiteX2" fmla="*/ 21600 w 21600"/>
            <a:gd name="connsiteY2" fmla="*/ 10800 h 21600"/>
            <a:gd name="connsiteX3" fmla="*/ 18125 w 21600"/>
            <a:gd name="connsiteY3" fmla="*/ 21600 h 21600"/>
            <a:gd name="connsiteX4" fmla="*/ 3475 w 21600"/>
            <a:gd name="connsiteY4" fmla="*/ 21600 h 21600"/>
            <a:gd name="connsiteX5" fmla="*/ 0 w 21600"/>
            <a:gd name="connsiteY5" fmla="*/ 10800 h 21600"/>
            <a:gd name="connsiteX6" fmla="*/ 3475 w 21600"/>
            <a:gd name="connsiteY6" fmla="*/ 0 h 21600"/>
            <a:gd name="connsiteX0" fmla="*/ 2043 w 20168"/>
            <a:gd name="connsiteY0" fmla="*/ 0 h 21600"/>
            <a:gd name="connsiteX1" fmla="*/ 16693 w 20168"/>
            <a:gd name="connsiteY1" fmla="*/ 0 h 21600"/>
            <a:gd name="connsiteX2" fmla="*/ 20168 w 20168"/>
            <a:gd name="connsiteY2" fmla="*/ 10800 h 21600"/>
            <a:gd name="connsiteX3" fmla="*/ 16693 w 20168"/>
            <a:gd name="connsiteY3" fmla="*/ 21600 h 21600"/>
            <a:gd name="connsiteX4" fmla="*/ 2043 w 20168"/>
            <a:gd name="connsiteY4" fmla="*/ 21600 h 21600"/>
            <a:gd name="connsiteX5" fmla="*/ 0 w 20168"/>
            <a:gd name="connsiteY5" fmla="*/ 10800 h 21600"/>
            <a:gd name="connsiteX6" fmla="*/ 2043 w 20168"/>
            <a:gd name="connsiteY6" fmla="*/ 0 h 21600"/>
            <a:gd name="connsiteX0" fmla="*/ 2043 w 18975"/>
            <a:gd name="connsiteY0" fmla="*/ 0 h 21600"/>
            <a:gd name="connsiteX1" fmla="*/ 16693 w 18975"/>
            <a:gd name="connsiteY1" fmla="*/ 0 h 21600"/>
            <a:gd name="connsiteX2" fmla="*/ 18975 w 18975"/>
            <a:gd name="connsiteY2" fmla="*/ 10800 h 21600"/>
            <a:gd name="connsiteX3" fmla="*/ 16693 w 18975"/>
            <a:gd name="connsiteY3" fmla="*/ 21600 h 21600"/>
            <a:gd name="connsiteX4" fmla="*/ 2043 w 18975"/>
            <a:gd name="connsiteY4" fmla="*/ 21600 h 21600"/>
            <a:gd name="connsiteX5" fmla="*/ 0 w 18975"/>
            <a:gd name="connsiteY5" fmla="*/ 10800 h 21600"/>
            <a:gd name="connsiteX6" fmla="*/ 2043 w 18975"/>
            <a:gd name="connsiteY6" fmla="*/ 0 h 216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8975" h="21600">
              <a:moveTo>
                <a:pt x="2043" y="0"/>
              </a:moveTo>
              <a:lnTo>
                <a:pt x="16693" y="0"/>
              </a:lnTo>
              <a:cubicBezTo>
                <a:pt x="18612" y="0"/>
                <a:pt x="18975" y="4835"/>
                <a:pt x="18975" y="10800"/>
              </a:cubicBezTo>
              <a:cubicBezTo>
                <a:pt x="18975" y="16765"/>
                <a:pt x="18612" y="21600"/>
                <a:pt x="16693" y="21600"/>
              </a:cubicBezTo>
              <a:lnTo>
                <a:pt x="2043" y="21600"/>
              </a:lnTo>
              <a:cubicBezTo>
                <a:pt x="124" y="21600"/>
                <a:pt x="0" y="16765"/>
                <a:pt x="0" y="10800"/>
              </a:cubicBezTo>
              <a:cubicBezTo>
                <a:pt x="0" y="4835"/>
                <a:pt x="124" y="0"/>
                <a:pt x="2043" y="0"/>
              </a:cubicBezTo>
              <a:close/>
            </a:path>
          </a:pathLst>
        </a:custGeom>
        <a:solidFill>
          <a:schemeClr val="tx2">
            <a:lumMod val="75000"/>
            <a:lumOff val="25000"/>
          </a:schemeClr>
        </a:solidFill>
        <a:ln>
          <a:noFill/>
        </a:ln>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a:r>
            <a:rPr lang="en-US" sz="1100" baseline="0"/>
            <a:t>RECIPE INDEX</a:t>
          </a:r>
        </a:p>
      </xdr:txBody>
    </xdr:sp>
    <xdr:clientData fPrintsWithSheet="0"/>
  </xdr:twoCellAnchor>
  <xdr:twoCellAnchor editAs="oneCell">
    <xdr:from>
      <xdr:col>1</xdr:col>
      <xdr:colOff>22225</xdr:colOff>
      <xdr:row>0</xdr:row>
      <xdr:rowOff>12700</xdr:rowOff>
    </xdr:from>
    <xdr:to>
      <xdr:col>1</xdr:col>
      <xdr:colOff>2289175</xdr:colOff>
      <xdr:row>0</xdr:row>
      <xdr:rowOff>1454503</xdr:rowOff>
    </xdr:to>
    <xdr:pic>
      <xdr:nvPicPr>
        <xdr:cNvPr id="4" name="Picture 3" descr="Shopping cart and grocery items">
          <a:extLst>
            <a:ext uri="{FF2B5EF4-FFF2-40B4-BE49-F238E27FC236}">
              <a16:creationId xmlns:a16="http://schemas.microsoft.com/office/drawing/2014/main" id="{33B01270-32E6-4E31-A94D-318351CC21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22250" y="12700"/>
          <a:ext cx="2266950" cy="1441803"/>
        </a:xfrm>
        <a:prstGeom prst="rect">
          <a:avLst/>
        </a:prstGeom>
      </xdr:spPr>
    </xdr:pic>
    <xdr:clientData/>
  </xdr:twoCellAnchor>
  <xdr:twoCellAnchor editAs="oneCell">
    <xdr:from>
      <xdr:col>5</xdr:col>
      <xdr:colOff>73025</xdr:colOff>
      <xdr:row>0</xdr:row>
      <xdr:rowOff>184150</xdr:rowOff>
    </xdr:from>
    <xdr:to>
      <xdr:col>5</xdr:col>
      <xdr:colOff>2978150</xdr:colOff>
      <xdr:row>2</xdr:row>
      <xdr:rowOff>314325</xdr:rowOff>
    </xdr:to>
    <xdr:sp macro="" textlink="">
      <xdr:nvSpPr>
        <xdr:cNvPr id="5" name="Rectangle: Rounded Corners 4" descr="Your shopping list is generated by the recipes selected on the Meal Planner worksheet. The amounts for repeated ingredients are aggregated in the amounts column of the table. The list is sorted for your convenience but filter buttons on the table headings help you search for specific entries. Mark the items you need to buy in the Need to Buy? column">
          <a:extLst>
            <a:ext uri="{FF2B5EF4-FFF2-40B4-BE49-F238E27FC236}">
              <a16:creationId xmlns:a16="http://schemas.microsoft.com/office/drawing/2014/main" id="{30937C2E-23BC-43FE-8891-D42C9F3C2AA4}"/>
            </a:ext>
          </a:extLst>
        </xdr:cNvPr>
        <xdr:cNvSpPr/>
      </xdr:nvSpPr>
      <xdr:spPr>
        <a:xfrm>
          <a:off x="7839075" y="184150"/>
          <a:ext cx="2905125" cy="1971675"/>
        </a:xfrm>
        <a:prstGeom prst="roundRect">
          <a:avLst/>
        </a:prstGeom>
        <a:solidFill>
          <a:schemeClr val="accent6">
            <a:lumMod val="20000"/>
            <a:lumOff val="80000"/>
          </a:schemeClr>
        </a:solidFill>
        <a:ln>
          <a:solidFill>
            <a:schemeClr val="accent6">
              <a:lumMod val="20000"/>
              <a:lumOff val="8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solidFill>
                <a:schemeClr val="tx2"/>
              </a:solidFill>
            </a:rPr>
            <a:t>Your shopping list is generated by the recipes selected on the Meal Planner worksheet. The amounts for repeated ingredients are aggregated in the amounts column of the table.</a:t>
          </a:r>
        </a:p>
        <a:p>
          <a:pPr algn="l"/>
          <a:endParaRPr lang="en-US" sz="1100">
            <a:solidFill>
              <a:schemeClr val="tx2"/>
            </a:solidFill>
          </a:endParaRPr>
        </a:p>
        <a:p>
          <a:pPr algn="l"/>
          <a:r>
            <a:rPr lang="en-US" sz="1100">
              <a:solidFill>
                <a:schemeClr val="tx2"/>
              </a:solidFill>
            </a:rPr>
            <a:t>The list is sorted for your convenience but filter buttons on the table headings help you search for specific entries. Mark the items you need to buy in the Need to Buy? column.</a:t>
          </a:r>
        </a:p>
      </xdr:txBody>
    </xdr:sp>
    <xdr:clientData fPrintsWithSheet="0"/>
  </xdr:twoCellAnchor>
  <xdr:oneCellAnchor>
    <xdr:from>
      <xdr:col>5</xdr:col>
      <xdr:colOff>73025</xdr:colOff>
      <xdr:row>0</xdr:row>
      <xdr:rowOff>184150</xdr:rowOff>
    </xdr:from>
    <xdr:ext cx="3325495" cy="1971675"/>
    <xdr:sp macro="" textlink="">
      <xdr:nvSpPr>
        <xdr:cNvPr id="6" name="Rectangle: Rounded Corners 5" descr="Your shopping list is generated by the recipes selected on the Meal Planner worksheet. The amounts for repeated ingredients are aggregated in the amounts column of the table. The list is sorted for your convenience but filter buttons on the table headings help you search for specific entries. Mark the items you need to buy in the Need to Buy? column">
          <a:extLst>
            <a:ext uri="{FF2B5EF4-FFF2-40B4-BE49-F238E27FC236}">
              <a16:creationId xmlns:a16="http://schemas.microsoft.com/office/drawing/2014/main" id="{9C404ECC-7709-49C9-8087-4986E97B6DC1}"/>
            </a:ext>
          </a:extLst>
        </xdr:cNvPr>
        <xdr:cNvSpPr/>
      </xdr:nvSpPr>
      <xdr:spPr>
        <a:xfrm>
          <a:off x="7845425" y="184150"/>
          <a:ext cx="3325495" cy="1971675"/>
        </a:xfrm>
        <a:prstGeom prst="roundRect">
          <a:avLst/>
        </a:prstGeom>
        <a:solidFill>
          <a:schemeClr val="accent6">
            <a:lumMod val="20000"/>
            <a:lumOff val="80000"/>
          </a:schemeClr>
        </a:solidFill>
        <a:ln>
          <a:solidFill>
            <a:schemeClr val="accent6">
              <a:lumMod val="20000"/>
              <a:lumOff val="8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solidFill>
                <a:schemeClr val="tx2"/>
              </a:solidFill>
            </a:rPr>
            <a:t>Your shopping list is generated by the recipes selected on the Meal Planner worksheet. The amounts for repeated ingredients are aggregated in the amounts column of the table.</a:t>
          </a:r>
        </a:p>
        <a:p>
          <a:pPr algn="l"/>
          <a:endParaRPr lang="en-US" sz="1100">
            <a:solidFill>
              <a:schemeClr val="tx2"/>
            </a:solidFill>
          </a:endParaRPr>
        </a:p>
        <a:p>
          <a:pPr algn="l"/>
          <a:r>
            <a:rPr lang="en-US" sz="1100">
              <a:solidFill>
                <a:schemeClr val="tx2"/>
              </a:solidFill>
            </a:rPr>
            <a:t>The list is sorted for your convenience but filter buttons on the table headings help you search for specific entries. Mark the items you need to buy in the Need to Buy? column.</a:t>
          </a:r>
        </a:p>
      </xdr:txBody>
    </xdr:sp>
    <xdr:clientData fPrintsWithSheet="0"/>
  </xdr:oneCellAnchor>
</xdr:wsDr>
</file>

<file path=xl/drawings/drawing5.xml><?xml version="1.0" encoding="utf-8"?>
<xdr:wsDr xmlns:xdr="http://schemas.openxmlformats.org/drawingml/2006/spreadsheetDrawing" xmlns:a="http://schemas.openxmlformats.org/drawingml/2006/main">
  <xdr:twoCellAnchor editAs="oneCell">
    <xdr:from>
      <xdr:col>2</xdr:col>
      <xdr:colOff>660400</xdr:colOff>
      <xdr:row>0</xdr:row>
      <xdr:rowOff>44450</xdr:rowOff>
    </xdr:from>
    <xdr:to>
      <xdr:col>2</xdr:col>
      <xdr:colOff>2032000</xdr:colOff>
      <xdr:row>0</xdr:row>
      <xdr:rowOff>501650</xdr:rowOff>
    </xdr:to>
    <xdr:sp macro="" textlink="">
      <xdr:nvSpPr>
        <xdr:cNvPr id="3" name="Recipe Contents" descr="Select to view Recipe Index">
          <a:hlinkClick xmlns:r="http://schemas.openxmlformats.org/officeDocument/2006/relationships" r:id="rId1" tooltip="Select to view Recipe Index"/>
          <a:extLst>
            <a:ext uri="{FF2B5EF4-FFF2-40B4-BE49-F238E27FC236}">
              <a16:creationId xmlns:a16="http://schemas.microsoft.com/office/drawing/2014/main" id="{00000000-0008-0000-0200-000003000000}"/>
            </a:ext>
          </a:extLst>
        </xdr:cNvPr>
        <xdr:cNvSpPr/>
      </xdr:nvSpPr>
      <xdr:spPr>
        <a:xfrm>
          <a:off x="3575050" y="44450"/>
          <a:ext cx="1371600" cy="457200"/>
        </a:xfrm>
        <a:custGeom>
          <a:avLst/>
          <a:gdLst>
            <a:gd name="connsiteX0" fmla="*/ 3475 w 21600"/>
            <a:gd name="connsiteY0" fmla="*/ 0 h 21600"/>
            <a:gd name="connsiteX1" fmla="*/ 18125 w 21600"/>
            <a:gd name="connsiteY1" fmla="*/ 0 h 21600"/>
            <a:gd name="connsiteX2" fmla="*/ 21600 w 21600"/>
            <a:gd name="connsiteY2" fmla="*/ 10800 h 21600"/>
            <a:gd name="connsiteX3" fmla="*/ 18125 w 21600"/>
            <a:gd name="connsiteY3" fmla="*/ 21600 h 21600"/>
            <a:gd name="connsiteX4" fmla="*/ 3475 w 21600"/>
            <a:gd name="connsiteY4" fmla="*/ 21600 h 21600"/>
            <a:gd name="connsiteX5" fmla="*/ 0 w 21600"/>
            <a:gd name="connsiteY5" fmla="*/ 10800 h 21600"/>
            <a:gd name="connsiteX6" fmla="*/ 3475 w 21600"/>
            <a:gd name="connsiteY6" fmla="*/ 0 h 21600"/>
            <a:gd name="connsiteX0" fmla="*/ 2043 w 20168"/>
            <a:gd name="connsiteY0" fmla="*/ 0 h 21600"/>
            <a:gd name="connsiteX1" fmla="*/ 16693 w 20168"/>
            <a:gd name="connsiteY1" fmla="*/ 0 h 21600"/>
            <a:gd name="connsiteX2" fmla="*/ 20168 w 20168"/>
            <a:gd name="connsiteY2" fmla="*/ 10800 h 21600"/>
            <a:gd name="connsiteX3" fmla="*/ 16693 w 20168"/>
            <a:gd name="connsiteY3" fmla="*/ 21600 h 21600"/>
            <a:gd name="connsiteX4" fmla="*/ 2043 w 20168"/>
            <a:gd name="connsiteY4" fmla="*/ 21600 h 21600"/>
            <a:gd name="connsiteX5" fmla="*/ 0 w 20168"/>
            <a:gd name="connsiteY5" fmla="*/ 10800 h 21600"/>
            <a:gd name="connsiteX6" fmla="*/ 2043 w 20168"/>
            <a:gd name="connsiteY6" fmla="*/ 0 h 21600"/>
            <a:gd name="connsiteX0" fmla="*/ 2043 w 18975"/>
            <a:gd name="connsiteY0" fmla="*/ 0 h 21600"/>
            <a:gd name="connsiteX1" fmla="*/ 16693 w 18975"/>
            <a:gd name="connsiteY1" fmla="*/ 0 h 21600"/>
            <a:gd name="connsiteX2" fmla="*/ 18975 w 18975"/>
            <a:gd name="connsiteY2" fmla="*/ 10800 h 21600"/>
            <a:gd name="connsiteX3" fmla="*/ 16693 w 18975"/>
            <a:gd name="connsiteY3" fmla="*/ 21600 h 21600"/>
            <a:gd name="connsiteX4" fmla="*/ 2043 w 18975"/>
            <a:gd name="connsiteY4" fmla="*/ 21600 h 21600"/>
            <a:gd name="connsiteX5" fmla="*/ 0 w 18975"/>
            <a:gd name="connsiteY5" fmla="*/ 10800 h 21600"/>
            <a:gd name="connsiteX6" fmla="*/ 2043 w 18975"/>
            <a:gd name="connsiteY6" fmla="*/ 0 h 216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8975" h="21600">
              <a:moveTo>
                <a:pt x="2043" y="0"/>
              </a:moveTo>
              <a:lnTo>
                <a:pt x="16693" y="0"/>
              </a:lnTo>
              <a:cubicBezTo>
                <a:pt x="18612" y="0"/>
                <a:pt x="18975" y="4835"/>
                <a:pt x="18975" y="10800"/>
              </a:cubicBezTo>
              <a:cubicBezTo>
                <a:pt x="18975" y="16765"/>
                <a:pt x="18612" y="21600"/>
                <a:pt x="16693" y="21600"/>
              </a:cubicBezTo>
              <a:lnTo>
                <a:pt x="2043" y="21600"/>
              </a:lnTo>
              <a:cubicBezTo>
                <a:pt x="124" y="21600"/>
                <a:pt x="0" y="16765"/>
                <a:pt x="0" y="10800"/>
              </a:cubicBezTo>
              <a:cubicBezTo>
                <a:pt x="0" y="4835"/>
                <a:pt x="124" y="0"/>
                <a:pt x="2043" y="0"/>
              </a:cubicBezTo>
              <a:close/>
            </a:path>
          </a:pathLst>
        </a:custGeom>
        <a:solidFill>
          <a:schemeClr val="tx2">
            <a:lumMod val="75000"/>
            <a:lumOff val="25000"/>
          </a:schemeClr>
        </a:solidFill>
        <a:ln>
          <a:noFill/>
        </a:ln>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a:r>
            <a:rPr lang="en-US" sz="1100" baseline="0"/>
            <a:t>RECIPE INDEX</a:t>
          </a: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editAs="oneCell">
    <xdr:from>
      <xdr:col>4</xdr:col>
      <xdr:colOff>196850</xdr:colOff>
      <xdr:row>0</xdr:row>
      <xdr:rowOff>190500</xdr:rowOff>
    </xdr:from>
    <xdr:to>
      <xdr:col>4</xdr:col>
      <xdr:colOff>2444750</xdr:colOff>
      <xdr:row>3</xdr:row>
      <xdr:rowOff>222250</xdr:rowOff>
    </xdr:to>
    <xdr:sp macro="" textlink="">
      <xdr:nvSpPr>
        <xdr:cNvPr id="5" name="Rectangle: Rounded Corners 4" descr="Share this list with others so they can RSVP. Select Share in the upper right or press ALT then YU. Save the file to OneDrive and send the link to your friends&#10;">
          <a:extLst>
            <a:ext uri="{FF2B5EF4-FFF2-40B4-BE49-F238E27FC236}">
              <a16:creationId xmlns:a16="http://schemas.microsoft.com/office/drawing/2014/main" id="{CA6E8E86-5EC2-407A-9F8B-E67F5EA51A1A}"/>
            </a:ext>
          </a:extLst>
        </xdr:cNvPr>
        <xdr:cNvSpPr/>
      </xdr:nvSpPr>
      <xdr:spPr>
        <a:xfrm>
          <a:off x="5187950" y="190500"/>
          <a:ext cx="2247900" cy="1365250"/>
        </a:xfrm>
        <a:prstGeom prst="roundRect">
          <a:avLst/>
        </a:prstGeom>
        <a:solidFill>
          <a:schemeClr val="accent6">
            <a:lumMod val="20000"/>
            <a:lumOff val="80000"/>
          </a:schemeClr>
        </a:solidFill>
        <a:ln>
          <a:solidFill>
            <a:schemeClr val="accent6">
              <a:lumMod val="20000"/>
              <a:lumOff val="8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effectLst/>
              <a:latin typeface="+mn-lt"/>
              <a:ea typeface="+mn-ea"/>
              <a:cs typeface="+mn-cs"/>
            </a:rPr>
            <a:t>Share this list with others so they can RSVP. Select Share in the upper right or press ALT and then press “Z” followed by “S”. Save the file to OneDrive and send the link to your friends.</a:t>
          </a:r>
          <a:endParaRPr lang="en-US">
            <a:solidFill>
              <a:sysClr val="windowText" lastClr="000000"/>
            </a:solidFill>
            <a:effectLst/>
          </a:endParaRPr>
        </a:p>
        <a:p>
          <a:pPr algn="l"/>
          <a:endParaRPr lang="en-US" sz="1100">
            <a:solidFill>
              <a:sysClr val="windowText" lastClr="000000"/>
            </a:solidFill>
          </a:endParaRPr>
        </a:p>
      </xdr:txBody>
    </xdr:sp>
    <xdr:clientData fPrintsWithSheet="0"/>
  </xdr:twoCellAnchor>
  <xdr:twoCellAnchor editAs="oneCell">
    <xdr:from>
      <xdr:col>3</xdr:col>
      <xdr:colOff>88900</xdr:colOff>
      <xdr:row>0</xdr:row>
      <xdr:rowOff>50800</xdr:rowOff>
    </xdr:from>
    <xdr:to>
      <xdr:col>3</xdr:col>
      <xdr:colOff>1460500</xdr:colOff>
      <xdr:row>0</xdr:row>
      <xdr:rowOff>508000</xdr:rowOff>
    </xdr:to>
    <xdr:sp macro="" textlink="">
      <xdr:nvSpPr>
        <xdr:cNvPr id="2" name="Recipe Contents" descr="Select to view Recipe Index">
          <a:hlinkClick xmlns:r="http://schemas.openxmlformats.org/officeDocument/2006/relationships" r:id="rId1" tooltip="Select to view Recipe Index"/>
          <a:extLst>
            <a:ext uri="{FF2B5EF4-FFF2-40B4-BE49-F238E27FC236}">
              <a16:creationId xmlns:a16="http://schemas.microsoft.com/office/drawing/2014/main" id="{D5346BBA-D9DA-4027-BB8D-0AD1D7CBDF0B}"/>
            </a:ext>
          </a:extLst>
        </xdr:cNvPr>
        <xdr:cNvSpPr/>
      </xdr:nvSpPr>
      <xdr:spPr>
        <a:xfrm>
          <a:off x="3517900" y="50800"/>
          <a:ext cx="1371600" cy="457200"/>
        </a:xfrm>
        <a:custGeom>
          <a:avLst/>
          <a:gdLst>
            <a:gd name="connsiteX0" fmla="*/ 3475 w 21600"/>
            <a:gd name="connsiteY0" fmla="*/ 0 h 21600"/>
            <a:gd name="connsiteX1" fmla="*/ 18125 w 21600"/>
            <a:gd name="connsiteY1" fmla="*/ 0 h 21600"/>
            <a:gd name="connsiteX2" fmla="*/ 21600 w 21600"/>
            <a:gd name="connsiteY2" fmla="*/ 10800 h 21600"/>
            <a:gd name="connsiteX3" fmla="*/ 18125 w 21600"/>
            <a:gd name="connsiteY3" fmla="*/ 21600 h 21600"/>
            <a:gd name="connsiteX4" fmla="*/ 3475 w 21600"/>
            <a:gd name="connsiteY4" fmla="*/ 21600 h 21600"/>
            <a:gd name="connsiteX5" fmla="*/ 0 w 21600"/>
            <a:gd name="connsiteY5" fmla="*/ 10800 h 21600"/>
            <a:gd name="connsiteX6" fmla="*/ 3475 w 21600"/>
            <a:gd name="connsiteY6" fmla="*/ 0 h 21600"/>
            <a:gd name="connsiteX0" fmla="*/ 2043 w 20168"/>
            <a:gd name="connsiteY0" fmla="*/ 0 h 21600"/>
            <a:gd name="connsiteX1" fmla="*/ 16693 w 20168"/>
            <a:gd name="connsiteY1" fmla="*/ 0 h 21600"/>
            <a:gd name="connsiteX2" fmla="*/ 20168 w 20168"/>
            <a:gd name="connsiteY2" fmla="*/ 10800 h 21600"/>
            <a:gd name="connsiteX3" fmla="*/ 16693 w 20168"/>
            <a:gd name="connsiteY3" fmla="*/ 21600 h 21600"/>
            <a:gd name="connsiteX4" fmla="*/ 2043 w 20168"/>
            <a:gd name="connsiteY4" fmla="*/ 21600 h 21600"/>
            <a:gd name="connsiteX5" fmla="*/ 0 w 20168"/>
            <a:gd name="connsiteY5" fmla="*/ 10800 h 21600"/>
            <a:gd name="connsiteX6" fmla="*/ 2043 w 20168"/>
            <a:gd name="connsiteY6" fmla="*/ 0 h 21600"/>
            <a:gd name="connsiteX0" fmla="*/ 2043 w 18975"/>
            <a:gd name="connsiteY0" fmla="*/ 0 h 21600"/>
            <a:gd name="connsiteX1" fmla="*/ 16693 w 18975"/>
            <a:gd name="connsiteY1" fmla="*/ 0 h 21600"/>
            <a:gd name="connsiteX2" fmla="*/ 18975 w 18975"/>
            <a:gd name="connsiteY2" fmla="*/ 10800 h 21600"/>
            <a:gd name="connsiteX3" fmla="*/ 16693 w 18975"/>
            <a:gd name="connsiteY3" fmla="*/ 21600 h 21600"/>
            <a:gd name="connsiteX4" fmla="*/ 2043 w 18975"/>
            <a:gd name="connsiteY4" fmla="*/ 21600 h 21600"/>
            <a:gd name="connsiteX5" fmla="*/ 0 w 18975"/>
            <a:gd name="connsiteY5" fmla="*/ 10800 h 21600"/>
            <a:gd name="connsiteX6" fmla="*/ 2043 w 18975"/>
            <a:gd name="connsiteY6" fmla="*/ 0 h 216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8975" h="21600">
              <a:moveTo>
                <a:pt x="2043" y="0"/>
              </a:moveTo>
              <a:lnTo>
                <a:pt x="16693" y="0"/>
              </a:lnTo>
              <a:cubicBezTo>
                <a:pt x="18612" y="0"/>
                <a:pt x="18975" y="4835"/>
                <a:pt x="18975" y="10800"/>
              </a:cubicBezTo>
              <a:cubicBezTo>
                <a:pt x="18975" y="16765"/>
                <a:pt x="18612" y="21600"/>
                <a:pt x="16693" y="21600"/>
              </a:cubicBezTo>
              <a:lnTo>
                <a:pt x="2043" y="21600"/>
              </a:lnTo>
              <a:cubicBezTo>
                <a:pt x="124" y="21600"/>
                <a:pt x="0" y="16765"/>
                <a:pt x="0" y="10800"/>
              </a:cubicBezTo>
              <a:cubicBezTo>
                <a:pt x="0" y="4835"/>
                <a:pt x="124" y="0"/>
                <a:pt x="2043" y="0"/>
              </a:cubicBezTo>
              <a:close/>
            </a:path>
          </a:pathLst>
        </a:custGeom>
        <a:solidFill>
          <a:schemeClr val="tx2">
            <a:lumMod val="75000"/>
            <a:lumOff val="25000"/>
          </a:schemeClr>
        </a:solidFill>
        <a:ln>
          <a:noFill/>
        </a:ln>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a:r>
            <a:rPr lang="en-US" sz="1100" baseline="0"/>
            <a:t>RECIPE INDEX</a:t>
          </a:r>
        </a:p>
      </xdr:txBody>
    </xdr:sp>
    <xdr:clientData fPrintsWithSheet="0"/>
  </xdr:twoCellAnchor>
  <xdr:twoCellAnchor editAs="oneCell">
    <xdr:from>
      <xdr:col>4</xdr:col>
      <xdr:colOff>2260602</xdr:colOff>
      <xdr:row>0</xdr:row>
      <xdr:rowOff>546099</xdr:rowOff>
    </xdr:from>
    <xdr:to>
      <xdr:col>6</xdr:col>
      <xdr:colOff>230353</xdr:colOff>
      <xdr:row>3</xdr:row>
      <xdr:rowOff>35559</xdr:rowOff>
    </xdr:to>
    <xdr:pic>
      <xdr:nvPicPr>
        <xdr:cNvPr id="17" name="Picture 16" descr="Share">
          <a:extLst>
            <a:ext uri="{FF2B5EF4-FFF2-40B4-BE49-F238E27FC236}">
              <a16:creationId xmlns:a16="http://schemas.microsoft.com/office/drawing/2014/main" id="{E6D2F8DF-DC08-4146-967A-39114F16E4E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251702" y="546099"/>
          <a:ext cx="859001" cy="822960"/>
        </a:xfrm>
        <a:prstGeom prst="rect">
          <a:avLst/>
        </a:prstGeom>
      </xdr:spPr>
    </xdr:pic>
    <xdr:clientData fPrintsWithSheet="0"/>
  </xdr:twoCellAnchor>
</xdr:wsDr>
</file>

<file path=xl/drawings/drawing7.xml><?xml version="1.0" encoding="utf-8"?>
<xdr:wsDr xmlns:xdr="http://schemas.openxmlformats.org/drawingml/2006/spreadsheetDrawing" xmlns:a="http://schemas.openxmlformats.org/drawingml/2006/main">
  <xdr:twoCellAnchor editAs="oneCell">
    <xdr:from>
      <xdr:col>6</xdr:col>
      <xdr:colOff>103186</xdr:colOff>
      <xdr:row>0</xdr:row>
      <xdr:rowOff>74612</xdr:rowOff>
    </xdr:from>
    <xdr:to>
      <xdr:col>6</xdr:col>
      <xdr:colOff>1474786</xdr:colOff>
      <xdr:row>0</xdr:row>
      <xdr:rowOff>531812</xdr:rowOff>
    </xdr:to>
    <xdr:sp macro="" textlink="">
      <xdr:nvSpPr>
        <xdr:cNvPr id="10" name="Recipe Contents" descr="Select to view Recipe Index">
          <a:hlinkClick xmlns:r="http://schemas.openxmlformats.org/officeDocument/2006/relationships" r:id="rId1" tooltip="Select to view Recipe Index"/>
          <a:extLst>
            <a:ext uri="{FF2B5EF4-FFF2-40B4-BE49-F238E27FC236}">
              <a16:creationId xmlns:a16="http://schemas.microsoft.com/office/drawing/2014/main" id="{E739D77F-02ED-4557-9124-F28909DD9CC0}"/>
            </a:ext>
          </a:extLst>
        </xdr:cNvPr>
        <xdr:cNvSpPr/>
      </xdr:nvSpPr>
      <xdr:spPr>
        <a:xfrm>
          <a:off x="11342686" y="74612"/>
          <a:ext cx="1371600" cy="457200"/>
        </a:xfrm>
        <a:custGeom>
          <a:avLst/>
          <a:gdLst>
            <a:gd name="connsiteX0" fmla="*/ 3475 w 21600"/>
            <a:gd name="connsiteY0" fmla="*/ 0 h 21600"/>
            <a:gd name="connsiteX1" fmla="*/ 18125 w 21600"/>
            <a:gd name="connsiteY1" fmla="*/ 0 h 21600"/>
            <a:gd name="connsiteX2" fmla="*/ 21600 w 21600"/>
            <a:gd name="connsiteY2" fmla="*/ 10800 h 21600"/>
            <a:gd name="connsiteX3" fmla="*/ 18125 w 21600"/>
            <a:gd name="connsiteY3" fmla="*/ 21600 h 21600"/>
            <a:gd name="connsiteX4" fmla="*/ 3475 w 21600"/>
            <a:gd name="connsiteY4" fmla="*/ 21600 h 21600"/>
            <a:gd name="connsiteX5" fmla="*/ 0 w 21600"/>
            <a:gd name="connsiteY5" fmla="*/ 10800 h 21600"/>
            <a:gd name="connsiteX6" fmla="*/ 3475 w 21600"/>
            <a:gd name="connsiteY6" fmla="*/ 0 h 21600"/>
            <a:gd name="connsiteX0" fmla="*/ 2043 w 20168"/>
            <a:gd name="connsiteY0" fmla="*/ 0 h 21600"/>
            <a:gd name="connsiteX1" fmla="*/ 16693 w 20168"/>
            <a:gd name="connsiteY1" fmla="*/ 0 h 21600"/>
            <a:gd name="connsiteX2" fmla="*/ 20168 w 20168"/>
            <a:gd name="connsiteY2" fmla="*/ 10800 h 21600"/>
            <a:gd name="connsiteX3" fmla="*/ 16693 w 20168"/>
            <a:gd name="connsiteY3" fmla="*/ 21600 h 21600"/>
            <a:gd name="connsiteX4" fmla="*/ 2043 w 20168"/>
            <a:gd name="connsiteY4" fmla="*/ 21600 h 21600"/>
            <a:gd name="connsiteX5" fmla="*/ 0 w 20168"/>
            <a:gd name="connsiteY5" fmla="*/ 10800 h 21600"/>
            <a:gd name="connsiteX6" fmla="*/ 2043 w 20168"/>
            <a:gd name="connsiteY6" fmla="*/ 0 h 21600"/>
            <a:gd name="connsiteX0" fmla="*/ 2043 w 18975"/>
            <a:gd name="connsiteY0" fmla="*/ 0 h 21600"/>
            <a:gd name="connsiteX1" fmla="*/ 16693 w 18975"/>
            <a:gd name="connsiteY1" fmla="*/ 0 h 21600"/>
            <a:gd name="connsiteX2" fmla="*/ 18975 w 18975"/>
            <a:gd name="connsiteY2" fmla="*/ 10800 h 21600"/>
            <a:gd name="connsiteX3" fmla="*/ 16693 w 18975"/>
            <a:gd name="connsiteY3" fmla="*/ 21600 h 21600"/>
            <a:gd name="connsiteX4" fmla="*/ 2043 w 18975"/>
            <a:gd name="connsiteY4" fmla="*/ 21600 h 21600"/>
            <a:gd name="connsiteX5" fmla="*/ 0 w 18975"/>
            <a:gd name="connsiteY5" fmla="*/ 10800 h 21600"/>
            <a:gd name="connsiteX6" fmla="*/ 2043 w 18975"/>
            <a:gd name="connsiteY6" fmla="*/ 0 h 216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8975" h="21600">
              <a:moveTo>
                <a:pt x="2043" y="0"/>
              </a:moveTo>
              <a:lnTo>
                <a:pt x="16693" y="0"/>
              </a:lnTo>
              <a:cubicBezTo>
                <a:pt x="18612" y="0"/>
                <a:pt x="18975" y="4835"/>
                <a:pt x="18975" y="10800"/>
              </a:cubicBezTo>
              <a:cubicBezTo>
                <a:pt x="18975" y="16765"/>
                <a:pt x="18612" y="21600"/>
                <a:pt x="16693" y="21600"/>
              </a:cubicBezTo>
              <a:lnTo>
                <a:pt x="2043" y="21600"/>
              </a:lnTo>
              <a:cubicBezTo>
                <a:pt x="124" y="21600"/>
                <a:pt x="0" y="16765"/>
                <a:pt x="0" y="10800"/>
              </a:cubicBezTo>
              <a:cubicBezTo>
                <a:pt x="0" y="4835"/>
                <a:pt x="124" y="0"/>
                <a:pt x="2043" y="0"/>
              </a:cubicBezTo>
              <a:close/>
            </a:path>
          </a:pathLst>
        </a:custGeom>
        <a:solidFill>
          <a:schemeClr val="tx2">
            <a:lumMod val="75000"/>
            <a:lumOff val="25000"/>
          </a:schemeClr>
        </a:solidFill>
        <a:ln>
          <a:noFill/>
        </a:ln>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a:r>
            <a:rPr lang="en-US" sz="1100" baseline="0"/>
            <a:t>RECIPE INDEX</a:t>
          </a:r>
        </a:p>
      </xdr:txBody>
    </xdr:sp>
    <xdr:clientData fPrintsWithSheet="0"/>
  </xdr:twoCellAnchor>
  <xdr:twoCellAnchor editAs="oneCell">
    <xdr:from>
      <xdr:col>1</xdr:col>
      <xdr:colOff>85726</xdr:colOff>
      <xdr:row>0</xdr:row>
      <xdr:rowOff>95250</xdr:rowOff>
    </xdr:from>
    <xdr:to>
      <xdr:col>1</xdr:col>
      <xdr:colOff>2170214</xdr:colOff>
      <xdr:row>3</xdr:row>
      <xdr:rowOff>300264</xdr:rowOff>
    </xdr:to>
    <xdr:pic>
      <xdr:nvPicPr>
        <xdr:cNvPr id="19" name="Finished Recipe Photo" descr="Woman adding dry ingredients to a stainless steel mixing bowl.&#10;&#10;To replace this photo, select the photo, right-click or press SHIFT+F10. Select Change Picture, navigate to the location of your picture, select it, then select Insert">
          <a:extLst>
            <a:ext uri="{FF2B5EF4-FFF2-40B4-BE49-F238E27FC236}">
              <a16:creationId xmlns:a16="http://schemas.microsoft.com/office/drawing/2014/main" id="{1713F4BA-DA20-400F-99DC-11730CEE6F7D}"/>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342901" y="95250"/>
          <a:ext cx="2084488" cy="1595664"/>
        </a:xfrm>
        <a:prstGeom prst="rect">
          <a:avLst/>
        </a:prstGeom>
        <a:effec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85726</xdr:colOff>
      <xdr:row>0</xdr:row>
      <xdr:rowOff>95250</xdr:rowOff>
    </xdr:from>
    <xdr:to>
      <xdr:col>1</xdr:col>
      <xdr:colOff>2171701</xdr:colOff>
      <xdr:row>3</xdr:row>
      <xdr:rowOff>293422</xdr:rowOff>
    </xdr:to>
    <xdr:pic>
      <xdr:nvPicPr>
        <xdr:cNvPr id="4" name="Finished Recipe Photo" descr="To replace this photo, select the photo, right-click or press SHIFT+F10. Select Change Picture, navigate to the location of your picture, select it, then select Insert">
          <a:extLst>
            <a:ext uri="{FF2B5EF4-FFF2-40B4-BE49-F238E27FC236}">
              <a16:creationId xmlns:a16="http://schemas.microsoft.com/office/drawing/2014/main" id="{31F22991-5CD6-414A-9498-53A86A44234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342901" y="95250"/>
          <a:ext cx="2085975" cy="1588822"/>
        </a:xfrm>
        <a:prstGeom prst="rect">
          <a:avLst/>
        </a:prstGeom>
        <a:effectLst/>
      </xdr:spPr>
    </xdr:pic>
    <xdr:clientData/>
  </xdr:twoCellAnchor>
  <xdr:twoCellAnchor editAs="oneCell">
    <xdr:from>
      <xdr:col>6</xdr:col>
      <xdr:colOff>103186</xdr:colOff>
      <xdr:row>0</xdr:row>
      <xdr:rowOff>74612</xdr:rowOff>
    </xdr:from>
    <xdr:to>
      <xdr:col>6</xdr:col>
      <xdr:colOff>1474786</xdr:colOff>
      <xdr:row>0</xdr:row>
      <xdr:rowOff>531812</xdr:rowOff>
    </xdr:to>
    <xdr:sp macro="" textlink="">
      <xdr:nvSpPr>
        <xdr:cNvPr id="2" name="Recipe Contents" descr="Select to view Recipe Index">
          <a:hlinkClick xmlns:r="http://schemas.openxmlformats.org/officeDocument/2006/relationships" r:id="rId2" tooltip="Select to view Recipe Index"/>
          <a:extLst>
            <a:ext uri="{FF2B5EF4-FFF2-40B4-BE49-F238E27FC236}">
              <a16:creationId xmlns:a16="http://schemas.microsoft.com/office/drawing/2014/main" id="{07023093-2E7B-4130-9F1E-09827818A4DD}"/>
            </a:ext>
          </a:extLst>
        </xdr:cNvPr>
        <xdr:cNvSpPr/>
      </xdr:nvSpPr>
      <xdr:spPr>
        <a:xfrm>
          <a:off x="11342686" y="74612"/>
          <a:ext cx="1371600" cy="457200"/>
        </a:xfrm>
        <a:custGeom>
          <a:avLst/>
          <a:gdLst>
            <a:gd name="connsiteX0" fmla="*/ 3475 w 21600"/>
            <a:gd name="connsiteY0" fmla="*/ 0 h 21600"/>
            <a:gd name="connsiteX1" fmla="*/ 18125 w 21600"/>
            <a:gd name="connsiteY1" fmla="*/ 0 h 21600"/>
            <a:gd name="connsiteX2" fmla="*/ 21600 w 21600"/>
            <a:gd name="connsiteY2" fmla="*/ 10800 h 21600"/>
            <a:gd name="connsiteX3" fmla="*/ 18125 w 21600"/>
            <a:gd name="connsiteY3" fmla="*/ 21600 h 21600"/>
            <a:gd name="connsiteX4" fmla="*/ 3475 w 21600"/>
            <a:gd name="connsiteY4" fmla="*/ 21600 h 21600"/>
            <a:gd name="connsiteX5" fmla="*/ 0 w 21600"/>
            <a:gd name="connsiteY5" fmla="*/ 10800 h 21600"/>
            <a:gd name="connsiteX6" fmla="*/ 3475 w 21600"/>
            <a:gd name="connsiteY6" fmla="*/ 0 h 21600"/>
            <a:gd name="connsiteX0" fmla="*/ 2043 w 20168"/>
            <a:gd name="connsiteY0" fmla="*/ 0 h 21600"/>
            <a:gd name="connsiteX1" fmla="*/ 16693 w 20168"/>
            <a:gd name="connsiteY1" fmla="*/ 0 h 21600"/>
            <a:gd name="connsiteX2" fmla="*/ 20168 w 20168"/>
            <a:gd name="connsiteY2" fmla="*/ 10800 h 21600"/>
            <a:gd name="connsiteX3" fmla="*/ 16693 w 20168"/>
            <a:gd name="connsiteY3" fmla="*/ 21600 h 21600"/>
            <a:gd name="connsiteX4" fmla="*/ 2043 w 20168"/>
            <a:gd name="connsiteY4" fmla="*/ 21600 h 21600"/>
            <a:gd name="connsiteX5" fmla="*/ 0 w 20168"/>
            <a:gd name="connsiteY5" fmla="*/ 10800 h 21600"/>
            <a:gd name="connsiteX6" fmla="*/ 2043 w 20168"/>
            <a:gd name="connsiteY6" fmla="*/ 0 h 21600"/>
            <a:gd name="connsiteX0" fmla="*/ 2043 w 18975"/>
            <a:gd name="connsiteY0" fmla="*/ 0 h 21600"/>
            <a:gd name="connsiteX1" fmla="*/ 16693 w 18975"/>
            <a:gd name="connsiteY1" fmla="*/ 0 h 21600"/>
            <a:gd name="connsiteX2" fmla="*/ 18975 w 18975"/>
            <a:gd name="connsiteY2" fmla="*/ 10800 h 21600"/>
            <a:gd name="connsiteX3" fmla="*/ 16693 w 18975"/>
            <a:gd name="connsiteY3" fmla="*/ 21600 h 21600"/>
            <a:gd name="connsiteX4" fmla="*/ 2043 w 18975"/>
            <a:gd name="connsiteY4" fmla="*/ 21600 h 21600"/>
            <a:gd name="connsiteX5" fmla="*/ 0 w 18975"/>
            <a:gd name="connsiteY5" fmla="*/ 10800 h 21600"/>
            <a:gd name="connsiteX6" fmla="*/ 2043 w 18975"/>
            <a:gd name="connsiteY6" fmla="*/ 0 h 216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8975" h="21600">
              <a:moveTo>
                <a:pt x="2043" y="0"/>
              </a:moveTo>
              <a:lnTo>
                <a:pt x="16693" y="0"/>
              </a:lnTo>
              <a:cubicBezTo>
                <a:pt x="18612" y="0"/>
                <a:pt x="18975" y="4835"/>
                <a:pt x="18975" y="10800"/>
              </a:cubicBezTo>
              <a:cubicBezTo>
                <a:pt x="18975" y="16765"/>
                <a:pt x="18612" y="21600"/>
                <a:pt x="16693" y="21600"/>
              </a:cubicBezTo>
              <a:lnTo>
                <a:pt x="2043" y="21600"/>
              </a:lnTo>
              <a:cubicBezTo>
                <a:pt x="124" y="21600"/>
                <a:pt x="0" y="16765"/>
                <a:pt x="0" y="10800"/>
              </a:cubicBezTo>
              <a:cubicBezTo>
                <a:pt x="0" y="4835"/>
                <a:pt x="124" y="0"/>
                <a:pt x="2043" y="0"/>
              </a:cubicBezTo>
              <a:close/>
            </a:path>
          </a:pathLst>
        </a:custGeom>
        <a:solidFill>
          <a:schemeClr val="tx2">
            <a:lumMod val="75000"/>
            <a:lumOff val="25000"/>
          </a:schemeClr>
        </a:solidFill>
        <a:ln>
          <a:noFill/>
        </a:ln>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a:r>
            <a:rPr lang="en-US" sz="1100" baseline="0"/>
            <a:t>RECIPE INDEX</a:t>
          </a: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6</xdr:col>
      <xdr:colOff>103186</xdr:colOff>
      <xdr:row>0</xdr:row>
      <xdr:rowOff>74612</xdr:rowOff>
    </xdr:from>
    <xdr:to>
      <xdr:col>6</xdr:col>
      <xdr:colOff>1474786</xdr:colOff>
      <xdr:row>0</xdr:row>
      <xdr:rowOff>531812</xdr:rowOff>
    </xdr:to>
    <xdr:sp macro="" textlink="">
      <xdr:nvSpPr>
        <xdr:cNvPr id="2" name="Recipe Contents" descr="Select to view Recipe Index">
          <a:hlinkClick xmlns:r="http://schemas.openxmlformats.org/officeDocument/2006/relationships" r:id="rId1" tooltip="Select to view Recipe Index"/>
          <a:extLst>
            <a:ext uri="{FF2B5EF4-FFF2-40B4-BE49-F238E27FC236}">
              <a16:creationId xmlns:a16="http://schemas.microsoft.com/office/drawing/2014/main" id="{24E64A6E-0186-4CE2-8BA2-750FDB4C7FF9}"/>
            </a:ext>
          </a:extLst>
        </xdr:cNvPr>
        <xdr:cNvSpPr/>
      </xdr:nvSpPr>
      <xdr:spPr>
        <a:xfrm>
          <a:off x="11342686" y="74612"/>
          <a:ext cx="1371600" cy="457200"/>
        </a:xfrm>
        <a:custGeom>
          <a:avLst/>
          <a:gdLst>
            <a:gd name="connsiteX0" fmla="*/ 3475 w 21600"/>
            <a:gd name="connsiteY0" fmla="*/ 0 h 21600"/>
            <a:gd name="connsiteX1" fmla="*/ 18125 w 21600"/>
            <a:gd name="connsiteY1" fmla="*/ 0 h 21600"/>
            <a:gd name="connsiteX2" fmla="*/ 21600 w 21600"/>
            <a:gd name="connsiteY2" fmla="*/ 10800 h 21600"/>
            <a:gd name="connsiteX3" fmla="*/ 18125 w 21600"/>
            <a:gd name="connsiteY3" fmla="*/ 21600 h 21600"/>
            <a:gd name="connsiteX4" fmla="*/ 3475 w 21600"/>
            <a:gd name="connsiteY4" fmla="*/ 21600 h 21600"/>
            <a:gd name="connsiteX5" fmla="*/ 0 w 21600"/>
            <a:gd name="connsiteY5" fmla="*/ 10800 h 21600"/>
            <a:gd name="connsiteX6" fmla="*/ 3475 w 21600"/>
            <a:gd name="connsiteY6" fmla="*/ 0 h 21600"/>
            <a:gd name="connsiteX0" fmla="*/ 2043 w 20168"/>
            <a:gd name="connsiteY0" fmla="*/ 0 h 21600"/>
            <a:gd name="connsiteX1" fmla="*/ 16693 w 20168"/>
            <a:gd name="connsiteY1" fmla="*/ 0 h 21600"/>
            <a:gd name="connsiteX2" fmla="*/ 20168 w 20168"/>
            <a:gd name="connsiteY2" fmla="*/ 10800 h 21600"/>
            <a:gd name="connsiteX3" fmla="*/ 16693 w 20168"/>
            <a:gd name="connsiteY3" fmla="*/ 21600 h 21600"/>
            <a:gd name="connsiteX4" fmla="*/ 2043 w 20168"/>
            <a:gd name="connsiteY4" fmla="*/ 21600 h 21600"/>
            <a:gd name="connsiteX5" fmla="*/ 0 w 20168"/>
            <a:gd name="connsiteY5" fmla="*/ 10800 h 21600"/>
            <a:gd name="connsiteX6" fmla="*/ 2043 w 20168"/>
            <a:gd name="connsiteY6" fmla="*/ 0 h 21600"/>
            <a:gd name="connsiteX0" fmla="*/ 2043 w 18975"/>
            <a:gd name="connsiteY0" fmla="*/ 0 h 21600"/>
            <a:gd name="connsiteX1" fmla="*/ 16693 w 18975"/>
            <a:gd name="connsiteY1" fmla="*/ 0 h 21600"/>
            <a:gd name="connsiteX2" fmla="*/ 18975 w 18975"/>
            <a:gd name="connsiteY2" fmla="*/ 10800 h 21600"/>
            <a:gd name="connsiteX3" fmla="*/ 16693 w 18975"/>
            <a:gd name="connsiteY3" fmla="*/ 21600 h 21600"/>
            <a:gd name="connsiteX4" fmla="*/ 2043 w 18975"/>
            <a:gd name="connsiteY4" fmla="*/ 21600 h 21600"/>
            <a:gd name="connsiteX5" fmla="*/ 0 w 18975"/>
            <a:gd name="connsiteY5" fmla="*/ 10800 h 21600"/>
            <a:gd name="connsiteX6" fmla="*/ 2043 w 18975"/>
            <a:gd name="connsiteY6" fmla="*/ 0 h 216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8975" h="21600">
              <a:moveTo>
                <a:pt x="2043" y="0"/>
              </a:moveTo>
              <a:lnTo>
                <a:pt x="16693" y="0"/>
              </a:lnTo>
              <a:cubicBezTo>
                <a:pt x="18612" y="0"/>
                <a:pt x="18975" y="4835"/>
                <a:pt x="18975" y="10800"/>
              </a:cubicBezTo>
              <a:cubicBezTo>
                <a:pt x="18975" y="16765"/>
                <a:pt x="18612" y="21600"/>
                <a:pt x="16693" y="21600"/>
              </a:cubicBezTo>
              <a:lnTo>
                <a:pt x="2043" y="21600"/>
              </a:lnTo>
              <a:cubicBezTo>
                <a:pt x="124" y="21600"/>
                <a:pt x="0" y="16765"/>
                <a:pt x="0" y="10800"/>
              </a:cubicBezTo>
              <a:cubicBezTo>
                <a:pt x="0" y="4835"/>
                <a:pt x="124" y="0"/>
                <a:pt x="2043" y="0"/>
              </a:cubicBezTo>
              <a:close/>
            </a:path>
          </a:pathLst>
        </a:custGeom>
        <a:solidFill>
          <a:schemeClr val="tx2">
            <a:lumMod val="75000"/>
            <a:lumOff val="25000"/>
          </a:schemeClr>
        </a:solidFill>
        <a:ln>
          <a:noFill/>
        </a:ln>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a:r>
            <a:rPr lang="en-US" sz="1100" baseline="0"/>
            <a:t>RECIPE INDEX</a:t>
          </a:r>
        </a:p>
      </xdr:txBody>
    </xdr:sp>
    <xdr:clientData fPrintsWithSheet="0"/>
  </xdr:twoCellAnchor>
  <xdr:twoCellAnchor editAs="oneCell">
    <xdr:from>
      <xdr:col>1</xdr:col>
      <xdr:colOff>85726</xdr:colOff>
      <xdr:row>0</xdr:row>
      <xdr:rowOff>95250</xdr:rowOff>
    </xdr:from>
    <xdr:to>
      <xdr:col>1</xdr:col>
      <xdr:colOff>2170214</xdr:colOff>
      <xdr:row>3</xdr:row>
      <xdr:rowOff>300264</xdr:rowOff>
    </xdr:to>
    <xdr:pic>
      <xdr:nvPicPr>
        <xdr:cNvPr id="3" name="Finished Recipe Photo" descr="Woman adding dry ingredients to a stainless steel mixing bowl.&#10;&#10;To replace this photo, select the photo, right-click or press SHIFT+F10. Select Change Picture, navigate to the location of your picture, select it, then select Insert">
          <a:extLst>
            <a:ext uri="{FF2B5EF4-FFF2-40B4-BE49-F238E27FC236}">
              <a16:creationId xmlns:a16="http://schemas.microsoft.com/office/drawing/2014/main" id="{E309CB3C-0760-4FC6-92FB-21F8ECCBA579}"/>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342901" y="95250"/>
          <a:ext cx="2084488" cy="1595664"/>
        </a:xfrm>
        <a:prstGeom prst="rect">
          <a:avLst/>
        </a:prstGeom>
        <a:effec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0000000}" name="MealPlanner" displayName="MealPlanner" ref="B3:D24" totalsRowShown="0" dataDxfId="131">
  <autoFilter ref="B3:D24" xr:uid="{00000000-0009-0000-0100-000009000000}"/>
  <tableColumns count="3">
    <tableColumn id="1" xr3:uid="{00000000-0010-0000-0000-000001000000}" name="Day of the week" dataDxfId="130"/>
    <tableColumn id="2" xr3:uid="{00000000-0010-0000-0000-000002000000}" name="Alternative 1" dataDxfId="129"/>
    <tableColumn id="3" xr3:uid="{B089CDAA-BE6A-410C-8058-F8B1748F571A}" name="Alternative 2" dataDxfId="128"/>
  </tableColumns>
  <tableStyleInfo name="Recipe Index" showFirstColumn="0" showLastColumn="0" showRowStripes="1" showColumnStripes="0"/>
  <extLst>
    <ext xmlns:x14="http://schemas.microsoft.com/office/spreadsheetml/2009/9/main" uri="{504A1905-F514-4f6f-8877-14C23A59335A}">
      <x14:table altTextSummary="Select Recipe names in this table. Day of the Week is automatically updated"/>
    </ext>
  </extLst>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9000000}" name="Categories" displayName="Categories" ref="B2:C18" totalsRowShown="0">
  <autoFilter ref="B2:C18" xr:uid="{00000000-0009-0000-0100-000002000000}"/>
  <sortState xmlns:xlrd2="http://schemas.microsoft.com/office/spreadsheetml/2017/richdata2" ref="B3:B12">
    <sortCondition ref="B2:B12"/>
  </sortState>
  <tableColumns count="2">
    <tableColumn id="1" xr3:uid="{00000000-0010-0000-0900-000001000000}" name="Category type"/>
    <tableColumn id="2" xr3:uid="{00000000-0010-0000-0900-000002000000}" name="Measurement type"/>
  </tableColumns>
  <tableStyleInfo name="Meal Planner" showFirstColumn="0" showLastColumn="0" showRowStripes="1" showColumnStripes="0"/>
  <extLst>
    <ext xmlns:x14="http://schemas.microsoft.com/office/spreadsheetml/2009/9/main" uri="{504A1905-F514-4f6f-8877-14C23A59335A}">
      <x14:table altTextSummary="Add receipe categories and measurements in this table"/>
    </ext>
  </extLst>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A000000}" name="Table15" displayName="Table15" ref="B2:D5" totalsRowShown="0">
  <autoFilter ref="B2:D5" xr:uid="{00000000-0009-0000-0100-00000F000000}"/>
  <tableColumns count="3">
    <tableColumn id="1" xr3:uid="{00000000-0010-0000-0A00-000001000000}" name="Name"/>
    <tableColumn id="2" xr3:uid="{00000000-0010-0000-0A00-000002000000}" name="Email"/>
    <tableColumn id="3" xr3:uid="{00000000-0010-0000-0A00-000003000000}" name="Shared?" dataDxfId="27" dataCellStyle="Normal"/>
  </tableColumns>
  <tableStyleInfo name="Meal Planner" showFirstColumn="0" showLastColumn="0" showRowStripes="1" showColumnStripes="0"/>
  <extLst>
    <ext xmlns:x14="http://schemas.microsoft.com/office/spreadsheetml/2009/9/main" uri="{504A1905-F514-4f6f-8877-14C23A59335A}">
      <x14:table altTextSummary="Enter Name, Email address, and whether you have shared the workbook with anyone"/>
    </ext>
  </extLst>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B000000}" name="EmptyRecipe" displayName="EmptyRecipe" ref="C2:E15" totalsRowShown="0" headerRowDxfId="26">
  <autoFilter ref="C2:E15" xr:uid="{00000000-0009-0000-0100-000007000000}"/>
  <tableColumns count="3">
    <tableColumn id="2" xr3:uid="{00000000-0010-0000-0B00-000002000000}" name="Amount" dataCellStyle="Recipe amount"/>
    <tableColumn id="3" xr3:uid="{00000000-0010-0000-0B00-000003000000}" name="Measurement" dataCellStyle="Normal"/>
    <tableColumn id="4" xr3:uid="{00000000-0010-0000-0B00-000004000000}" name="Ingredient" dataCellStyle="Normal"/>
  </tableColumns>
  <tableStyleInfo name="Meal Planner" showFirstColumn="0" showLastColumn="0" showRowStripes="1" showColumnStripes="0"/>
  <extLst>
    <ext xmlns:x14="http://schemas.microsoft.com/office/spreadsheetml/2009/9/main" uri="{504A1905-F514-4f6f-8877-14C23A59335A}">
      <x14:table altTextSummary="This is an empty recipe table. Duplicate this worksheet, rename the recipe and enter the recipe details such as amount, measurement, and ingredient type "/>
    </ext>
  </extLst>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C000000}" name="SpinachFetaPizza" displayName="SpinachFetaPizza" ref="C2:E15" totalsRowShown="0">
  <autoFilter ref="C2:E15" xr:uid="{00000000-0009-0000-0100-00000B000000}"/>
  <tableColumns count="3">
    <tableColumn id="2" xr3:uid="{00000000-0010-0000-0C00-000002000000}" name="Amount" dataDxfId="25" dataCellStyle="Recipe amount"/>
    <tableColumn id="3" xr3:uid="{00000000-0010-0000-0C00-000003000000}" name="Measurement" dataCellStyle="Normal"/>
    <tableColumn id="4" xr3:uid="{00000000-0010-0000-0C00-000004000000}" name="Ingredient" dataCellStyle="Normal"/>
  </tableColumns>
  <tableStyleInfo name="Meal Planner" showFirstColumn="0" showLastColumn="0" showRowStripes="1" showColumnStripes="0"/>
  <extLst>
    <ext xmlns:x14="http://schemas.microsoft.com/office/spreadsheetml/2009/9/main" uri="{504A1905-F514-4f6f-8877-14C23A59335A}">
      <x14:table altTextSummary="Spinach Feta Pizza recipe with amounts, measurements, and ingredients"/>
    </ext>
  </extLst>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D000000}" name="MyNewRecipe" displayName="MyNewRecipe" ref="C2:E15" totalsRowShown="0">
  <autoFilter ref="C2:E15" xr:uid="{00000000-0009-0000-0100-00000C000000}"/>
  <tableColumns count="3">
    <tableColumn id="2" xr3:uid="{00000000-0010-0000-0D00-000002000000}" name="Amount" dataCellStyle="Recipe amount"/>
    <tableColumn id="3" xr3:uid="{00000000-0010-0000-0D00-000003000000}" name="Measurement" dataCellStyle="Normal"/>
    <tableColumn id="4" xr3:uid="{00000000-0010-0000-0D00-000004000000}" name="Ingredient" dataCellStyle="Normal"/>
  </tableColumns>
  <tableStyleInfo name="Meal Planner" showFirstColumn="0" showLastColumn="0" showRowStripes="1" showColumnStripes="0"/>
  <extLst>
    <ext xmlns:x14="http://schemas.microsoft.com/office/spreadsheetml/2009/9/main" uri="{504A1905-F514-4f6f-8877-14C23A59335A}">
      <x14:table altTextSummary="Add recipe measurements for each ingredient. Table has an amount, measurement and ingredient column"/>
    </ext>
  </extLst>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CCFE3D2B-39A5-49CF-97DB-4968E8156E2A}" name="EmptyRecipe17" displayName="EmptyRecipe17" ref="C2:E15" totalsRowShown="0" headerRowDxfId="24">
  <autoFilter ref="C2:E15" xr:uid="{00000000-0009-0000-0100-000007000000}"/>
  <tableColumns count="3">
    <tableColumn id="2" xr3:uid="{FECBA3FD-FB88-4DF4-B72F-522DE4DCF20F}" name="Amount" dataCellStyle="Recipe amount"/>
    <tableColumn id="3" xr3:uid="{D5967FCD-D35A-4FDC-BC2B-B5597463F841}" name="Measurement" dataCellStyle="Normal"/>
    <tableColumn id="4" xr3:uid="{45D2B6CF-3445-4DA5-90E4-6E9A55ECE884}" name="Ingredient" dataCellStyle="Normal"/>
  </tableColumns>
  <tableStyleInfo name="Meal Planner" showFirstColumn="0" showLastColumn="0" showRowStripes="1" showColumnStripes="0"/>
  <extLst>
    <ext xmlns:x14="http://schemas.microsoft.com/office/spreadsheetml/2009/9/main" uri="{504A1905-F514-4f6f-8877-14C23A59335A}">
      <x14:table altTextSummary="This is an empty recipe table. Duplicate this worksheet, rename the recipe and enter the recipe details such as amount, measurement, and ingredient type "/>
    </ext>
  </extLst>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1EBBF6C7-D4B6-4258-B481-3C23A05C0DE2}" name="EmptyRecipe19" displayName="EmptyRecipe19" ref="C2:E15" totalsRowShown="0" headerRowDxfId="23">
  <autoFilter ref="C2:E15" xr:uid="{00000000-0009-0000-0100-000007000000}"/>
  <tableColumns count="3">
    <tableColumn id="2" xr3:uid="{F19E9411-470C-4D18-A1C0-E7234E001FF0}" name="Amount" dataCellStyle="Recipe amount"/>
    <tableColumn id="3" xr3:uid="{99FB8737-11D7-47B5-8CCB-2FD264092AF7}" name="Measurement" dataCellStyle="Normal"/>
    <tableColumn id="4" xr3:uid="{0181902A-74AB-42C9-9265-C34F967B293A}" name="Ingredient" dataCellStyle="Normal"/>
  </tableColumns>
  <tableStyleInfo name="Meal Planner" showFirstColumn="0" showLastColumn="0" showRowStripes="1" showColumnStripes="0"/>
  <extLst>
    <ext xmlns:x14="http://schemas.microsoft.com/office/spreadsheetml/2009/9/main" uri="{504A1905-F514-4f6f-8877-14C23A59335A}">
      <x14:table altTextSummary="This is an empty recipe table. Duplicate this worksheet, rename the recipe and enter the recipe details such as amount, measurement, and ingredient type "/>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RecipeIndex" displayName="RecipeIndex" ref="B3:G8" headerRowDxfId="127" dataDxfId="126" totalsRowDxfId="125">
  <autoFilter ref="B3:G8" xr:uid="{00000000-0009-0000-0100-000003000000}"/>
  <sortState xmlns:xlrd2="http://schemas.microsoft.com/office/spreadsheetml/2017/richdata2" ref="B4:B6">
    <sortCondition ref="B3:B6"/>
  </sortState>
  <tableColumns count="6">
    <tableColumn id="6" xr3:uid="{00000000-0010-0000-0100-000006000000}" name="Recipe Name" totalsRowLabel="Total" dataDxfId="124"/>
    <tableColumn id="3" xr3:uid="{00000000-0010-0000-0100-000003000000}" name="Recipe Link" dataDxfId="123" dataCellStyle="Hyperlink">
      <calculatedColumnFormula>IFERROR(IF(LEN(RecipeIndex[[#This Row],[Recipe Name]])&gt;0,HYPERLINK(CONCATENATE("# '",'Recipe index'!$B$4:$B$8,"'","!A1"),"Select to view"),""),"")</calculatedColumnFormula>
    </tableColumn>
    <tableColumn id="9" xr3:uid="{00000000-0010-0000-0100-000009000000}" name="Category" dataDxfId="122" dataCellStyle="Normal">
      <calculatedColumnFormula>IFERROR(IF(LEN(INDIRECT("'"&amp;'Recipe index'!$B4&amp;"'!$F$1"))=0,"",INDIRECT("'"&amp;'Recipe index'!$B4&amp;"'!$F$1")),"")</calculatedColumnFormula>
    </tableColumn>
    <tableColumn id="8" xr3:uid="{00000000-0010-0000-0100-000008000000}" name="Tags" dataCellStyle="Normal">
      <calculatedColumnFormula>IFERROR(IF(LEN(INDIRECT("'"&amp;'Recipe index'!$B4&amp;"'!$B$9"))=0,"",INDIRECT("'"&amp;'Recipe index'!$B4&amp;"'!$B$9")),"")</calculatedColumnFormula>
    </tableColumn>
    <tableColumn id="2" xr3:uid="{00000000-0010-0000-0100-000002000000}" name="Calories" dataDxfId="121" dataCellStyle="Comma">
      <calculatedColumnFormula>IFERROR(IF(LEN(INDIRECT("'"&amp;'Recipe index'!$B4&amp;"'!$B$6"))=0,"",IF(INDIRECT("'"&amp;'Recipe index'!$B4&amp;"'!$B$6")="Enter Calories for the recipe in this cell","",INDIRECT("'"&amp;'Recipe index'!$B4&amp;"'!$B$6"))),"")</calculatedColumnFormula>
    </tableColumn>
    <tableColumn id="5" xr3:uid="{00000000-0010-0000-0100-000005000000}" name="Comments" dataDxfId="120" dataCellStyle="Normal">
      <calculatedColumnFormula>IFERROR(IF(LEN(INDIRECT("'"&amp;'Recipe index'!$B4&amp;"'!$B$12"))=0,"",IF(INDIRECT("'"&amp;'Recipe index'!$B4&amp;"'!$B$12")="Enter comments here","",INDIRECT("'"&amp;'Recipe index'!$B4&amp;"'!$B$12"))),"")</calculatedColumnFormula>
    </tableColumn>
  </tableColumns>
  <tableStyleInfo name="Recipe Index" showFirstColumn="1" showLastColumn="0" showRowStripes="1" showColumnStripes="0"/>
  <extLst>
    <ext xmlns:x14="http://schemas.microsoft.com/office/spreadsheetml/2009/9/main" uri="{504A1905-F514-4f6f-8877-14C23A59335A}">
      <x14:table altTextSummary="Enter Recipe name in this table. Recipe Link, Category, Tags, Calories, and Comments for each recipe are automatically updated"/>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2000000}" name="ShoppingList" displayName="ShoppingList" ref="B2:D103" totalsRowShown="0">
  <autoFilter ref="B2:D103" xr:uid="{00000000-0009-0000-0100-000011000000}"/>
  <tableColumns count="3">
    <tableColumn id="1" xr3:uid="{00000000-0010-0000-0200-000001000000}" name="Item"/>
    <tableColumn id="5" xr3:uid="{00000000-0010-0000-0200-000005000000}" name="Amount">
      <calculatedColumnFormula>IFERROR(VLOOKUP('Shopping list'!$B3,DataAnalysis!$U$8:$W$301,3,FALSE),"")</calculatedColumnFormula>
    </tableColumn>
    <tableColumn id="2" xr3:uid="{00000000-0010-0000-0200-000002000000}" name="Need to Buy?"/>
  </tableColumns>
  <tableStyleInfo name="Recipe Index" showFirstColumn="0" showLastColumn="0" showRowStripes="1" showColumnStripes="0"/>
  <extLst>
    <ext xmlns:x14="http://schemas.microsoft.com/office/spreadsheetml/2009/9/main" uri="{504A1905-F514-4f6f-8877-14C23A59335A}">
      <x14:table altTextSummary="Shopping List with items and amounts for all recipes selected in Meal Planner. Mark the items you need to buy"/>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3000000}" name="AccumulativeIngredients" displayName="AccumulativeIngredients" ref="B3:AQ30" totalsRowShown="0">
  <autoFilter ref="B3:AQ30" xr:uid="{00000000-0009-0000-0100-000006000000}"/>
  <tableColumns count="42">
    <tableColumn id="1" xr3:uid="{00000000-0010-0000-0300-000001000000}" name="item" dataDxfId="0" totalsRowDxfId="119">
      <calculatedColumnFormula>IFERROR(IF(INDIRECT(DataAnalysis!B$3&amp;"'!e"&amp;ROW($A3))=0,"",INDIRECT(DataAnalysis!B$3&amp;"'!e"&amp;ROW($A3))),"")</calculatedColumnFormula>
    </tableColumn>
    <tableColumn id="3" xr3:uid="{00000000-0010-0000-0300-000003000000}" name="Column1" dataDxfId="118" totalsRowDxfId="117">
      <calculatedColumnFormula>IFERROR(IF(INDIRECT(DataAnalysis!C$3&amp;"'!e"&amp;ROW($A3))=0,"",INDIRECT(DataAnalysis!C$3&amp;"'!e"&amp;ROW($A3))),"")</calculatedColumnFormula>
    </tableColumn>
    <tableColumn id="2" xr3:uid="{00000000-0010-0000-0300-000002000000}" name="3" dataDxfId="116">
      <calculatedColumnFormula>IFERROR(IF(INDIRECT(DataAnalysis!D$3&amp;"'!e"&amp;ROW($A3))=0,"",INDIRECT(DataAnalysis!D$3&amp;"'!e"&amp;ROW($A3))),"")</calculatedColumnFormula>
    </tableColumn>
    <tableColumn id="4" xr3:uid="{00000000-0010-0000-0300-000004000000}" name="4" dataDxfId="115">
      <calculatedColumnFormula>IFERROR(IF(INDIRECT(DataAnalysis!E$3&amp;"'!e"&amp;ROW($A3))=0,"",INDIRECT(DataAnalysis!E$3&amp;"'!e"&amp;ROW($A3))),"")</calculatedColumnFormula>
    </tableColumn>
    <tableColumn id="5" xr3:uid="{00000000-0010-0000-0300-000005000000}" name="5" dataDxfId="114">
      <calculatedColumnFormula>IFERROR(IF(INDIRECT(DataAnalysis!F$3&amp;"'!e"&amp;ROW($A3))=0,"",INDIRECT(DataAnalysis!F$3&amp;"'!e"&amp;ROW($A3))),"")</calculatedColumnFormula>
    </tableColumn>
    <tableColumn id="6" xr3:uid="{00000000-0010-0000-0300-000006000000}" name="6" dataDxfId="113">
      <calculatedColumnFormula>IFERROR(IF(INDIRECT(DataAnalysis!G$3&amp;"'!e"&amp;ROW($A3))=0,"",INDIRECT(DataAnalysis!G$3&amp;"'!e"&amp;ROW($A3))),"")</calculatedColumnFormula>
    </tableColumn>
    <tableColumn id="7" xr3:uid="{00000000-0010-0000-0300-000007000000}" name="7" dataDxfId="112">
      <calculatedColumnFormula>IFERROR(IF(INDIRECT(DataAnalysis!H$3&amp;"'!e"&amp;ROW($A3))=0,"",INDIRECT(DataAnalysis!H$3&amp;"'!e"&amp;ROW($A3))),"")</calculatedColumnFormula>
    </tableColumn>
    <tableColumn id="8" xr3:uid="{00000000-0010-0000-0300-000008000000}" name="8" dataDxfId="111">
      <calculatedColumnFormula>IFERROR(IF(INDIRECT(DataAnalysis!I$3&amp;"'!e"&amp;ROW($A3))=0,"",INDIRECT(DataAnalysis!I$3&amp;"'!e"&amp;ROW($A3))),"")</calculatedColumnFormula>
    </tableColumn>
    <tableColumn id="9" xr3:uid="{00000000-0010-0000-0300-000009000000}" name="9" dataDxfId="110">
      <calculatedColumnFormula>IFERROR(IF(INDIRECT(DataAnalysis!J$3&amp;"'!e"&amp;ROW($A3))=0,"",INDIRECT(DataAnalysis!J$3&amp;"'!e"&amp;ROW($A3))),"")</calculatedColumnFormula>
    </tableColumn>
    <tableColumn id="10" xr3:uid="{00000000-0010-0000-0300-00000A000000}" name="10" dataDxfId="109">
      <calculatedColumnFormula>IFERROR(IF(INDIRECT(DataAnalysis!K$3&amp;"'!e"&amp;ROW($A3))=0,"",INDIRECT(DataAnalysis!K$3&amp;"'!e"&amp;ROW($A3))),"")</calculatedColumnFormula>
    </tableColumn>
    <tableColumn id="11" xr3:uid="{D496D2F4-1458-42B4-9CA1-F1B605B727D5}" name="11" dataDxfId="108">
      <calculatedColumnFormula>IFERROR(IF(INDIRECT(DataAnalysis!L$3&amp;"'!e"&amp;ROW($A3))=0,"",INDIRECT(DataAnalysis!L$3&amp;"'!e"&amp;ROW($A3))),"")</calculatedColumnFormula>
    </tableColumn>
    <tableColumn id="12" xr3:uid="{F73E4B8D-F2EC-408A-9906-56578A352FCA}" name="12" dataDxfId="107">
      <calculatedColumnFormula>IFERROR(IF(INDIRECT(DataAnalysis!M$3&amp;"'!e"&amp;ROW($A3))=0,"",INDIRECT(DataAnalysis!M$3&amp;"'!e"&amp;ROW($A3))),"")</calculatedColumnFormula>
    </tableColumn>
    <tableColumn id="13" xr3:uid="{8F364B7E-3652-4E07-98B1-156327CFFA04}" name="13" dataDxfId="106">
      <calculatedColumnFormula>IFERROR(IF(INDIRECT(DataAnalysis!N$3&amp;"'!e"&amp;ROW($A3))=0,"",INDIRECT(DataAnalysis!N$3&amp;"'!e"&amp;ROW($A3))),"")</calculatedColumnFormula>
    </tableColumn>
    <tableColumn id="14" xr3:uid="{870F7AB8-8E87-48BE-85DA-93065AD8B7AF}" name="14" dataDxfId="105">
      <calculatedColumnFormula>IFERROR(IF(INDIRECT(DataAnalysis!O$3&amp;"'!e"&amp;ROW($A3))=0,"",INDIRECT(DataAnalysis!O$3&amp;"'!e"&amp;ROW($A3))),"")</calculatedColumnFormula>
    </tableColumn>
    <tableColumn id="15" xr3:uid="{D327259B-F9C8-4C05-8BA8-D0A17EC7C6F4}" name="15" dataDxfId="104">
      <calculatedColumnFormula>IFERROR(IF(INDIRECT(DataAnalysis!P$3&amp;"'!e"&amp;ROW($A3))=0,"",INDIRECT(DataAnalysis!P$3&amp;"'!e"&amp;ROW($A3))),"")</calculatedColumnFormula>
    </tableColumn>
    <tableColumn id="16" xr3:uid="{F3B1630B-7391-45F5-B86F-AA93C8FACD01}" name="16" dataDxfId="103">
      <calculatedColumnFormula>IFERROR(IF(INDIRECT(DataAnalysis!Q$3&amp;"'!e"&amp;ROW($A3))=0,"",INDIRECT(DataAnalysis!Q$3&amp;"'!e"&amp;ROW($A3))),"")</calculatedColumnFormula>
    </tableColumn>
    <tableColumn id="17" xr3:uid="{B5C6F49B-0AD2-4C29-9B50-35D84CB87021}" name="17" dataDxfId="102">
      <calculatedColumnFormula>IFERROR(IF(INDIRECT(DataAnalysis!R$3&amp;"'!e"&amp;ROW($A3))=0,"",INDIRECT(DataAnalysis!R$3&amp;"'!e"&amp;ROW($A3))),"")</calculatedColumnFormula>
    </tableColumn>
    <tableColumn id="18" xr3:uid="{D5420882-830D-4B16-985B-2B58751D27D2}" name="18" dataDxfId="101">
      <calculatedColumnFormula>IFERROR(IF(INDIRECT(DataAnalysis!S$3&amp;"'!e"&amp;ROW($A3))=0,"",INDIRECT(DataAnalysis!S$3&amp;"'!e"&amp;ROW($A3))),"")</calculatedColumnFormula>
    </tableColumn>
    <tableColumn id="19" xr3:uid="{29974257-E905-46EB-8BC9-349A16912BD9}" name="19" dataDxfId="100">
      <calculatedColumnFormula>IFERROR(IF(INDIRECT(DataAnalysis!T$3&amp;"'!e"&amp;ROW($A3))=0,"",INDIRECT(DataAnalysis!T$3&amp;"'!e"&amp;ROW($A3))),"")</calculatedColumnFormula>
    </tableColumn>
    <tableColumn id="20" xr3:uid="{5BBFAE8B-3BDD-48DB-A461-25929435B899}" name="20" dataDxfId="99">
      <calculatedColumnFormula>IFERROR(IF(INDIRECT(DataAnalysis!U$3&amp;"'!e"&amp;ROW($A3))=0,"",INDIRECT(DataAnalysis!U$3&amp;"'!e"&amp;ROW($A3))),"")</calculatedColumnFormula>
    </tableColumn>
    <tableColumn id="21" xr3:uid="{A11F26E0-2844-42BE-B55B-60D2B946E6F0}" name="21" dataDxfId="98">
      <calculatedColumnFormula>IFERROR(IF(INDIRECT(DataAnalysis!V$3&amp;"'!e"&amp;ROW($A3))=0,"",INDIRECT(DataAnalysis!V$3&amp;"'!e"&amp;ROW($A3))),"")</calculatedColumnFormula>
    </tableColumn>
    <tableColumn id="22" xr3:uid="{20CE8F4F-81C4-4959-9732-D099E2907E5E}" name="22" dataDxfId="97">
      <calculatedColumnFormula>IFERROR(IF(INDIRECT(DataAnalysis!W$3&amp;"'!e"&amp;ROW($A3))=0,"",INDIRECT(DataAnalysis!W$3&amp;"'!e"&amp;ROW($A3))),"")</calculatedColumnFormula>
    </tableColumn>
    <tableColumn id="23" xr3:uid="{DBFC07C4-5426-40C8-A15E-C7FACD84F4B1}" name="23" dataDxfId="96">
      <calculatedColumnFormula>IFERROR(IF(INDIRECT(DataAnalysis!X$3&amp;"'!e"&amp;ROW($A3))=0,"",INDIRECT(DataAnalysis!X$3&amp;"'!e"&amp;ROW($A3))),"")</calculatedColumnFormula>
    </tableColumn>
    <tableColumn id="24" xr3:uid="{4C8C3510-5E90-41A4-BCF9-D57B9EB3EFB4}" name="24" dataDxfId="95">
      <calculatedColumnFormula>IFERROR(IF(INDIRECT(DataAnalysis!Y$3&amp;"'!e"&amp;ROW($A3))=0,"",INDIRECT(DataAnalysis!Y$3&amp;"'!e"&amp;ROW($A3))),"")</calculatedColumnFormula>
    </tableColumn>
    <tableColumn id="25" xr3:uid="{EF8D509D-097A-4296-95E3-C525A130CE6A}" name="25" dataDxfId="94">
      <calculatedColumnFormula>IFERROR(IF(INDIRECT(DataAnalysis!Z$3&amp;"'!e"&amp;ROW($A3))=0,"",INDIRECT(DataAnalysis!Z$3&amp;"'!e"&amp;ROW($A3))),"")</calculatedColumnFormula>
    </tableColumn>
    <tableColumn id="26" xr3:uid="{FC907075-2F3E-4755-A049-A8362C2F541F}" name="26" dataDxfId="93">
      <calculatedColumnFormula>IFERROR(IF(INDIRECT(DataAnalysis!AA$3&amp;"'!e"&amp;ROW($A3))=0,"",INDIRECT(DataAnalysis!AA$3&amp;"'!e"&amp;ROW($A3))),"")</calculatedColumnFormula>
    </tableColumn>
    <tableColumn id="27" xr3:uid="{602C93D1-6A91-4D86-8D97-AA7DA01CDF0E}" name="27" dataDxfId="92">
      <calculatedColumnFormula>IFERROR(IF(INDIRECT(DataAnalysis!AB$3&amp;"'!e"&amp;ROW($A3))=0,"",INDIRECT(DataAnalysis!AB$3&amp;"'!e"&amp;ROW($A3))),"")</calculatedColumnFormula>
    </tableColumn>
    <tableColumn id="28" xr3:uid="{06E1DEC1-B890-43EA-BC9D-4E5E3E65E0F8}" name="28" dataDxfId="91">
      <calculatedColumnFormula>IFERROR(IF(INDIRECT(DataAnalysis!AC$3&amp;"'!e"&amp;ROW($A3))=0,"",INDIRECT(DataAnalysis!AC$3&amp;"'!e"&amp;ROW($A3))),"")</calculatedColumnFormula>
    </tableColumn>
    <tableColumn id="29" xr3:uid="{903C8ED1-7C31-4FE1-AC75-56A033BD5D14}" name="29" dataDxfId="90">
      <calculatedColumnFormula>IFERROR(IF(INDIRECT(DataAnalysis!AD$3&amp;"'!e"&amp;ROW($A3))=0,"",INDIRECT(DataAnalysis!AD$3&amp;"'!e"&amp;ROW($A3))),"")</calculatedColumnFormula>
    </tableColumn>
    <tableColumn id="30" xr3:uid="{186E6377-68C7-4134-8841-4BBFAB60507D}" name="30" dataDxfId="89">
      <calculatedColumnFormula>IFERROR(IF(INDIRECT(DataAnalysis!AE$3&amp;"'!e"&amp;ROW($A3))=0,"",INDIRECT(DataAnalysis!AE$3&amp;"'!e"&amp;ROW($A3))),"")</calculatedColumnFormula>
    </tableColumn>
    <tableColumn id="31" xr3:uid="{5B07FDAB-2E8A-463D-BD12-CE36BDEC54EB}" name="31" dataDxfId="88">
      <calculatedColumnFormula>IFERROR(IF(INDIRECT(DataAnalysis!AF$3&amp;"'!e"&amp;ROW($A3))=0,"",INDIRECT(DataAnalysis!AF$3&amp;"'!e"&amp;ROW($A3))),"")</calculatedColumnFormula>
    </tableColumn>
    <tableColumn id="32" xr3:uid="{8EF7109D-3CE4-486B-B273-266E732D8373}" name="32" dataDxfId="87">
      <calculatedColumnFormula>IFERROR(IF(INDIRECT(DataAnalysis!AG$3&amp;"'!e"&amp;ROW($A3))=0,"",INDIRECT(DataAnalysis!AG$3&amp;"'!e"&amp;ROW($A3))),"")</calculatedColumnFormula>
    </tableColumn>
    <tableColumn id="33" xr3:uid="{48B3579A-D85F-4129-ABFC-8F27BBDDA55F}" name="33" dataDxfId="86">
      <calculatedColumnFormula>IFERROR(IF(INDIRECT(DataAnalysis!AH$3&amp;"'!e"&amp;ROW($A3))=0,"",INDIRECT(DataAnalysis!AH$3&amp;"'!e"&amp;ROW($A3))),"")</calculatedColumnFormula>
    </tableColumn>
    <tableColumn id="34" xr3:uid="{25B10A32-6F8D-4A35-90A0-58A6C4BEA3D7}" name="34" dataDxfId="85">
      <calculatedColumnFormula>IFERROR(IF(INDIRECT(DataAnalysis!AI$3&amp;"'!e"&amp;ROW($A3))=0,"",INDIRECT(DataAnalysis!AI$3&amp;"'!e"&amp;ROW($A3))),"")</calculatedColumnFormula>
    </tableColumn>
    <tableColumn id="35" xr3:uid="{E3A3A340-725A-4C92-BC34-B42CA6BBF93F}" name="35" dataDxfId="84">
      <calculatedColumnFormula>IFERROR(IF(INDIRECT(DataAnalysis!AJ$3&amp;"'!e"&amp;ROW($A3))=0,"",INDIRECT(DataAnalysis!AJ$3&amp;"'!e"&amp;ROW($A3))),"")</calculatedColumnFormula>
    </tableColumn>
    <tableColumn id="36" xr3:uid="{F6E33A0F-30D3-4FF7-94EE-3390CACB65AB}" name="36" dataDxfId="83">
      <calculatedColumnFormula>IFERROR(IF(INDIRECT(DataAnalysis!AK$3&amp;"'!e"&amp;ROW($A3))=0,"",INDIRECT(DataAnalysis!AK$3&amp;"'!e"&amp;ROW($A3))),"")</calculatedColumnFormula>
    </tableColumn>
    <tableColumn id="37" xr3:uid="{C6CB35ED-8857-4FEE-A403-9B1565BEA4BE}" name="37" dataDxfId="82">
      <calculatedColumnFormula>IFERROR(IF(INDIRECT(DataAnalysis!AL$3&amp;"'!e"&amp;ROW($A3))=0,"",INDIRECT(DataAnalysis!AL$3&amp;"'!e"&amp;ROW($A3))),"")</calculatedColumnFormula>
    </tableColumn>
    <tableColumn id="38" xr3:uid="{DD0B1B58-B28F-4CF3-B4F0-9CDCF740871B}" name="38" dataDxfId="81">
      <calculatedColumnFormula>IFERROR(IF(INDIRECT(DataAnalysis!AM$3&amp;"'!e"&amp;ROW($A3))=0,"",INDIRECT(DataAnalysis!AM$3&amp;"'!e"&amp;ROW($A3))),"")</calculatedColumnFormula>
    </tableColumn>
    <tableColumn id="39" xr3:uid="{8665FEA9-A5FF-48C1-96B4-3068C1CE367A}" name="39" dataDxfId="80">
      <calculatedColumnFormula>IFERROR(IF(INDIRECT(DataAnalysis!AN$3&amp;"'!e"&amp;ROW($A3))=0,"",INDIRECT(DataAnalysis!AN$3&amp;"'!e"&amp;ROW($A3))),"")</calculatedColumnFormula>
    </tableColumn>
    <tableColumn id="40" xr3:uid="{7F8DDBE9-0331-4E43-A13C-974E8784E3BF}" name="40" dataDxfId="79">
      <calculatedColumnFormula>IFERROR(IF(INDIRECT(DataAnalysis!AO$3&amp;"'!e"&amp;ROW($A3))=0,"",INDIRECT(DataAnalysis!AO$3&amp;"'!e"&amp;ROW($A3))),"")</calculatedColumnFormula>
    </tableColumn>
    <tableColumn id="41" xr3:uid="{E5FD6867-7D75-4D73-B71C-73F473FFBE0A}" name="41" dataDxfId="78">
      <calculatedColumnFormula>IFERROR(IF(INDIRECT(DataAnalysis!AP$3&amp;"'!e"&amp;ROW($A3))=0,"",INDIRECT(DataAnalysis!AP$3&amp;"'!e"&amp;ROW($A3))),"")</calculatedColumnFormula>
    </tableColumn>
    <tableColumn id="42" xr3:uid="{95180CFD-DDCC-407E-8D77-00C81523442E}" name="42" dataDxfId="77">
      <calculatedColumnFormula>IFERROR(IF(INDIRECT(DataAnalysis!AQ$3&amp;"'!e"&amp;ROW($A3))=0,"",INDIRECT(DataAnalysis!AQ$3&amp;"'!e"&amp;ROW($A3))),"")</calculatedColumnFormula>
    </tableColumn>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4000000}" name="MeasurementsMaster" displayName="MeasurementsMaster" ref="B3:AQ30" totalsRowShown="0">
  <autoFilter ref="B3:AQ30" xr:uid="{00000000-0009-0000-0100-000001000000}"/>
  <tableColumns count="42">
    <tableColumn id="1" xr3:uid="{00000000-0010-0000-0400-000001000000}" name="item" dataDxfId="76">
      <calculatedColumnFormula>IFERROR(IF(INDIRECT(DataAnalysis!B$3&amp;"'!c"&amp;ROW($A3))=0,"",INDIRECT(DataAnalysis!B$3&amp;"'!c"&amp;ROW($A3)))&amp;" "&amp;INDIRECT(DataAnalysis!B$3&amp;"'!d"&amp;ROW($A3)),"")</calculatedColumnFormula>
    </tableColumn>
    <tableColumn id="3" xr3:uid="{00000000-0010-0000-0400-000003000000}" name="Column1" dataDxfId="75" totalsRowDxfId="74">
      <calculatedColumnFormula>IFERROR(IF(INDIRECT(DataAnalysis!C$3&amp;"'!c"&amp;ROW($A3))=0,"",INDIRECT(DataAnalysis!C$3&amp;"'!c"&amp;ROW($A3)))&amp;" "&amp;INDIRECT(DataAnalysis!C$3&amp;"'!d"&amp;ROW($A3)),"")</calculatedColumnFormula>
    </tableColumn>
    <tableColumn id="2" xr3:uid="{00000000-0010-0000-0400-000002000000}" name="3" dataDxfId="73">
      <calculatedColumnFormula>IFERROR(IF(INDIRECT(DataAnalysis!D$3&amp;"'!c"&amp;ROW($A3))=0,"",INDIRECT(DataAnalysis!D$3&amp;"'!c"&amp;ROW($A3)))&amp;" "&amp;INDIRECT(DataAnalysis!D$3&amp;"'!d"&amp;ROW($A3)),"")</calculatedColumnFormula>
    </tableColumn>
    <tableColumn id="4" xr3:uid="{00000000-0010-0000-0400-000004000000}" name="4" dataDxfId="72">
      <calculatedColumnFormula>IFERROR(IF(INDIRECT(DataAnalysis!E$3&amp;"'!c"&amp;ROW($A3))=0,"",INDIRECT(DataAnalysis!E$3&amp;"'!c"&amp;ROW($A3)))&amp;" "&amp;INDIRECT(DataAnalysis!E$3&amp;"'!d"&amp;ROW($A3)),"")</calculatedColumnFormula>
    </tableColumn>
    <tableColumn id="5" xr3:uid="{00000000-0010-0000-0400-000005000000}" name="5" dataDxfId="71">
      <calculatedColumnFormula>IFERROR(IF(INDIRECT(DataAnalysis!F$3&amp;"'!c"&amp;ROW($A3))=0,"",INDIRECT(DataAnalysis!F$3&amp;"'!c"&amp;ROW($A3)))&amp;" "&amp;INDIRECT(DataAnalysis!F$3&amp;"'!d"&amp;ROW($A3)),"")</calculatedColumnFormula>
    </tableColumn>
    <tableColumn id="6" xr3:uid="{00000000-0010-0000-0400-000006000000}" name="6" dataDxfId="70">
      <calculatedColumnFormula>IFERROR(IF(INDIRECT(DataAnalysis!G$3&amp;"'!c"&amp;ROW($A3))=0,"",INDIRECT(DataAnalysis!G$3&amp;"'!c"&amp;ROW($A3)))&amp;" "&amp;INDIRECT(DataAnalysis!G$3&amp;"'!d"&amp;ROW($A3)),"")</calculatedColumnFormula>
    </tableColumn>
    <tableColumn id="7" xr3:uid="{00000000-0010-0000-0400-000007000000}" name="7" dataDxfId="69">
      <calculatedColumnFormula>IFERROR(IF(INDIRECT(DataAnalysis!H$3&amp;"'!c"&amp;ROW($A3))=0,"",INDIRECT(DataAnalysis!H$3&amp;"'!c"&amp;ROW($A3)))&amp;" "&amp;INDIRECT(DataAnalysis!H$3&amp;"'!d"&amp;ROW($A3)),"")</calculatedColumnFormula>
    </tableColumn>
    <tableColumn id="8" xr3:uid="{00000000-0010-0000-0400-000008000000}" name="8" dataDxfId="68">
      <calculatedColumnFormula>IFERROR(IF(INDIRECT(DataAnalysis!I$3&amp;"'!c"&amp;ROW($A3))=0,"",INDIRECT(DataAnalysis!I$3&amp;"'!c"&amp;ROW($A3)))&amp;" "&amp;INDIRECT(DataAnalysis!I$3&amp;"'!d"&amp;ROW($A3)),"")</calculatedColumnFormula>
    </tableColumn>
    <tableColumn id="9" xr3:uid="{00000000-0010-0000-0400-000009000000}" name="9" dataDxfId="67">
      <calculatedColumnFormula>IFERROR(IF(INDIRECT(DataAnalysis!J$3&amp;"'!c"&amp;ROW($A3))=0,"",INDIRECT(DataAnalysis!J$3&amp;"'!c"&amp;ROW($A3)))&amp;" "&amp;INDIRECT(DataAnalysis!J$3&amp;"'!d"&amp;ROW($A3)),"")</calculatedColumnFormula>
    </tableColumn>
    <tableColumn id="10" xr3:uid="{00000000-0010-0000-0400-00000A000000}" name="10" dataDxfId="66">
      <calculatedColumnFormula>IFERROR(IF(INDIRECT(DataAnalysis!K$3&amp;"'!c"&amp;ROW($A3))=0,"",INDIRECT(DataAnalysis!K$3&amp;"'!c"&amp;ROW($A3)))&amp;" "&amp;INDIRECT(DataAnalysis!K$3&amp;"'!d"&amp;ROW($A3)),"")</calculatedColumnFormula>
    </tableColumn>
    <tableColumn id="11" xr3:uid="{DA4C7DBB-7511-45BC-9D5C-5937E33BDA16}" name="11" dataDxfId="65">
      <calculatedColumnFormula>IFERROR(IF(INDIRECT(DataAnalysis!L$3&amp;"'!c"&amp;ROW($A3))=0,"",INDIRECT(DataAnalysis!L$3&amp;"'!c"&amp;ROW($A3)))&amp;" "&amp;INDIRECT(DataAnalysis!L$3&amp;"'!d"&amp;ROW($A3)),"")</calculatedColumnFormula>
    </tableColumn>
    <tableColumn id="12" xr3:uid="{97DDAC80-D825-4731-B6CC-6EF39557B137}" name="12" dataDxfId="64">
      <calculatedColumnFormula>IFERROR(IF(INDIRECT(DataAnalysis!M$3&amp;"'!c"&amp;ROW($A3))=0,"",INDIRECT(DataAnalysis!M$3&amp;"'!c"&amp;ROW($A3)))&amp;" "&amp;INDIRECT(DataAnalysis!M$3&amp;"'!d"&amp;ROW($A3)),"")</calculatedColumnFormula>
    </tableColumn>
    <tableColumn id="13" xr3:uid="{AA3D5749-DC10-40CB-9D5E-A1D32300E00B}" name="13" dataDxfId="63">
      <calculatedColumnFormula>IFERROR(IF(INDIRECT(DataAnalysis!N$3&amp;"'!c"&amp;ROW($A3))=0,"",INDIRECT(DataAnalysis!N$3&amp;"'!c"&amp;ROW($A3)))&amp;" "&amp;INDIRECT(DataAnalysis!N$3&amp;"'!d"&amp;ROW($A3)),"")</calculatedColumnFormula>
    </tableColumn>
    <tableColumn id="14" xr3:uid="{8EF52646-3A7B-4519-8F91-E33D8D02849B}" name="14" dataDxfId="62">
      <calculatedColumnFormula>IFERROR(IF(INDIRECT(DataAnalysis!O$3&amp;"'!c"&amp;ROW($A3))=0,"",INDIRECT(DataAnalysis!O$3&amp;"'!c"&amp;ROW($A3)))&amp;" "&amp;INDIRECT(DataAnalysis!O$3&amp;"'!d"&amp;ROW($A3)),"")</calculatedColumnFormula>
    </tableColumn>
    <tableColumn id="15" xr3:uid="{955934B0-93AD-46E5-906A-EB1B947030D0}" name="15" dataDxfId="61">
      <calculatedColumnFormula>IFERROR(IF(INDIRECT(DataAnalysis!P$3&amp;"'!c"&amp;ROW($A3))=0,"",INDIRECT(DataAnalysis!P$3&amp;"'!c"&amp;ROW($A3)))&amp;" "&amp;INDIRECT(DataAnalysis!P$3&amp;"'!d"&amp;ROW($A3)),"")</calculatedColumnFormula>
    </tableColumn>
    <tableColumn id="16" xr3:uid="{CCA7ACA0-FBB9-4407-A580-DAD75AA9F010}" name="16" dataDxfId="60">
      <calculatedColumnFormula>IFERROR(IF(INDIRECT(DataAnalysis!Q$3&amp;"'!c"&amp;ROW($A3))=0,"",INDIRECT(DataAnalysis!Q$3&amp;"'!c"&amp;ROW($A3)))&amp;" "&amp;INDIRECT(DataAnalysis!Q$3&amp;"'!d"&amp;ROW($A3)),"")</calculatedColumnFormula>
    </tableColumn>
    <tableColumn id="17" xr3:uid="{6F78CB13-38AB-4D62-83EE-AAA3C529E4FC}" name="17" dataDxfId="59">
      <calculatedColumnFormula>IFERROR(IF(INDIRECT(DataAnalysis!R$3&amp;"'!c"&amp;ROW($A3))=0,"",INDIRECT(DataAnalysis!R$3&amp;"'!c"&amp;ROW($A3)))&amp;" "&amp;INDIRECT(DataAnalysis!R$3&amp;"'!d"&amp;ROW($A3)),"")</calculatedColumnFormula>
    </tableColumn>
    <tableColumn id="18" xr3:uid="{850F6661-EE25-4CAE-B1F3-57E3FD230DBF}" name="18" dataDxfId="58">
      <calculatedColumnFormula>IFERROR(IF(INDIRECT(DataAnalysis!S$3&amp;"'!c"&amp;ROW($A3))=0,"",INDIRECT(DataAnalysis!S$3&amp;"'!c"&amp;ROW($A3)))&amp;" "&amp;INDIRECT(DataAnalysis!S$3&amp;"'!d"&amp;ROW($A3)),"")</calculatedColumnFormula>
    </tableColumn>
    <tableColumn id="19" xr3:uid="{E12D1342-E3F6-4F52-99D3-24B584CE685E}" name="19" dataDxfId="57">
      <calculatedColumnFormula>IFERROR(IF(INDIRECT(DataAnalysis!T$3&amp;"'!c"&amp;ROW($A3))=0,"",INDIRECT(DataAnalysis!T$3&amp;"'!c"&amp;ROW($A3)))&amp;" "&amp;INDIRECT(DataAnalysis!T$3&amp;"'!d"&amp;ROW($A3)),"")</calculatedColumnFormula>
    </tableColumn>
    <tableColumn id="20" xr3:uid="{025009E4-6320-4953-A577-F424E2047B91}" name="20" dataDxfId="56">
      <calculatedColumnFormula>IFERROR(IF(INDIRECT(DataAnalysis!U$3&amp;"'!c"&amp;ROW($A3))=0,"",INDIRECT(DataAnalysis!U$3&amp;"'!c"&amp;ROW($A3)))&amp;" "&amp;INDIRECT(DataAnalysis!U$3&amp;"'!d"&amp;ROW($A3)),"")</calculatedColumnFormula>
    </tableColumn>
    <tableColumn id="21" xr3:uid="{BBA95CA3-BF2D-4131-A68B-90B3DA04761C}" name="21" dataDxfId="55">
      <calculatedColumnFormula>IFERROR(IF(INDIRECT(DataAnalysis!V$3&amp;"'!c"&amp;ROW($A3))=0,"",INDIRECT(DataAnalysis!V$3&amp;"'!c"&amp;ROW($A3)))&amp;" "&amp;INDIRECT(DataAnalysis!V$3&amp;"'!d"&amp;ROW($A3)),"")</calculatedColumnFormula>
    </tableColumn>
    <tableColumn id="22" xr3:uid="{E9BEABDB-02F4-430A-BC29-97F9611A2B20}" name="22" dataDxfId="54">
      <calculatedColumnFormula>IFERROR(IF(INDIRECT(DataAnalysis!W$3&amp;"'!c"&amp;ROW($A3))=0,"",INDIRECT(DataAnalysis!W$3&amp;"'!c"&amp;ROW($A3)))&amp;" "&amp;INDIRECT(DataAnalysis!W$3&amp;"'!d"&amp;ROW($A3)),"")</calculatedColumnFormula>
    </tableColumn>
    <tableColumn id="23" xr3:uid="{66D3CD20-FE57-4F0A-AB59-9F693F7C47D9}" name="23" dataDxfId="53">
      <calculatedColumnFormula>IFERROR(IF(INDIRECT(DataAnalysis!X$3&amp;"'!c"&amp;ROW($A3))=0,"",INDIRECT(DataAnalysis!X$3&amp;"'!c"&amp;ROW($A3)))&amp;" "&amp;INDIRECT(DataAnalysis!X$3&amp;"'!d"&amp;ROW($A3)),"")</calculatedColumnFormula>
    </tableColumn>
    <tableColumn id="24" xr3:uid="{2163CE48-1B9F-47D6-A124-55D6A906C9E3}" name="24" dataDxfId="52">
      <calculatedColumnFormula>IFERROR(IF(INDIRECT(DataAnalysis!Y$3&amp;"'!c"&amp;ROW($A3))=0,"",INDIRECT(DataAnalysis!Y$3&amp;"'!c"&amp;ROW($A3)))&amp;" "&amp;INDIRECT(DataAnalysis!Y$3&amp;"'!d"&amp;ROW($A3)),"")</calculatedColumnFormula>
    </tableColumn>
    <tableColumn id="25" xr3:uid="{3432D9DD-9944-4759-B0A8-2EA886F968FB}" name="25" dataDxfId="51">
      <calculatedColumnFormula>IFERROR(IF(INDIRECT(DataAnalysis!Z$3&amp;"'!c"&amp;ROW($A3))=0,"",INDIRECT(DataAnalysis!Z$3&amp;"'!c"&amp;ROW($A3)))&amp;" "&amp;INDIRECT(DataAnalysis!Z$3&amp;"'!d"&amp;ROW($A3)),"")</calculatedColumnFormula>
    </tableColumn>
    <tableColumn id="26" xr3:uid="{C6368D6B-17F0-478C-8CAA-5FFBBBF2E4DF}" name="26" dataDxfId="50">
      <calculatedColumnFormula>IFERROR(IF(INDIRECT(DataAnalysis!AA$3&amp;"'!c"&amp;ROW($A3))=0,"",INDIRECT(DataAnalysis!AA$3&amp;"'!c"&amp;ROW($A3)))&amp;" "&amp;INDIRECT(DataAnalysis!AA$3&amp;"'!d"&amp;ROW($A3)),"")</calculatedColumnFormula>
    </tableColumn>
    <tableColumn id="27" xr3:uid="{53375D2A-9055-4C32-8E30-A3E2868C7B2E}" name="27" dataDxfId="49">
      <calculatedColumnFormula>IFERROR(IF(INDIRECT(DataAnalysis!AB$3&amp;"'!c"&amp;ROW($A3))=0,"",INDIRECT(DataAnalysis!AB$3&amp;"'!c"&amp;ROW($A3)))&amp;" "&amp;INDIRECT(DataAnalysis!AB$3&amp;"'!d"&amp;ROW($A3)),"")</calculatedColumnFormula>
    </tableColumn>
    <tableColumn id="28" xr3:uid="{05363A6E-C03A-4599-A940-71D18F8A0100}" name="28" dataDxfId="48">
      <calculatedColumnFormula>IFERROR(IF(INDIRECT(DataAnalysis!AC$3&amp;"'!c"&amp;ROW($A3))=0,"",INDIRECT(DataAnalysis!AC$3&amp;"'!c"&amp;ROW($A3)))&amp;" "&amp;INDIRECT(DataAnalysis!AC$3&amp;"'!d"&amp;ROW($A3)),"")</calculatedColumnFormula>
    </tableColumn>
    <tableColumn id="29" xr3:uid="{A31981A4-E74A-4D41-B3DB-BCE9309CBDDC}" name="29" dataDxfId="47">
      <calculatedColumnFormula>IFERROR(IF(INDIRECT(DataAnalysis!AD$3&amp;"'!c"&amp;ROW($A3))=0,"",INDIRECT(DataAnalysis!AD$3&amp;"'!c"&amp;ROW($A3)))&amp;" "&amp;INDIRECT(DataAnalysis!AD$3&amp;"'!d"&amp;ROW($A3)),"")</calculatedColumnFormula>
    </tableColumn>
    <tableColumn id="30" xr3:uid="{382AD53D-9D54-41DF-BEEB-039F392A127B}" name="30" dataDxfId="46">
      <calculatedColumnFormula>IFERROR(IF(INDIRECT(DataAnalysis!AE$3&amp;"'!c"&amp;ROW($A3))=0,"",INDIRECT(DataAnalysis!AE$3&amp;"'!c"&amp;ROW($A3)))&amp;" "&amp;INDIRECT(DataAnalysis!AE$3&amp;"'!d"&amp;ROW($A3)),"")</calculatedColumnFormula>
    </tableColumn>
    <tableColumn id="31" xr3:uid="{63735425-96DB-46AC-8F81-505104E9B8A2}" name="31" dataDxfId="45">
      <calculatedColumnFormula>IFERROR(IF(INDIRECT(DataAnalysis!AF$3&amp;"'!c"&amp;ROW($A3))=0,"",INDIRECT(DataAnalysis!AF$3&amp;"'!c"&amp;ROW($A3)))&amp;" "&amp;INDIRECT(DataAnalysis!AF$3&amp;"'!d"&amp;ROW($A3)),"")</calculatedColumnFormula>
    </tableColumn>
    <tableColumn id="32" xr3:uid="{71B0810E-C871-4755-A5E0-83CBCD727285}" name="32" dataDxfId="44">
      <calculatedColumnFormula>IFERROR(IF(INDIRECT(DataAnalysis!AG$3&amp;"'!c"&amp;ROW($A3))=0,"",INDIRECT(DataAnalysis!AG$3&amp;"'!c"&amp;ROW($A3)))&amp;" "&amp;INDIRECT(DataAnalysis!AG$3&amp;"'!d"&amp;ROW($A3)),"")</calculatedColumnFormula>
    </tableColumn>
    <tableColumn id="33" xr3:uid="{E0DC6F2A-E1C6-4FAA-AC6E-41C74B68F615}" name="33" dataDxfId="43">
      <calculatedColumnFormula>IFERROR(IF(INDIRECT(DataAnalysis!AH$3&amp;"'!c"&amp;ROW($A3))=0,"",INDIRECT(DataAnalysis!AH$3&amp;"'!c"&amp;ROW($A3)))&amp;" "&amp;INDIRECT(DataAnalysis!AH$3&amp;"'!d"&amp;ROW($A3)),"")</calculatedColumnFormula>
    </tableColumn>
    <tableColumn id="34" xr3:uid="{BFD44C23-76C0-4FA4-AEAE-A6EEA925E27E}" name="34" dataDxfId="42">
      <calculatedColumnFormula>IFERROR(IF(INDIRECT(DataAnalysis!AI$3&amp;"'!c"&amp;ROW($A3))=0,"",INDIRECT(DataAnalysis!AI$3&amp;"'!c"&amp;ROW($A3)))&amp;" "&amp;INDIRECT(DataAnalysis!AI$3&amp;"'!d"&amp;ROW($A3)),"")</calculatedColumnFormula>
    </tableColumn>
    <tableColumn id="35" xr3:uid="{18CAB18E-8ECF-43C6-8D05-1B30EB54B220}" name="35" dataDxfId="41">
      <calculatedColumnFormula>IFERROR(IF(INDIRECT(DataAnalysis!AJ$3&amp;"'!c"&amp;ROW($A3))=0,"",INDIRECT(DataAnalysis!AJ$3&amp;"'!c"&amp;ROW($A3)))&amp;" "&amp;INDIRECT(DataAnalysis!AJ$3&amp;"'!d"&amp;ROW($A3)),"")</calculatedColumnFormula>
    </tableColumn>
    <tableColumn id="36" xr3:uid="{E08289D4-6162-4B45-820B-062357A80F9C}" name="36" dataDxfId="40">
      <calculatedColumnFormula>IFERROR(IF(INDIRECT(DataAnalysis!AK$3&amp;"'!c"&amp;ROW($A3))=0,"",INDIRECT(DataAnalysis!AK$3&amp;"'!c"&amp;ROW($A3)))&amp;" "&amp;INDIRECT(DataAnalysis!AK$3&amp;"'!d"&amp;ROW($A3)),"")</calculatedColumnFormula>
    </tableColumn>
    <tableColumn id="37" xr3:uid="{95305DE3-49E0-4E55-8D76-452813B0248D}" name="37" dataDxfId="39">
      <calculatedColumnFormula>IFERROR(IF(INDIRECT(DataAnalysis!AL$3&amp;"'!c"&amp;ROW($A3))=0,"",INDIRECT(DataAnalysis!AL$3&amp;"'!c"&amp;ROW($A3)))&amp;" "&amp;INDIRECT(DataAnalysis!AL$3&amp;"'!d"&amp;ROW($A3)),"")</calculatedColumnFormula>
    </tableColumn>
    <tableColumn id="38" xr3:uid="{8AAE6918-5C0C-44A4-AC3B-0BBD4F8CA75D}" name="38" dataDxfId="38">
      <calculatedColumnFormula>IFERROR(IF(INDIRECT(DataAnalysis!AM$3&amp;"'!c"&amp;ROW($A3))=0,"",INDIRECT(DataAnalysis!AM$3&amp;"'!c"&amp;ROW($A3)))&amp;" "&amp;INDIRECT(DataAnalysis!AM$3&amp;"'!d"&amp;ROW($A3)),"")</calculatedColumnFormula>
    </tableColumn>
    <tableColumn id="39" xr3:uid="{978755BA-9399-481B-B031-A68DD72F15B6}" name="39" dataDxfId="37">
      <calculatedColumnFormula>IFERROR(IF(INDIRECT(DataAnalysis!AN$3&amp;"'!c"&amp;ROW($A3))=0,"",INDIRECT(DataAnalysis!AN$3&amp;"'!c"&amp;ROW($A3)))&amp;" "&amp;INDIRECT(DataAnalysis!AN$3&amp;"'!d"&amp;ROW($A3)),"")</calculatedColumnFormula>
    </tableColumn>
    <tableColumn id="40" xr3:uid="{5A1B59F7-DA84-420E-BD74-449D49805917}" name="40" dataDxfId="36">
      <calculatedColumnFormula>IFERROR(IF(INDIRECT(DataAnalysis!AO$3&amp;"'!c"&amp;ROW($A3))=0,"",INDIRECT(DataAnalysis!AO$3&amp;"'!c"&amp;ROW($A3)))&amp;" "&amp;INDIRECT(DataAnalysis!AO$3&amp;"'!d"&amp;ROW($A3)),"")</calculatedColumnFormula>
    </tableColumn>
    <tableColumn id="41" xr3:uid="{327646B4-330C-4C9D-AF1B-924A0AE42BD5}" name="41" dataDxfId="35">
      <calculatedColumnFormula>IFERROR(IF(INDIRECT(DataAnalysis!AP$3&amp;"'!c"&amp;ROW($A3))=0,"",INDIRECT(DataAnalysis!AP$3&amp;"'!c"&amp;ROW($A3)))&amp;" "&amp;INDIRECT(DataAnalysis!AP$3&amp;"'!d"&amp;ROW($A3)),"")</calculatedColumnFormula>
    </tableColumn>
    <tableColumn id="42" xr3:uid="{8982899D-9272-4AE7-BA9B-E586E17ECB35}" name="42" dataDxfId="34">
      <calculatedColumnFormula>IFERROR(IF(INDIRECT(DataAnalysis!AQ$3&amp;"'!c"&amp;ROW($A3))=0,"",INDIRECT(DataAnalysis!AQ$3&amp;"'!c"&amp;ROW($A3)))&amp;" "&amp;INDIRECT(DataAnalysis!AQ$3&amp;"'!d"&amp;ROW($A3)),"")</calculatedColumnFormula>
    </tableColumn>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5000000}" name="AggregatedIngredients" displayName="AggregatedIngredients" ref="H7:I299" totalsRowShown="0">
  <autoFilter ref="H7:I299" xr:uid="{00000000-0009-0000-0100-00000E000000}"/>
  <tableColumns count="2">
    <tableColumn id="2" xr3:uid="{00000000-0010-0000-0500-000002000000}" name="Amounts" dataDxfId="33">
      <calculatedColumnFormula>IFERROR(INDEX('Measurement Master List'!$B$4:$AQ$30,1+INT((ROW(A1)-1)/COLUMNS('Measurement Master List'!$B$4:$AQ$30)),MOD(ROW(A1)-1+COLUMNS('Measurement Master List'!$B$4:$AQ$30),COLUMNS('Measurement Master List'!$B$4:$AQ$30))+1),"")</calculatedColumnFormula>
    </tableColumn>
    <tableColumn id="1" xr3:uid="{00000000-0010-0000-0500-000001000000}" name="aggregated ingredients list">
      <calculatedColumnFormula>IFERROR(INDEX(IngredientsMasterList,1+INT((ROW(A1)-1)/COLUMNS(IngredientsMasterList)),MOD(ROW(A1)-1+COLUMNS(IngredientsMasterList),COLUMNS(IngredientsMasterList))+1),"")</calculatedColumnFormula>
    </tableColumn>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6000000}" name="WorksheetNametbl" displayName="WorksheetNametbl" ref="B7:C49" totalsRowShown="0">
  <autoFilter ref="B7:C49" xr:uid="{00000000-0009-0000-0100-00000D000000}"/>
  <tableColumns count="2">
    <tableColumn id="1" xr3:uid="{00000000-0010-0000-0600-000001000000}" name="recipe name">
      <calculatedColumnFormula>IFERROR(IF('Meal planner'!$C4&lt;&gt;0,'Meal planner'!$C4,""),"")</calculatedColumnFormula>
    </tableColumn>
    <tableColumn id="2" xr3:uid="{00000000-0010-0000-0600-000002000000}" name="worksheet name">
      <calculatedColumnFormula>IFERROR(IF(B8&lt;&gt;0,"'"&amp;B8,""),"")</calculatedColumnFormula>
    </tableColumn>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7000000}" name="DataAnalysis" displayName="DataAnalysis" ref="K7:O301" totalsRowShown="0" dataDxfId="32">
  <autoFilter ref="K7:O301" xr:uid="{00000000-0009-0000-0100-000004000000}"/>
  <tableColumns count="5">
    <tableColumn id="4" xr3:uid="{00000000-0010-0000-0700-000004000000}" name="Tie break" dataDxfId="31">
      <calculatedColumnFormula>IFERROR(RANK(L8,DataAnalysis!$L$8:$L$301)+SUMPRODUCT(--(L8=DataAnalysis!$L$8:$L$301),--(O8&lt;DataAnalysis!$O$8:$O$301)),"")</calculatedColumnFormula>
    </tableColumn>
    <tableColumn id="3" xr3:uid="{00000000-0010-0000-0700-000003000000}" name="Rank" dataDxfId="30">
      <calculatedColumnFormula>IFERROR(IF(COUNTIF(DataAnalysis!$I$8:$I$299,"&lt;="&amp;DataAnalysis!$I$8:$I$299)=0,"",COUNTIF(DataAnalysis!$I$8:$I$299,"&lt;="&amp;DataAnalysis!$I$8:$I$299)),"")</calculatedColumnFormula>
    </tableColumn>
    <tableColumn id="1" xr3:uid="{00000000-0010-0000-0700-000001000000}" name="amounts">
      <calculatedColumnFormula>IFERROR(IF(AND(last_entry-start_row=0,LEN(INDEX(DataAnalysis!$H$8:$I$299,1,1)=0)),"",IF(last_entry-start_row=0,INDEX(DataAnalysis!$H$8:$I$299,1,1),INDEX(DataAnalysis!$H$8:$H$299,ROW(A1),1))),"")</calculatedColumnFormula>
    </tableColumn>
    <tableColumn id="2" xr3:uid="{00000000-0010-0000-0700-000002000000}" name="ingredients" dataDxfId="29">
      <calculatedColumnFormula>IFERROR(IF(AND(last_entry-start_row=0,ISBLANK(INDEX(DataAnalysis!$I$8:$I$299,1,1))),"",IF(last_entry-start_row=0,INDEX(DataAnalysis!$I$8:$I$299,1,1),INDEX(DataAnalysis!$I$8:$I$299,ROW(A1),1))),"")</calculatedColumnFormula>
    </tableColumn>
    <tableColumn id="5" xr3:uid="{00000000-0010-0000-0700-000005000000}" name="Num" dataDxfId="28">
      <calculatedColumnFormula>O7-1</calculatedColumnFormula>
    </tableColumn>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8000000}" name="SortedData" displayName="SortedData" ref="Q7:W301" totalsRowShown="0">
  <autoFilter ref="Q7:W301" xr:uid="{00000000-0009-0000-0100-000005000000}"/>
  <tableColumns count="7">
    <tableColumn id="1" xr3:uid="{00000000-0010-0000-0800-000001000000}" name="Rank Sorted">
      <calculatedColumnFormula>IFERROR(DataAnalysis!$O8,"")</calculatedColumnFormula>
    </tableColumn>
    <tableColumn id="2" xr3:uid="{00000000-0010-0000-0800-000002000000}" name="amounts">
      <calculatedColumnFormula>IFERROR(VLOOKUP(DataAnalysis!$Q$8:$Q$301,DataAnalysis!$K$8:$N$301,3,FALSE),"")</calculatedColumnFormula>
    </tableColumn>
    <tableColumn id="3" xr3:uid="{00000000-0010-0000-0800-000003000000}" name="ingredients">
      <calculatedColumnFormula>IFERROR(VLOOKUP(DataAnalysis!$Q$8:$Q$301,DataAnalysis!$K$8:$N$301,4,FALSE),"")</calculatedColumnFormula>
    </tableColumn>
    <tableColumn id="4" xr3:uid="{00000000-0010-0000-0800-000004000000}" name="hdr">
      <calculatedColumnFormula>IF(S8=S7,T7,"")&amp;REPT(DataAnalysis!$R8&amp;", ",DataAnalysis!$R8&lt;&gt;"")</calculatedColumnFormula>
    </tableColumn>
    <tableColumn id="5" xr3:uid="{00000000-0010-0000-0800-000005000000}" name="results">
      <calculatedColumnFormula>IF(COUNTIF(S$8:S8,S8)=1,S8,"")</calculatedColumnFormula>
    </tableColumn>
    <tableColumn id="6" xr3:uid="{00000000-0010-0000-0800-000006000000}" name="# of occurences">
      <calculatedColumnFormula>IFERROR(IF(LEN(DataAnalysis!$S$8:$S$301)=0,"",COUNTIF(DataAnalysis!$S$8:$S$301,S8)),"")</calculatedColumnFormula>
    </tableColumn>
    <tableColumn id="7" xr3:uid="{00000000-0010-0000-0800-000007000000}" name="Text">
      <calculatedColumnFormula>IFERROR(IF(LEN($U8)&gt;0,LEFT(INDIRECT("DataAnalysis!T"&amp;ROW(DataAnalysis!$U8)+DataAnalysis!$V8-1),LEN(INDIRECT("DataAnalysis!T"&amp;ROW(DataAnalysis!$U8)+DataAnalysis!$V8-1))-2),""),"")</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Custom 10">
      <a:dk1>
        <a:sysClr val="windowText" lastClr="000000"/>
      </a:dk1>
      <a:lt1>
        <a:sysClr val="window" lastClr="FFFFFF"/>
      </a:lt1>
      <a:dk2>
        <a:srgbClr val="0E333A"/>
      </a:dk2>
      <a:lt2>
        <a:srgbClr val="FBF8F3"/>
      </a:lt2>
      <a:accent1>
        <a:srgbClr val="9DB149"/>
      </a:accent1>
      <a:accent2>
        <a:srgbClr val="F14B27"/>
      </a:accent2>
      <a:accent3>
        <a:srgbClr val="0033CC"/>
      </a:accent3>
      <a:accent4>
        <a:srgbClr val="F79646"/>
      </a:accent4>
      <a:accent5>
        <a:srgbClr val="A45B9A"/>
      </a:accent5>
      <a:accent6>
        <a:srgbClr val="FFBD32"/>
      </a:accent6>
      <a:hlink>
        <a:srgbClr val="0033CC"/>
      </a:hlink>
      <a:folHlink>
        <a:srgbClr val="A45B9A"/>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16.xml"/><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table" Target="../tables/table6.xml"/><Relationship Id="rId1" Type="http://schemas.openxmlformats.org/officeDocument/2006/relationships/printerSettings" Target="../printerSettings/printerSettings7.bin"/><Relationship Id="rId5" Type="http://schemas.openxmlformats.org/officeDocument/2006/relationships/table" Target="../tables/table9.xml"/><Relationship Id="rId4" Type="http://schemas.openxmlformats.org/officeDocument/2006/relationships/table" Target="../tables/table8.xml"/></Relationships>
</file>

<file path=xl/worksheets/_rels/sheet8.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mailto:avery@example.com" TargetMode="External"/><Relationship Id="rId2" Type="http://schemas.openxmlformats.org/officeDocument/2006/relationships/hyperlink" Target="mailto:nazar@example.com" TargetMode="External"/><Relationship Id="rId1" Type="http://schemas.openxmlformats.org/officeDocument/2006/relationships/hyperlink" Target="mailto:kai@example.com" TargetMode="External"/><Relationship Id="rId6" Type="http://schemas.openxmlformats.org/officeDocument/2006/relationships/table" Target="../tables/table11.xml"/><Relationship Id="rId5" Type="http://schemas.openxmlformats.org/officeDocument/2006/relationships/drawing" Target="../drawings/drawing6.xm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tint="-0.14999847407452621"/>
    <pageSetUpPr autoPageBreaks="0" fitToPage="1"/>
  </sheetPr>
  <dimension ref="B1:E14"/>
  <sheetViews>
    <sheetView showGridLines="0" workbookViewId="0">
      <selection activeCell="B9" sqref="B9"/>
    </sheetView>
  </sheetViews>
  <sheetFormatPr defaultRowHeight="30" customHeight="1" x14ac:dyDescent="0.2"/>
  <cols>
    <col min="1" max="1" width="2.625" customWidth="1"/>
    <col min="2" max="2" width="37.625" style="5" customWidth="1"/>
    <col min="3" max="3" width="2.625" customWidth="1"/>
    <col min="4" max="4" width="87.25" customWidth="1"/>
    <col min="5" max="5" width="19.875" customWidth="1"/>
  </cols>
  <sheetData>
    <row r="1" spans="2:5" ht="45" customHeight="1" x14ac:dyDescent="0.2">
      <c r="B1" s="31" t="s">
        <v>0</v>
      </c>
      <c r="D1" s="36" t="s">
        <v>1</v>
      </c>
      <c r="E1" s="36" t="s">
        <v>2</v>
      </c>
    </row>
    <row r="2" spans="2:5" ht="30" customHeight="1" thickBot="1" x14ac:dyDescent="0.25">
      <c r="B2" s="17" t="s">
        <v>3</v>
      </c>
      <c r="D2" s="16" t="s">
        <v>4</v>
      </c>
    </row>
    <row r="3" spans="2:5" ht="50.1" customHeight="1" thickTop="1" x14ac:dyDescent="0.2">
      <c r="B3" s="46" t="s">
        <v>5</v>
      </c>
      <c r="D3" s="23" t="s">
        <v>6</v>
      </c>
    </row>
    <row r="4" spans="2:5" ht="30" customHeight="1" thickBot="1" x14ac:dyDescent="0.25">
      <c r="B4" s="46"/>
      <c r="D4" s="16" t="s">
        <v>7</v>
      </c>
    </row>
    <row r="5" spans="2:5" ht="50.1" customHeight="1" thickTop="1" x14ac:dyDescent="0.2">
      <c r="B5" s="46"/>
      <c r="D5" s="23" t="s">
        <v>8</v>
      </c>
    </row>
    <row r="6" spans="2:5" ht="50.1" customHeight="1" x14ac:dyDescent="0.2">
      <c r="B6" s="46"/>
      <c r="D6" s="23" t="s">
        <v>9</v>
      </c>
    </row>
    <row r="7" spans="2:5" ht="35.1" customHeight="1" x14ac:dyDescent="0.2">
      <c r="B7"/>
      <c r="D7" s="23" t="s">
        <v>10</v>
      </c>
    </row>
    <row r="8" spans="2:5" ht="35.1" customHeight="1" x14ac:dyDescent="0.2">
      <c r="B8"/>
      <c r="D8" s="23" t="s">
        <v>11</v>
      </c>
    </row>
    <row r="9" spans="2:5" ht="50.1" customHeight="1" x14ac:dyDescent="0.2">
      <c r="B9"/>
      <c r="D9" s="23" t="s">
        <v>12</v>
      </c>
    </row>
    <row r="10" spans="2:5" ht="30" customHeight="1" thickBot="1" x14ac:dyDescent="0.25">
      <c r="D10" s="16" t="s">
        <v>13</v>
      </c>
    </row>
    <row r="11" spans="2:5" ht="50.1" customHeight="1" thickTop="1" x14ac:dyDescent="0.2">
      <c r="D11" s="15" t="s">
        <v>14</v>
      </c>
    </row>
    <row r="12" spans="2:5" ht="30" customHeight="1" thickBot="1" x14ac:dyDescent="0.25">
      <c r="D12" s="16" t="s">
        <v>15</v>
      </c>
    </row>
    <row r="13" spans="2:5" ht="50.1" customHeight="1" thickTop="1" x14ac:dyDescent="0.2">
      <c r="B13"/>
      <c r="D13" s="23" t="s">
        <v>16</v>
      </c>
    </row>
    <row r="14" spans="2:5" ht="90" customHeight="1" x14ac:dyDescent="0.2">
      <c r="D14" s="23" t="s">
        <v>17</v>
      </c>
    </row>
  </sheetData>
  <mergeCells count="1">
    <mergeCell ref="B3:B6"/>
  </mergeCells>
  <dataValidations count="4">
    <dataValidation allowBlank="1" showInputMessage="1" showErrorMessage="1" prompt="Use this Meal Planner workbook to create Meal Planner, Recipe Index, Shopping &amp; Sharing Lists, Recipe Categories &amp; new recipes" sqref="A1" xr:uid="{00000000-0002-0000-0000-000000000000}"/>
    <dataValidation allowBlank="1" showInputMessage="1" showErrorMessage="1" prompt="Details about the Weekly Meal Planner is in cells below. Instructions to use this Weekly Meal Planner starts in cell D2" sqref="B1" xr:uid="{00000000-0002-0000-0000-000001000000}"/>
    <dataValidation allowBlank="1" showInputMessage="1" showErrorMessage="1" prompt="Instructions are in cells below. Navigation link to Meal Planner worksheet is in this cell and navigation link to Recipe Index worksheet is in cell at right" sqref="D1" xr:uid="{00000000-0002-0000-0000-000002000000}"/>
    <dataValidation allowBlank="1" showInputMessage="1" showErrorMessage="1" prompt="Navigation link to Recipe Index worksheet is in this cell" sqref="E1" xr:uid="{00000000-0002-0000-0000-000003000000}"/>
  </dataValidations>
  <hyperlinks>
    <hyperlink ref="D1" location="'Meal Planner'!A1" tooltip="Select to create your Meal Planner worksheet" display="Meal Planner" xr:uid="{00000000-0004-0000-0000-000000000000}"/>
    <hyperlink ref="E1" location="'Recipe Index'!A1" tooltip="Select to view Recipe Index" display="Recipe Index" xr:uid="{00000000-0004-0000-0000-000001000000}"/>
  </hyperlinks>
  <printOptions horizontalCentered="1"/>
  <pageMargins left="0.25" right="0.25" top="0.75" bottom="0.75" header="0.3" footer="0.3"/>
  <pageSetup scale="62" orientation="portrait" r:id="rId1"/>
  <headerFooter differentFirst="1">
    <oddFooter>Page &amp;P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249977111117893"/>
    <pageSetUpPr autoPageBreaks="0" fitToPage="1"/>
  </sheetPr>
  <dimension ref="B1:G15"/>
  <sheetViews>
    <sheetView showGridLines="0" zoomScaleNormal="100" workbookViewId="0"/>
  </sheetViews>
  <sheetFormatPr defaultColWidth="9.125" defaultRowHeight="30" customHeight="1" x14ac:dyDescent="0.2"/>
  <cols>
    <col min="1" max="1" width="2.625" customWidth="1"/>
    <col min="2" max="2" width="29.625" customWidth="1"/>
    <col min="3" max="3" width="12.625" customWidth="1"/>
    <col min="4" max="4" width="20.625" customWidth="1"/>
    <col min="5" max="5" width="30.625" customWidth="1"/>
    <col min="6" max="6" width="50.625" customWidth="1"/>
    <col min="7" max="7" width="20.625" customWidth="1"/>
    <col min="8" max="8" width="2.625" customWidth="1"/>
  </cols>
  <sheetData>
    <row r="1" spans="2:7" ht="50.1" customHeight="1" x14ac:dyDescent="0.2">
      <c r="B1" s="48"/>
      <c r="C1" s="52" t="s">
        <v>30</v>
      </c>
      <c r="D1" s="52"/>
      <c r="E1" s="52"/>
      <c r="F1" s="35" t="s">
        <v>118</v>
      </c>
      <c r="G1" s="36" t="s">
        <v>2</v>
      </c>
    </row>
    <row r="2" spans="2:7" ht="30" customHeight="1" thickBot="1" x14ac:dyDescent="0.25">
      <c r="B2" s="48"/>
      <c r="C2" s="19" t="s">
        <v>34</v>
      </c>
      <c r="D2" s="19" t="s">
        <v>119</v>
      </c>
      <c r="E2" s="19" t="s">
        <v>120</v>
      </c>
      <c r="F2" s="16" t="s">
        <v>121</v>
      </c>
      <c r="G2" s="17" t="s">
        <v>122</v>
      </c>
    </row>
    <row r="3" spans="2:7" ht="30" customHeight="1" thickTop="1" x14ac:dyDescent="0.2">
      <c r="B3" s="48"/>
      <c r="C3" s="3"/>
      <c r="F3" s="49" t="s">
        <v>123</v>
      </c>
      <c r="G3" s="50" t="s">
        <v>124</v>
      </c>
    </row>
    <row r="4" spans="2:7" ht="30" customHeight="1" x14ac:dyDescent="0.2">
      <c r="B4" s="48"/>
      <c r="C4" s="3"/>
      <c r="F4" s="49"/>
      <c r="G4" s="50"/>
    </row>
    <row r="5" spans="2:7" ht="30" customHeight="1" x14ac:dyDescent="0.2">
      <c r="B5" s="17" t="s">
        <v>28</v>
      </c>
      <c r="C5" s="3"/>
      <c r="F5" s="49"/>
      <c r="G5" s="50"/>
    </row>
    <row r="6" spans="2:7" ht="30" customHeight="1" x14ac:dyDescent="0.2">
      <c r="B6" s="50" t="s">
        <v>125</v>
      </c>
      <c r="C6" s="3"/>
      <c r="F6" s="49"/>
      <c r="G6" s="17" t="s">
        <v>126</v>
      </c>
    </row>
    <row r="7" spans="2:7" ht="30" customHeight="1" x14ac:dyDescent="0.2">
      <c r="B7" s="50"/>
      <c r="C7" s="3"/>
      <c r="F7" s="49"/>
      <c r="G7" s="50" t="s">
        <v>127</v>
      </c>
    </row>
    <row r="8" spans="2:7" ht="30" customHeight="1" x14ac:dyDescent="0.2">
      <c r="B8" s="17" t="s">
        <v>128</v>
      </c>
      <c r="C8" s="3"/>
      <c r="F8" s="49"/>
      <c r="G8" s="50"/>
    </row>
    <row r="9" spans="2:7" ht="30" customHeight="1" x14ac:dyDescent="0.2">
      <c r="B9" s="50" t="s">
        <v>129</v>
      </c>
      <c r="C9" s="3"/>
      <c r="F9" s="49"/>
      <c r="G9" s="50"/>
    </row>
    <row r="10" spans="2:7" ht="30" customHeight="1" x14ac:dyDescent="0.2">
      <c r="B10" s="50"/>
      <c r="C10" s="3"/>
      <c r="F10" s="49"/>
      <c r="G10" s="17" t="s">
        <v>130</v>
      </c>
    </row>
    <row r="11" spans="2:7" ht="30" customHeight="1" x14ac:dyDescent="0.2">
      <c r="B11" s="17" t="s">
        <v>29</v>
      </c>
      <c r="C11" s="3"/>
      <c r="F11" s="49"/>
      <c r="G11" s="50" t="s">
        <v>131</v>
      </c>
    </row>
    <row r="12" spans="2:7" ht="30" customHeight="1" x14ac:dyDescent="0.2">
      <c r="B12" s="51" t="s">
        <v>132</v>
      </c>
      <c r="C12" s="3"/>
      <c r="F12" s="49"/>
      <c r="G12" s="50"/>
    </row>
    <row r="13" spans="2:7" ht="30" customHeight="1" x14ac:dyDescent="0.2">
      <c r="B13" s="50"/>
      <c r="C13" s="3"/>
      <c r="F13" s="49"/>
      <c r="G13" s="50"/>
    </row>
    <row r="14" spans="2:7" ht="30" customHeight="1" x14ac:dyDescent="0.2">
      <c r="B14" s="50"/>
      <c r="C14" s="3"/>
      <c r="F14" s="49"/>
    </row>
    <row r="15" spans="2:7" ht="30" customHeight="1" x14ac:dyDescent="0.2">
      <c r="B15" s="50"/>
      <c r="C15" s="3"/>
      <c r="F15" s="49"/>
    </row>
  </sheetData>
  <mergeCells count="9">
    <mergeCell ref="F3:F15"/>
    <mergeCell ref="G3:G5"/>
    <mergeCell ref="G7:G9"/>
    <mergeCell ref="G11:G13"/>
    <mergeCell ref="B6:B7"/>
    <mergeCell ref="B1:B4"/>
    <mergeCell ref="B9:B10"/>
    <mergeCell ref="B12:B15"/>
    <mergeCell ref="C1:E1"/>
  </mergeCells>
  <conditionalFormatting sqref="C3:E15">
    <cfRule type="expression" dxfId="5" priority="1">
      <formula>LEN(#REF!)&lt;&gt;0</formula>
    </cfRule>
  </conditionalFormatting>
  <dataValidations xWindow="151" yWindow="569" count="22">
    <dataValidation type="list" errorStyle="warning" allowBlank="1" showInputMessage="1" showErrorMessage="1" error="Select Measurement from the list. Select CANCEL, then press ALT+DOWN ARROW for options, then DOWN ARROW and ENTER to make selection" sqref="D3:D15" xr:uid="{00000000-0002-0000-0900-000000000000}">
      <formula1>INDIRECT("Categories[Measurement Type]")</formula1>
    </dataValidation>
    <dataValidation type="list" errorStyle="warning" allowBlank="1" showInputMessage="1" showErrorMessage="1" error="Select recipe from the list. Select CANCEL, then press ALT+DOWN ARROW for options, then DOWN ARROW and ENTER to make selection" prompt="Select recipe for this recipe card in this cell. To add a recipe to this list, enter a new recipe name in the Recipe Index Table in the Recipe Index worksheet" sqref="C1:E1" xr:uid="{00000000-0002-0000-0900-000001000000}">
      <formula1>INDIRECT("RecipeIndex[Recipe Name]")</formula1>
    </dataValidation>
    <dataValidation type="list" errorStyle="warning" allowBlank="1" showInputMessage="1" showErrorMessage="1" error="Select Course Type from the list. Select CANCEL, then press ALT+DOWN ARROW for options, then DOWN ARROW and ENTER to make selection" prompt="Select recipe course type, such as &quot;Main Course&quot; from the drop down list in this cell. Modify course categories on the Recipe Categories worksheet" sqref="F1" xr:uid="{00000000-0002-0000-0900-000002000000}">
      <formula1>INDIRECT("Categories[Category Type]")</formula1>
    </dataValidation>
    <dataValidation allowBlank="1" showInputMessage="1" showErrorMessage="1" prompt="Create a new recipe using this Empty Recipe template. To begin, create a copy of this worksheet and name the new worksheet the same name as the recipe, then enter recipe contents on the new worksheet" sqref="A1" xr:uid="{00000000-0002-0000-0900-000003000000}"/>
    <dataValidation allowBlank="1" showInputMessage="1" showErrorMessage="1" prompt="Enter Calories in cell below" sqref="B5" xr:uid="{00000000-0002-0000-0900-000004000000}"/>
    <dataValidation allowBlank="1" showInputMessage="1" showErrorMessage="1" prompt="Enter Calories in this cell" sqref="B6:B7" xr:uid="{00000000-0002-0000-0900-000005000000}"/>
    <dataValidation allowBlank="1" showInputMessage="1" showErrorMessage="1" prompt="Enter Recipe Tags in cell below" sqref="B8" xr:uid="{00000000-0002-0000-0900-000006000000}"/>
    <dataValidation allowBlank="1" showInputMessage="1" showErrorMessage="1" prompt="Enter Recipe Tags in this cell" sqref="B9:B10" xr:uid="{00000000-0002-0000-0900-000007000000}"/>
    <dataValidation allowBlank="1" showInputMessage="1" showErrorMessage="1" prompt="Enter Comments in cell below" sqref="B11" xr:uid="{00000000-0002-0000-0900-000008000000}"/>
    <dataValidation allowBlank="1" showInputMessage="1" showErrorMessage="1" prompt="Enter Comments in this cell" sqref="B12:B15" xr:uid="{00000000-0002-0000-0900-000009000000}"/>
    <dataValidation allowBlank="1" showInputMessage="1" showErrorMessage="1" prompt="Enter Amount in this column under this heading. Use heading filters to find specific entries" sqref="C2" xr:uid="{00000000-0002-0000-0900-00000A000000}"/>
    <dataValidation allowBlank="1" showInputMessage="1" showErrorMessage="1" prompt="Select Measurement in this column under this heading. Press ALT+DOWN ARROW to open drop-down list, then DOWN ARROW &amp; ENTER to make selection. Modify Measurement in Categories table" sqref="D2" xr:uid="{00000000-0002-0000-0900-00000B000000}"/>
    <dataValidation allowBlank="1" showInputMessage="1" showErrorMessage="1" prompt="Enter Ingredients in this column under this heading" sqref="E2" xr:uid="{00000000-0002-0000-0900-00000C000000}"/>
    <dataValidation allowBlank="1" showInputMessage="1" showErrorMessage="1" prompt="Enter Directions in cell below" sqref="F2" xr:uid="{00000000-0002-0000-0900-00000D000000}"/>
    <dataValidation allowBlank="1" showInputMessage="1" showErrorMessage="1" prompt="Enter Directions in this cell" sqref="F3:F15" xr:uid="{00000000-0002-0000-0900-00000E000000}"/>
    <dataValidation allowBlank="1" showInputMessage="1" showErrorMessage="1" prompt="Enter Preparation Time in cell below" sqref="G2" xr:uid="{00000000-0002-0000-0900-00000F000000}"/>
    <dataValidation allowBlank="1" showInputMessage="1" showErrorMessage="1" prompt="Enter Preparation Time in this cell" sqref="G3:G5" xr:uid="{00000000-0002-0000-0900-000010000000}"/>
    <dataValidation allowBlank="1" showInputMessage="1" showErrorMessage="1" prompt="Enter Cook Time in cell below" sqref="G6" xr:uid="{00000000-0002-0000-0900-000011000000}"/>
    <dataValidation allowBlank="1" showInputMessage="1" showErrorMessage="1" prompt="Enter Cook Time in this cell" sqref="G7:G9" xr:uid="{00000000-0002-0000-0900-000012000000}"/>
    <dataValidation allowBlank="1" showInputMessage="1" showErrorMessage="1" prompt="Enter Yield or Servings in cell below" sqref="G10" xr:uid="{00000000-0002-0000-0900-000013000000}"/>
    <dataValidation allowBlank="1" showInputMessage="1" showErrorMessage="1" prompt="Enter Yield or Servings in this cell" sqref="G11:G13" xr:uid="{00000000-0002-0000-0900-000014000000}"/>
    <dataValidation allowBlank="1" showInputMessage="1" showErrorMessage="1" prompt="To replace this photo, select the photo, right-click or press SHIFT+F10. Select Change Picture, navigate to the location of your picture, select it, then select Insert" sqref="B1:B4" xr:uid="{00000000-0002-0000-0900-000015000000}"/>
  </dataValidations>
  <hyperlinks>
    <hyperlink ref="G1" location="'Recipe Index'!A1" tooltip="Select to view Recipe Index" display="Recipe Index" xr:uid="{00000000-0004-0000-0900-000000000000}"/>
  </hyperlinks>
  <printOptions horizontalCentered="1"/>
  <pageMargins left="0.25" right="0.25" top="0.75" bottom="0.75" header="0.3" footer="0.3"/>
  <pageSetup scale="73" fitToHeight="0" orientation="landscape" r:id="rId1"/>
  <headerFooter differentFirst="1">
    <oddFooter>Page &amp;P of &amp;N</oddFooter>
  </headerFooter>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3" tint="0.249977111117893"/>
    <pageSetUpPr autoPageBreaks="0" fitToPage="1"/>
  </sheetPr>
  <dimension ref="B1:G15"/>
  <sheetViews>
    <sheetView showGridLines="0" zoomScaleNormal="100" workbookViewId="0"/>
  </sheetViews>
  <sheetFormatPr defaultColWidth="9.125" defaultRowHeight="30" customHeight="1" x14ac:dyDescent="0.2"/>
  <cols>
    <col min="1" max="1" width="2.625" customWidth="1"/>
    <col min="2" max="2" width="29.625" customWidth="1"/>
    <col min="3" max="3" width="12.625" customWidth="1"/>
    <col min="4" max="4" width="20.625" customWidth="1"/>
    <col min="5" max="5" width="30.625" customWidth="1"/>
    <col min="6" max="6" width="50.625" customWidth="1"/>
    <col min="7" max="7" width="20.625" customWidth="1"/>
    <col min="8" max="8" width="2.625" customWidth="1"/>
  </cols>
  <sheetData>
    <row r="1" spans="2:7" ht="50.1" customHeight="1" x14ac:dyDescent="0.2">
      <c r="B1" s="48"/>
      <c r="C1" s="52" t="s">
        <v>21</v>
      </c>
      <c r="D1" s="52"/>
      <c r="E1" s="52"/>
      <c r="F1" s="35" t="s">
        <v>133</v>
      </c>
      <c r="G1" s="36" t="s">
        <v>2</v>
      </c>
    </row>
    <row r="2" spans="2:7" ht="30" customHeight="1" thickBot="1" x14ac:dyDescent="0.25">
      <c r="B2" s="48"/>
      <c r="C2" t="s">
        <v>34</v>
      </c>
      <c r="D2" t="s">
        <v>119</v>
      </c>
      <c r="E2" t="s">
        <v>120</v>
      </c>
      <c r="F2" s="9" t="s">
        <v>121</v>
      </c>
      <c r="G2" s="17" t="s">
        <v>122</v>
      </c>
    </row>
    <row r="3" spans="2:7" ht="30" customHeight="1" thickTop="1" x14ac:dyDescent="0.2">
      <c r="B3" s="48"/>
      <c r="C3" s="3">
        <v>2</v>
      </c>
      <c r="D3" t="s">
        <v>103</v>
      </c>
      <c r="E3" t="s">
        <v>134</v>
      </c>
      <c r="F3" s="49" t="s">
        <v>135</v>
      </c>
      <c r="G3" s="50" t="s">
        <v>136</v>
      </c>
    </row>
    <row r="4" spans="2:7" ht="30" customHeight="1" x14ac:dyDescent="0.2">
      <c r="B4" s="48"/>
      <c r="C4" s="3" t="s">
        <v>137</v>
      </c>
      <c r="D4" t="s">
        <v>104</v>
      </c>
      <c r="E4" t="s">
        <v>138</v>
      </c>
      <c r="F4" s="49"/>
      <c r="G4" s="50"/>
    </row>
    <row r="5" spans="2:7" ht="30" customHeight="1" x14ac:dyDescent="0.2">
      <c r="B5" s="17" t="s">
        <v>28</v>
      </c>
      <c r="C5" s="3" t="s">
        <v>139</v>
      </c>
      <c r="D5" t="s">
        <v>89</v>
      </c>
      <c r="E5" t="s">
        <v>140</v>
      </c>
      <c r="F5" s="49"/>
      <c r="G5" s="50"/>
    </row>
    <row r="6" spans="2:7" ht="30" customHeight="1" x14ac:dyDescent="0.2">
      <c r="B6" s="53">
        <v>287</v>
      </c>
      <c r="C6" s="3" t="s">
        <v>139</v>
      </c>
      <c r="D6" t="s">
        <v>105</v>
      </c>
      <c r="E6" t="s">
        <v>141</v>
      </c>
      <c r="F6" s="49"/>
      <c r="G6" s="17" t="s">
        <v>126</v>
      </c>
    </row>
    <row r="7" spans="2:7" ht="30" customHeight="1" x14ac:dyDescent="0.2">
      <c r="B7" s="53"/>
      <c r="C7" s="3" t="s">
        <v>142</v>
      </c>
      <c r="D7" t="s">
        <v>87</v>
      </c>
      <c r="E7" t="s">
        <v>143</v>
      </c>
      <c r="F7" s="49"/>
      <c r="G7" s="50" t="s">
        <v>144</v>
      </c>
    </row>
    <row r="8" spans="2:7" ht="30" customHeight="1" x14ac:dyDescent="0.2">
      <c r="B8" s="17" t="s">
        <v>128</v>
      </c>
      <c r="C8" s="3" t="s">
        <v>145</v>
      </c>
      <c r="D8" t="s">
        <v>85</v>
      </c>
      <c r="E8" t="s">
        <v>146</v>
      </c>
      <c r="F8" s="49"/>
      <c r="G8" s="50"/>
    </row>
    <row r="9" spans="2:7" ht="30" customHeight="1" x14ac:dyDescent="0.2">
      <c r="B9" s="50" t="s">
        <v>147</v>
      </c>
      <c r="C9" s="3" t="s">
        <v>148</v>
      </c>
      <c r="D9" t="s">
        <v>104</v>
      </c>
      <c r="E9" t="s">
        <v>149</v>
      </c>
      <c r="F9" s="49"/>
      <c r="G9" s="50"/>
    </row>
    <row r="10" spans="2:7" ht="30" customHeight="1" x14ac:dyDescent="0.2">
      <c r="B10" s="50"/>
      <c r="C10" s="3" t="s">
        <v>139</v>
      </c>
      <c r="D10" t="s">
        <v>89</v>
      </c>
      <c r="E10" t="s">
        <v>150</v>
      </c>
      <c r="F10" s="49"/>
      <c r="G10" s="17" t="s">
        <v>130</v>
      </c>
    </row>
    <row r="11" spans="2:7" ht="30" customHeight="1" x14ac:dyDescent="0.2">
      <c r="B11" s="17" t="s">
        <v>29</v>
      </c>
      <c r="C11" s="3" t="s">
        <v>145</v>
      </c>
      <c r="D11" t="s">
        <v>100</v>
      </c>
      <c r="E11" t="s">
        <v>151</v>
      </c>
      <c r="F11" s="49"/>
      <c r="G11" s="50" t="s">
        <v>152</v>
      </c>
    </row>
    <row r="12" spans="2:7" ht="30" customHeight="1" x14ac:dyDescent="0.2">
      <c r="B12" s="50" t="s">
        <v>153</v>
      </c>
      <c r="C12" s="3" t="s">
        <v>145</v>
      </c>
      <c r="D12" t="s">
        <v>87</v>
      </c>
      <c r="E12" t="s">
        <v>154</v>
      </c>
      <c r="F12" s="49"/>
      <c r="G12" s="50"/>
    </row>
    <row r="13" spans="2:7" ht="30" customHeight="1" x14ac:dyDescent="0.2">
      <c r="B13" s="50"/>
      <c r="C13" s="3" t="s">
        <v>145</v>
      </c>
      <c r="D13" t="s">
        <v>87</v>
      </c>
      <c r="E13" t="s">
        <v>155</v>
      </c>
      <c r="F13" s="49"/>
      <c r="G13" s="50"/>
    </row>
    <row r="14" spans="2:7" ht="30" customHeight="1" x14ac:dyDescent="0.2">
      <c r="B14" s="50"/>
      <c r="C14" s="3" t="s">
        <v>156</v>
      </c>
      <c r="D14" t="s">
        <v>87</v>
      </c>
      <c r="E14" t="s">
        <v>157</v>
      </c>
      <c r="F14" s="49"/>
    </row>
    <row r="15" spans="2:7" ht="30" customHeight="1" x14ac:dyDescent="0.2">
      <c r="B15" s="50"/>
      <c r="C15" s="3" t="s">
        <v>137</v>
      </c>
      <c r="D15" t="s">
        <v>104</v>
      </c>
      <c r="E15" t="s">
        <v>158</v>
      </c>
      <c r="F15" s="49"/>
    </row>
  </sheetData>
  <mergeCells count="9">
    <mergeCell ref="B1:B4"/>
    <mergeCell ref="C1:E1"/>
    <mergeCell ref="F3:F15"/>
    <mergeCell ref="G3:G5"/>
    <mergeCell ref="B6:B7"/>
    <mergeCell ref="G7:G9"/>
    <mergeCell ref="B9:B10"/>
    <mergeCell ref="G11:G13"/>
    <mergeCell ref="B12:B15"/>
  </mergeCells>
  <conditionalFormatting sqref="C3:E15">
    <cfRule type="expression" dxfId="4" priority="1">
      <formula>LEN(#REF!)&lt;&gt;0</formula>
    </cfRule>
  </conditionalFormatting>
  <dataValidations count="22">
    <dataValidation allowBlank="1" showInputMessage="1" showErrorMessage="1" prompt="A sample Spinach Feta Pizza recipe. Keep this recipe to try it or update it with your own recipe" sqref="A1" xr:uid="{00000000-0002-0000-0A00-000000000000}"/>
    <dataValidation type="list" errorStyle="warning" allowBlank="1" showInputMessage="1" showErrorMessage="1" error="Select Course Type from the list. Select CANCEL, then press ALT+DOWN ARROW for options, then DOWN ARROW and ENTER to make selection" prompt="Select recipe course type, such as &quot;Main Course&quot; from the drop down list in this cell. Modify course categories on the Recipe Categories worksheet" sqref="F1" xr:uid="{00000000-0002-0000-0A00-000001000000}">
      <formula1>INDIRECT("Categories[Category Type]")</formula1>
    </dataValidation>
    <dataValidation type="list" errorStyle="warning" allowBlank="1" showInputMessage="1" showErrorMessage="1" error="Select recipe from the list. Select CANCEL, then press ALT+DOWN ARROW for options, then DOWN ARROW and ENTER to make selection" prompt="Select recipe for this recipe card in this cell. To add a recipe to this list, enter a new recipe name in the Recipe Index Table in the Recipe Index worksheet" sqref="C1:E1" xr:uid="{00000000-0002-0000-0A00-000002000000}">
      <formula1>INDIRECT("RecipeIndex[Recipe Name]")</formula1>
    </dataValidation>
    <dataValidation type="list" errorStyle="warning" allowBlank="1" showInputMessage="1" showErrorMessage="1" error="Select Measurement from the list. Select CANCEL, then press ALT+DOWN ARROW for options, then DOWN ARROW and ENTER to make selection" sqref="D3:D15" xr:uid="{00000000-0002-0000-0A00-000003000000}">
      <formula1>INDIRECT("Categories[Measurement Type]")</formula1>
    </dataValidation>
    <dataValidation allowBlank="1" showInputMessage="1" showErrorMessage="1" prompt="Enter Preparation Time in cell below" sqref="G2" xr:uid="{00000000-0002-0000-0A00-000004000000}"/>
    <dataValidation allowBlank="1" showInputMessage="1" showErrorMessage="1" prompt="Enter Preparation Time in this cell" sqref="G3:G5" xr:uid="{00000000-0002-0000-0A00-000005000000}"/>
    <dataValidation allowBlank="1" showInputMessage="1" showErrorMessage="1" prompt="Enter Cook Time in cell below" sqref="G6" xr:uid="{00000000-0002-0000-0A00-000006000000}"/>
    <dataValidation allowBlank="1" showInputMessage="1" showErrorMessage="1" prompt="Enter Cook Time in this cell" sqref="G7:G9" xr:uid="{00000000-0002-0000-0A00-000007000000}"/>
    <dataValidation allowBlank="1" showInputMessage="1" showErrorMessage="1" prompt="Enter Yield or Servings in cell below" sqref="G10" xr:uid="{00000000-0002-0000-0A00-000008000000}"/>
    <dataValidation allowBlank="1" showInputMessage="1" showErrorMessage="1" prompt="Enter Yield or Servings in this cell" sqref="G11:G13" xr:uid="{00000000-0002-0000-0A00-000009000000}"/>
    <dataValidation allowBlank="1" showInputMessage="1" showErrorMessage="1" prompt="Enter Calories in cell below" sqref="B5" xr:uid="{00000000-0002-0000-0A00-00000A000000}"/>
    <dataValidation allowBlank="1" showInputMessage="1" showErrorMessage="1" prompt="Enter Calories in this cell" sqref="B6:B7" xr:uid="{00000000-0002-0000-0A00-00000B000000}"/>
    <dataValidation allowBlank="1" showInputMessage="1" showErrorMessage="1" prompt="Enter Recipe Tags in cell below" sqref="B8" xr:uid="{00000000-0002-0000-0A00-00000C000000}"/>
    <dataValidation allowBlank="1" showInputMessage="1" showErrorMessage="1" prompt="Enter Recipe Tags in this cell" sqref="B9:B10" xr:uid="{00000000-0002-0000-0A00-00000D000000}"/>
    <dataValidation allowBlank="1" showInputMessage="1" showErrorMessage="1" prompt="Enter Comments in cell below" sqref="B11" xr:uid="{00000000-0002-0000-0A00-00000E000000}"/>
    <dataValidation allowBlank="1" showInputMessage="1" showErrorMessage="1" prompt="Enter Comments in this cell" sqref="B12:B15" xr:uid="{00000000-0002-0000-0A00-00000F000000}"/>
    <dataValidation allowBlank="1" showInputMessage="1" showErrorMessage="1" prompt="Enter Directions in this cell" sqref="F3:F15" xr:uid="{00000000-0002-0000-0A00-000010000000}"/>
    <dataValidation allowBlank="1" showInputMessage="1" showErrorMessage="1" prompt="Enter Directions in cell below" sqref="F2" xr:uid="{00000000-0002-0000-0A00-000011000000}"/>
    <dataValidation allowBlank="1" showInputMessage="1" showErrorMessage="1" prompt="Enter Amount in this column under this heading. Use heading filters to find specific entries" sqref="C2" xr:uid="{00000000-0002-0000-0A00-000012000000}"/>
    <dataValidation allowBlank="1" showInputMessage="1" showErrorMessage="1" prompt="Select Measurement in this column under this heading. Press ALT+DOWN ARROW to open drop-down list, then DOWN ARROW &amp; ENTER to make selection. Modify Measurement in Categories table" sqref="D2" xr:uid="{00000000-0002-0000-0A00-000013000000}"/>
    <dataValidation allowBlank="1" showInputMessage="1" showErrorMessage="1" prompt="Enter Ingredients in this column under this heading" sqref="E2" xr:uid="{00000000-0002-0000-0A00-000014000000}"/>
    <dataValidation allowBlank="1" showInputMessage="1" showErrorMessage="1" prompt="To replace this photo, select the photo, right-click or press SHIFT+F10. Select Change Picture, navigate to the location of your picture, select it, then select Insert" sqref="B1:B4" xr:uid="{00000000-0002-0000-0A00-000015000000}"/>
  </dataValidations>
  <hyperlinks>
    <hyperlink ref="G1" location="'Recipe Index'!A1" tooltip="Select to view Recipe Index" display="Recipe Index" xr:uid="{00000000-0004-0000-0A00-000000000000}"/>
  </hyperlinks>
  <printOptions horizontalCentered="1"/>
  <pageMargins left="0.25" right="0.25" top="0.75" bottom="0.75" header="0.3" footer="0.3"/>
  <pageSetup scale="73" fitToHeight="0" orientation="landscape" r:id="rId1"/>
  <headerFooter differentFirst="1">
    <oddFooter>Page &amp;P of &amp;N</oddFooter>
  </headerFooter>
  <ignoredErrors>
    <ignoredError sqref="C5:C6 C8 C10:C13" numberStoredAsText="1"/>
  </ignoredErrors>
  <drawing r:id="rId2"/>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tint="0.249977111117893"/>
    <pageSetUpPr autoPageBreaks="0" fitToPage="1"/>
  </sheetPr>
  <dimension ref="B1:G15"/>
  <sheetViews>
    <sheetView showGridLines="0" zoomScaleNormal="100" workbookViewId="0">
      <selection activeCell="D3" sqref="D3"/>
    </sheetView>
  </sheetViews>
  <sheetFormatPr defaultColWidth="9.125" defaultRowHeight="30" customHeight="1" x14ac:dyDescent="0.2"/>
  <cols>
    <col min="1" max="1" width="2.625" customWidth="1"/>
    <col min="2" max="2" width="29.625" customWidth="1"/>
    <col min="3" max="3" width="12.625" customWidth="1"/>
    <col min="4" max="4" width="20.625" customWidth="1"/>
    <col min="5" max="5" width="30.625" customWidth="1"/>
    <col min="6" max="6" width="50.625" customWidth="1"/>
    <col min="7" max="7" width="20.625" customWidth="1"/>
    <col min="8" max="8" width="2.625" customWidth="1"/>
  </cols>
  <sheetData>
    <row r="1" spans="2:7" ht="50.1" customHeight="1" x14ac:dyDescent="0.2">
      <c r="B1" s="48"/>
      <c r="C1" s="52" t="s">
        <v>159</v>
      </c>
      <c r="D1" s="52"/>
      <c r="E1" s="52"/>
      <c r="F1" s="35" t="s">
        <v>80</v>
      </c>
      <c r="G1" s="36" t="s">
        <v>2</v>
      </c>
    </row>
    <row r="2" spans="2:7" ht="30" customHeight="1" thickBot="1" x14ac:dyDescent="0.25">
      <c r="B2" s="48"/>
      <c r="C2" t="s">
        <v>34</v>
      </c>
      <c r="D2" t="s">
        <v>119</v>
      </c>
      <c r="E2" t="s">
        <v>120</v>
      </c>
      <c r="F2" s="9" t="s">
        <v>121</v>
      </c>
      <c r="G2" s="17" t="s">
        <v>160</v>
      </c>
    </row>
    <row r="3" spans="2:7" ht="30" customHeight="1" thickTop="1" x14ac:dyDescent="0.2">
      <c r="B3" s="48"/>
      <c r="C3" s="10" t="s">
        <v>145</v>
      </c>
      <c r="D3" t="s">
        <v>81</v>
      </c>
      <c r="E3" t="s">
        <v>184</v>
      </c>
      <c r="F3" s="49" t="s">
        <v>161</v>
      </c>
      <c r="G3" s="50" t="s">
        <v>162</v>
      </c>
    </row>
    <row r="4" spans="2:7" ht="30" customHeight="1" x14ac:dyDescent="0.2">
      <c r="B4" s="48"/>
      <c r="C4" s="10"/>
      <c r="F4" s="49"/>
      <c r="G4" s="50"/>
    </row>
    <row r="5" spans="2:7" ht="30" customHeight="1" x14ac:dyDescent="0.2">
      <c r="B5" s="17" t="s">
        <v>28</v>
      </c>
      <c r="C5" s="10"/>
      <c r="F5" s="49"/>
      <c r="G5" s="50"/>
    </row>
    <row r="6" spans="2:7" ht="30" customHeight="1" x14ac:dyDescent="0.2">
      <c r="B6" s="50">
        <v>60</v>
      </c>
      <c r="C6" s="10"/>
      <c r="F6" s="49"/>
      <c r="G6" s="17" t="s">
        <v>163</v>
      </c>
    </row>
    <row r="7" spans="2:7" ht="30" customHeight="1" x14ac:dyDescent="0.2">
      <c r="B7" s="50"/>
      <c r="C7" s="10"/>
      <c r="F7" s="49"/>
      <c r="G7" s="50" t="s">
        <v>164</v>
      </c>
    </row>
    <row r="8" spans="2:7" ht="30" customHeight="1" x14ac:dyDescent="0.2">
      <c r="B8" s="17" t="s">
        <v>128</v>
      </c>
      <c r="C8" s="3"/>
      <c r="F8" s="49"/>
      <c r="G8" s="50"/>
    </row>
    <row r="9" spans="2:7" ht="30" customHeight="1" x14ac:dyDescent="0.2">
      <c r="B9" s="50" t="s">
        <v>165</v>
      </c>
      <c r="C9" s="3"/>
      <c r="F9" s="49"/>
      <c r="G9" s="50"/>
    </row>
    <row r="10" spans="2:7" ht="30" customHeight="1" x14ac:dyDescent="0.2">
      <c r="B10" s="50"/>
      <c r="C10" s="3"/>
      <c r="F10" s="49"/>
      <c r="G10" s="17" t="s">
        <v>166</v>
      </c>
    </row>
    <row r="11" spans="2:7" ht="30" customHeight="1" x14ac:dyDescent="0.2">
      <c r="B11" s="17" t="s">
        <v>29</v>
      </c>
      <c r="C11" s="3"/>
      <c r="F11" s="49"/>
      <c r="G11" s="50" t="s">
        <v>167</v>
      </c>
    </row>
    <row r="12" spans="2:7" ht="30" customHeight="1" x14ac:dyDescent="0.2">
      <c r="B12" s="51" t="s">
        <v>168</v>
      </c>
      <c r="C12" s="3"/>
      <c r="F12" s="49"/>
      <c r="G12" s="50"/>
    </row>
    <row r="13" spans="2:7" ht="30" customHeight="1" x14ac:dyDescent="0.2">
      <c r="B13" s="50"/>
      <c r="C13" s="3"/>
      <c r="F13" s="49"/>
      <c r="G13" s="50"/>
    </row>
    <row r="14" spans="2:7" ht="30" customHeight="1" x14ac:dyDescent="0.2">
      <c r="B14" s="50"/>
      <c r="C14" s="3"/>
      <c r="F14" s="49"/>
    </row>
    <row r="15" spans="2:7" ht="30" customHeight="1" x14ac:dyDescent="0.2">
      <c r="B15" s="50"/>
      <c r="C15" s="3"/>
      <c r="F15" s="49"/>
    </row>
  </sheetData>
  <mergeCells count="9">
    <mergeCell ref="B1:B4"/>
    <mergeCell ref="C1:E1"/>
    <mergeCell ref="F3:F15"/>
    <mergeCell ref="G3:G5"/>
    <mergeCell ref="B6:B7"/>
    <mergeCell ref="G7:G9"/>
    <mergeCell ref="B9:B10"/>
    <mergeCell ref="G11:G13"/>
    <mergeCell ref="B12:B15"/>
  </mergeCells>
  <conditionalFormatting sqref="C8:E15">
    <cfRule type="expression" dxfId="3" priority="1">
      <formula>LEN(#REF!)&lt;&gt;0</formula>
    </cfRule>
  </conditionalFormatting>
  <dataValidations count="22">
    <dataValidation allowBlank="1" showInputMessage="1" showErrorMessage="1" prompt="Sample new recipe. Try it out or replace it with your own recipe" sqref="A1" xr:uid="{00000000-0002-0000-0B00-000000000000}"/>
    <dataValidation type="list" errorStyle="warning" allowBlank="1" showInputMessage="1" showErrorMessage="1" error="Select Course Type from the list. Select CANCEL, then press ALT+DOWN ARROW for options, then DOWN ARROW and ENTER to make selection" prompt="Select recipe course type, such as &quot;Main Course&quot; from the drop down list in this cell. Modify course categories on the Recipe Categories worksheet" sqref="F1" xr:uid="{00000000-0002-0000-0B00-000001000000}">
      <formula1>INDIRECT("Categories[Category Type]")</formula1>
    </dataValidation>
    <dataValidation type="list" errorStyle="warning" allowBlank="1" showInputMessage="1" showErrorMessage="1" error="Select recipe from the list. Select CANCEL, then press ALT+DOWN ARROW for options, then DOWN ARROW and ENTER to make selection" prompt="Select recipe for this recipe card in this cell. To add a recipe to this list, enter a new recipe name in the Recipe Index Table in the Recipe Index worksheet" sqref="C1:E1" xr:uid="{00000000-0002-0000-0B00-000002000000}">
      <formula1>INDIRECT("RecipeIndex[Recipe Name]")</formula1>
    </dataValidation>
    <dataValidation type="list" errorStyle="warning" allowBlank="1" showInputMessage="1" showErrorMessage="1" error="Select Measurement from the list. Select CANCEL, then press ALT+DOWN ARROW for options, then DOWN ARROW and ENTER to make selection" sqref="D3:D15" xr:uid="{00000000-0002-0000-0B00-000003000000}">
      <formula1>INDIRECT("Categories[Measurement Type]")</formula1>
    </dataValidation>
    <dataValidation allowBlank="1" showInputMessage="1" showErrorMessage="1" prompt="Enter Comments in this cell" sqref="B12:B15" xr:uid="{00000000-0002-0000-0B00-000004000000}"/>
    <dataValidation allowBlank="1" showInputMessage="1" showErrorMessage="1" prompt="Enter Calories in cell below" sqref="B5" xr:uid="{00000000-0002-0000-0B00-000005000000}"/>
    <dataValidation allowBlank="1" showInputMessage="1" showErrorMessage="1" prompt="Enter Calories in this cell" sqref="B6:B7" xr:uid="{00000000-0002-0000-0B00-000006000000}"/>
    <dataValidation allowBlank="1" showInputMessage="1" showErrorMessage="1" prompt="Enter Recipe Tags in cell below" sqref="B8" xr:uid="{00000000-0002-0000-0B00-000007000000}"/>
    <dataValidation allowBlank="1" showInputMessage="1" showErrorMessage="1" prompt="Enter Recipe Tags in this cell" sqref="B9:B10" xr:uid="{00000000-0002-0000-0B00-000008000000}"/>
    <dataValidation allowBlank="1" showInputMessage="1" showErrorMessage="1" prompt="Enter Comments in cell below" sqref="B11" xr:uid="{00000000-0002-0000-0B00-000009000000}"/>
    <dataValidation allowBlank="1" showInputMessage="1" showErrorMessage="1" prompt="Enter Amount in this column under this heading. Use heading filters to find specific entries" sqref="C2" xr:uid="{00000000-0002-0000-0B00-00000A000000}"/>
    <dataValidation allowBlank="1" showInputMessage="1" showErrorMessage="1" prompt="Select Measurement in this column under this heading. Press ALT+DOWN ARROW to open drop-down list, then DOWN ARROW &amp; ENTER to make selection. Modify Measurement in Categories table" sqref="D2" xr:uid="{00000000-0002-0000-0B00-00000B000000}"/>
    <dataValidation allowBlank="1" showInputMessage="1" showErrorMessage="1" prompt="Enter Ingredients in this column under this heading" sqref="E2" xr:uid="{00000000-0002-0000-0B00-00000C000000}"/>
    <dataValidation allowBlank="1" showInputMessage="1" showErrorMessage="1" prompt="Enter Directions in cell below" sqref="F2" xr:uid="{00000000-0002-0000-0B00-00000D000000}"/>
    <dataValidation allowBlank="1" showInputMessage="1" showErrorMessage="1" prompt="Enter Directions in this cell" sqref="F3:F15" xr:uid="{00000000-0002-0000-0B00-00000E000000}"/>
    <dataValidation allowBlank="1" showInputMessage="1" showErrorMessage="1" prompt="Enter Yield or Servings in this cell" sqref="G11:G13" xr:uid="{00000000-0002-0000-0B00-00000F000000}"/>
    <dataValidation allowBlank="1" showInputMessage="1" showErrorMessage="1" prompt="Enter Preparation Time in cell below" sqref="G2" xr:uid="{00000000-0002-0000-0B00-000010000000}"/>
    <dataValidation allowBlank="1" showInputMessage="1" showErrorMessage="1" prompt="Enter Preparation Time in this cell_x000a_" sqref="G3:G5" xr:uid="{00000000-0002-0000-0B00-000011000000}"/>
    <dataValidation allowBlank="1" showInputMessage="1" showErrorMessage="1" prompt="Enter Cook Time in cell below_x000a_" sqref="G6" xr:uid="{00000000-0002-0000-0B00-000012000000}"/>
    <dataValidation allowBlank="1" showInputMessage="1" showErrorMessage="1" prompt="Enter Cook Time in this cell" sqref="G7:G9" xr:uid="{00000000-0002-0000-0B00-000013000000}"/>
    <dataValidation allowBlank="1" showInputMessage="1" showErrorMessage="1" prompt="Enter Yield or Servings in cell below" sqref="G10" xr:uid="{00000000-0002-0000-0B00-000014000000}"/>
    <dataValidation allowBlank="1" showInputMessage="1" showErrorMessage="1" prompt="To replace this photo, select the photo, right-click or press SHIFT+F10. Select Change Picture, navigate to the location of your picture, select it, then select Insert" sqref="B1:B4" xr:uid="{00000000-0002-0000-0B00-000015000000}"/>
  </dataValidations>
  <hyperlinks>
    <hyperlink ref="G1" location="'Recipe Index'!A1" tooltip="Select to view Recipe Index" display="Recipe Index" xr:uid="{00000000-0004-0000-0B00-000000000000}"/>
  </hyperlinks>
  <printOptions horizontalCentered="1"/>
  <pageMargins left="0.25" right="0.25" top="0.75" bottom="0.75" header="0.3" footer="0.3"/>
  <pageSetup scale="73" fitToHeight="0" orientation="landscape" r:id="rId1"/>
  <headerFooter differentFirst="1">
    <oddFooter>Page &amp;P of &amp;N</oddFooter>
  </headerFooter>
  <ignoredErrors>
    <ignoredError sqref="C3 C8:C15" numberStoredAsText="1"/>
  </ignoredErrors>
  <drawing r:id="rId2"/>
  <tableParts count="1">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A960C-66D0-4BF3-A9FE-D5C6E06A4760}">
  <sheetPr>
    <tabColor theme="3" tint="0.249977111117893"/>
    <pageSetUpPr autoPageBreaks="0" fitToPage="1"/>
  </sheetPr>
  <dimension ref="B1:G15"/>
  <sheetViews>
    <sheetView showGridLines="0" zoomScaleNormal="100" workbookViewId="0">
      <selection activeCell="D3" sqref="D3"/>
    </sheetView>
  </sheetViews>
  <sheetFormatPr defaultColWidth="9.125" defaultRowHeight="30" customHeight="1" x14ac:dyDescent="0.2"/>
  <cols>
    <col min="1" max="1" width="2.625" customWidth="1"/>
    <col min="2" max="2" width="29.625" customWidth="1"/>
    <col min="3" max="3" width="12.625" customWidth="1"/>
    <col min="4" max="4" width="20.625" customWidth="1"/>
    <col min="5" max="5" width="30.625" customWidth="1"/>
    <col min="6" max="6" width="50.625" customWidth="1"/>
    <col min="7" max="7" width="20.625" customWidth="1"/>
    <col min="8" max="8" width="2.625" customWidth="1"/>
  </cols>
  <sheetData>
    <row r="1" spans="2:7" ht="50.1" customHeight="1" x14ac:dyDescent="0.2">
      <c r="B1" s="48"/>
      <c r="C1" s="52" t="s">
        <v>30</v>
      </c>
      <c r="D1" s="52"/>
      <c r="E1" s="52"/>
      <c r="F1" s="35" t="s">
        <v>118</v>
      </c>
      <c r="G1" s="36" t="s">
        <v>2</v>
      </c>
    </row>
    <row r="2" spans="2:7" ht="30" customHeight="1" thickBot="1" x14ac:dyDescent="0.25">
      <c r="B2" s="48"/>
      <c r="C2" s="19" t="s">
        <v>34</v>
      </c>
      <c r="D2" s="19" t="s">
        <v>119</v>
      </c>
      <c r="E2" s="19" t="s">
        <v>120</v>
      </c>
      <c r="F2" s="16" t="s">
        <v>121</v>
      </c>
      <c r="G2" s="17" t="s">
        <v>122</v>
      </c>
    </row>
    <row r="3" spans="2:7" ht="30" customHeight="1" thickTop="1" x14ac:dyDescent="0.2">
      <c r="B3" s="48"/>
      <c r="C3" s="3" t="s">
        <v>145</v>
      </c>
      <c r="D3" t="s">
        <v>87</v>
      </c>
      <c r="E3" t="s">
        <v>185</v>
      </c>
      <c r="F3" s="49" t="s">
        <v>123</v>
      </c>
      <c r="G3" s="50" t="s">
        <v>124</v>
      </c>
    </row>
    <row r="4" spans="2:7" ht="30" customHeight="1" x14ac:dyDescent="0.2">
      <c r="B4" s="48"/>
      <c r="C4" s="3"/>
      <c r="F4" s="49"/>
      <c r="G4" s="50"/>
    </row>
    <row r="5" spans="2:7" ht="30" customHeight="1" x14ac:dyDescent="0.2">
      <c r="B5" s="17" t="s">
        <v>28</v>
      </c>
      <c r="C5" s="3"/>
      <c r="F5" s="49"/>
      <c r="G5" s="50"/>
    </row>
    <row r="6" spans="2:7" ht="30" customHeight="1" x14ac:dyDescent="0.2">
      <c r="B6" s="50" t="s">
        <v>125</v>
      </c>
      <c r="C6" s="3"/>
      <c r="F6" s="49"/>
      <c r="G6" s="17" t="s">
        <v>126</v>
      </c>
    </row>
    <row r="7" spans="2:7" ht="30" customHeight="1" x14ac:dyDescent="0.2">
      <c r="B7" s="50"/>
      <c r="C7" s="3"/>
      <c r="F7" s="49"/>
      <c r="G7" s="50" t="s">
        <v>127</v>
      </c>
    </row>
    <row r="8" spans="2:7" ht="30" customHeight="1" x14ac:dyDescent="0.2">
      <c r="B8" s="17" t="s">
        <v>128</v>
      </c>
      <c r="C8" s="3"/>
      <c r="F8" s="49"/>
      <c r="G8" s="50"/>
    </row>
    <row r="9" spans="2:7" ht="30" customHeight="1" x14ac:dyDescent="0.2">
      <c r="B9" s="50" t="s">
        <v>129</v>
      </c>
      <c r="C9" s="3"/>
      <c r="F9" s="49"/>
      <c r="G9" s="50"/>
    </row>
    <row r="10" spans="2:7" ht="30" customHeight="1" x14ac:dyDescent="0.2">
      <c r="B10" s="50"/>
      <c r="C10" s="3"/>
      <c r="F10" s="49"/>
      <c r="G10" s="17" t="s">
        <v>130</v>
      </c>
    </row>
    <row r="11" spans="2:7" ht="30" customHeight="1" x14ac:dyDescent="0.2">
      <c r="B11" s="17" t="s">
        <v>29</v>
      </c>
      <c r="C11" s="3"/>
      <c r="F11" s="49"/>
      <c r="G11" s="50" t="s">
        <v>131</v>
      </c>
    </row>
    <row r="12" spans="2:7" ht="30" customHeight="1" x14ac:dyDescent="0.2">
      <c r="B12" s="51" t="s">
        <v>132</v>
      </c>
      <c r="C12" s="3"/>
      <c r="F12" s="49"/>
      <c r="G12" s="50"/>
    </row>
    <row r="13" spans="2:7" ht="30" customHeight="1" x14ac:dyDescent="0.2">
      <c r="B13" s="50"/>
      <c r="C13" s="3"/>
      <c r="F13" s="49"/>
      <c r="G13" s="50"/>
    </row>
    <row r="14" spans="2:7" ht="30" customHeight="1" x14ac:dyDescent="0.2">
      <c r="B14" s="50"/>
      <c r="C14" s="3"/>
      <c r="F14" s="49"/>
    </row>
    <row r="15" spans="2:7" ht="30" customHeight="1" x14ac:dyDescent="0.2">
      <c r="B15" s="50"/>
      <c r="C15" s="3"/>
      <c r="F15" s="49"/>
    </row>
  </sheetData>
  <mergeCells count="9">
    <mergeCell ref="B1:B4"/>
    <mergeCell ref="C1:E1"/>
    <mergeCell ref="F3:F15"/>
    <mergeCell ref="G3:G5"/>
    <mergeCell ref="B6:B7"/>
    <mergeCell ref="G7:G9"/>
    <mergeCell ref="B9:B10"/>
    <mergeCell ref="G11:G13"/>
    <mergeCell ref="B12:B15"/>
  </mergeCells>
  <conditionalFormatting sqref="C3:E15">
    <cfRule type="expression" dxfId="2" priority="1">
      <formula>LEN(#REF!)&lt;&gt;0</formula>
    </cfRule>
  </conditionalFormatting>
  <dataValidations count="22">
    <dataValidation allowBlank="1" showInputMessage="1" showErrorMessage="1" prompt="To replace this photo, select the photo, right-click or press SHIFT+F10. Select Change Picture, navigate to the location of your picture, select it, then select Insert" sqref="B1:B4" xr:uid="{09789B7F-6040-4F52-9128-F7DADC65F8AC}"/>
    <dataValidation allowBlank="1" showInputMessage="1" showErrorMessage="1" prompt="Enter Yield or Servings in this cell" sqref="G11:G13" xr:uid="{75EF7E3F-59BB-4E68-8BBE-1A096C83A73A}"/>
    <dataValidation allowBlank="1" showInputMessage="1" showErrorMessage="1" prompt="Enter Yield or Servings in cell below" sqref="G10" xr:uid="{3B2DF774-1202-4FDE-9CEE-5FEC38B43E27}"/>
    <dataValidation allowBlank="1" showInputMessage="1" showErrorMessage="1" prompt="Enter Cook Time in this cell" sqref="G7:G9" xr:uid="{5E78FE0D-4159-4BCF-9B3C-08BC39B96AB9}"/>
    <dataValidation allowBlank="1" showInputMessage="1" showErrorMessage="1" prompt="Enter Cook Time in cell below" sqref="G6" xr:uid="{15951C22-7ECB-47D7-BA28-97BDE397E27A}"/>
    <dataValidation allowBlank="1" showInputMessage="1" showErrorMessage="1" prompt="Enter Preparation Time in this cell" sqref="G3:G5" xr:uid="{E9D5B7AD-D6FE-432F-9F3D-4F7C42D06C7F}"/>
    <dataValidation allowBlank="1" showInputMessage="1" showErrorMessage="1" prompt="Enter Preparation Time in cell below" sqref="G2" xr:uid="{877A32D1-CD9F-4314-A431-29490933C0BC}"/>
    <dataValidation allowBlank="1" showInputMessage="1" showErrorMessage="1" prompt="Enter Directions in this cell" sqref="F3:F15" xr:uid="{ECAD3466-ACC5-4964-AB1A-4C21CC4D76FC}"/>
    <dataValidation allowBlank="1" showInputMessage="1" showErrorMessage="1" prompt="Enter Directions in cell below" sqref="F2" xr:uid="{BDC32E44-CFF9-486F-A90D-5E8BAAC52069}"/>
    <dataValidation allowBlank="1" showInputMessage="1" showErrorMessage="1" prompt="Enter Ingredients in this column under this heading" sqref="E2" xr:uid="{E0A430F6-4736-4792-AC37-76077CBC9D64}"/>
    <dataValidation allowBlank="1" showInputMessage="1" showErrorMessage="1" prompt="Select Measurement in this column under this heading. Press ALT+DOWN ARROW to open drop-down list, then DOWN ARROW &amp; ENTER to make selection. Modify Measurement in Categories table" sqref="D2" xr:uid="{F2B19703-B4FB-414C-AC01-E5EBBDDDCD68}"/>
    <dataValidation allowBlank="1" showInputMessage="1" showErrorMessage="1" prompt="Enter Amount in this column under this heading. Use heading filters to find specific entries" sqref="C2" xr:uid="{E8611B38-BC03-4D95-8A40-9BDEF517F43C}"/>
    <dataValidation allowBlank="1" showInputMessage="1" showErrorMessage="1" prompt="Enter Comments in this cell" sqref="B12:B15" xr:uid="{076D8FF9-4788-422D-8B3C-85D4BA0972AF}"/>
    <dataValidation allowBlank="1" showInputMessage="1" showErrorMessage="1" prompt="Enter Comments in cell below" sqref="B11" xr:uid="{3D27A9CC-5543-43DD-9650-7A74FAE531F0}"/>
    <dataValidation allowBlank="1" showInputMessage="1" showErrorMessage="1" prompt="Enter Recipe Tags in this cell" sqref="B9:B10" xr:uid="{3E6D4A4F-F77A-447F-8DB2-F1CADC4C0BBB}"/>
    <dataValidation allowBlank="1" showInputMessage="1" showErrorMessage="1" prompt="Enter Recipe Tags in cell below" sqref="B8" xr:uid="{8DCCF96E-A21E-4528-AEF9-E68260E5DED7}"/>
    <dataValidation allowBlank="1" showInputMessage="1" showErrorMessage="1" prompt="Enter Calories in this cell" sqref="B6:B7" xr:uid="{ABD875C3-1F07-4529-B108-52DEB3F2EC73}"/>
    <dataValidation allowBlank="1" showInputMessage="1" showErrorMessage="1" prompt="Enter Calories in cell below" sqref="B5" xr:uid="{9F0C65EE-6BEA-44A1-AAA9-F39509E89DA8}"/>
    <dataValidation allowBlank="1" showInputMessage="1" showErrorMessage="1" prompt="Create a new recipe using this Empty Recipe template. To begin, create a copy of this worksheet and name the new worksheet the same name as the recipe, then enter recipe contents on the new worksheet" sqref="A1" xr:uid="{6AC7DFF8-7465-4405-8B36-1371A0C408F3}"/>
    <dataValidation type="list" errorStyle="warning" allowBlank="1" showInputMessage="1" showErrorMessage="1" error="Select Course Type from the list. Select CANCEL, then press ALT+DOWN ARROW for options, then DOWN ARROW and ENTER to make selection" prompt="Select recipe course type, such as &quot;Main Course&quot; from the drop down list in this cell. Modify course categories on the Recipe Categories worksheet" sqref="F1" xr:uid="{10ABB8BA-F96A-467D-8D9D-3FD2E0B84FBA}">
      <formula1>INDIRECT("Categories[Category Type]")</formula1>
    </dataValidation>
    <dataValidation type="list" errorStyle="warning" allowBlank="1" showInputMessage="1" showErrorMessage="1" error="Select recipe from the list. Select CANCEL, then press ALT+DOWN ARROW for options, then DOWN ARROW and ENTER to make selection" prompt="Select recipe for this recipe card in this cell. To add a recipe to this list, enter a new recipe name in the Recipe Index Table in the Recipe Index worksheet" sqref="C1:E1" xr:uid="{456F4B39-C426-419C-966A-54B51545DD03}">
      <formula1>INDIRECT("RecipeIndex[Recipe Name]")</formula1>
    </dataValidation>
    <dataValidation type="list" errorStyle="warning" allowBlank="1" showInputMessage="1" showErrorMessage="1" error="Select Measurement from the list. Select CANCEL, then press ALT+DOWN ARROW for options, then DOWN ARROW and ENTER to make selection" sqref="D3:D15" xr:uid="{28A6DA74-6BC1-41FF-AAC1-02D7AB963254}">
      <formula1>INDIRECT("Categories[Measurement Type]")</formula1>
    </dataValidation>
  </dataValidations>
  <hyperlinks>
    <hyperlink ref="G1" location="'Recipe Index'!A1" tooltip="Select to view Recipe Index" display="Recipe Index" xr:uid="{1D3E85B7-4AE4-46F2-89A5-7FE2F400F192}"/>
  </hyperlinks>
  <printOptions horizontalCentered="1"/>
  <pageMargins left="0.25" right="0.25" top="0.75" bottom="0.75" header="0.3" footer="0.3"/>
  <pageSetup scale="73" fitToHeight="0" orientation="landscape" r:id="rId1"/>
  <headerFooter differentFirst="1">
    <oddFooter>Page &amp;P of &amp;N</oddFooter>
  </headerFooter>
  <drawing r:id="rId2"/>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E2632-02B3-4408-85D2-F3FBDCAB05B6}">
  <sheetPr>
    <tabColor theme="3" tint="0.249977111117893"/>
    <pageSetUpPr autoPageBreaks="0" fitToPage="1"/>
  </sheetPr>
  <dimension ref="B1:G15"/>
  <sheetViews>
    <sheetView showGridLines="0" zoomScaleNormal="100" workbookViewId="0">
      <selection activeCell="E20" sqref="E20"/>
    </sheetView>
  </sheetViews>
  <sheetFormatPr defaultColWidth="9.125" defaultRowHeight="30" customHeight="1" x14ac:dyDescent="0.2"/>
  <cols>
    <col min="1" max="1" width="2.625" customWidth="1"/>
    <col min="2" max="2" width="29.625" customWidth="1"/>
    <col min="3" max="3" width="12.625" customWidth="1"/>
    <col min="4" max="4" width="20.625" customWidth="1"/>
    <col min="5" max="5" width="30.625" customWidth="1"/>
    <col min="6" max="6" width="50.625" customWidth="1"/>
    <col min="7" max="7" width="20.625" customWidth="1"/>
    <col min="8" max="8" width="2.625" customWidth="1"/>
  </cols>
  <sheetData>
    <row r="1" spans="2:7" ht="50.1" customHeight="1" x14ac:dyDescent="0.2">
      <c r="B1" s="48"/>
      <c r="C1" s="52" t="s">
        <v>30</v>
      </c>
      <c r="D1" s="52"/>
      <c r="E1" s="52"/>
      <c r="F1" s="35" t="s">
        <v>118</v>
      </c>
      <c r="G1" s="36" t="s">
        <v>2</v>
      </c>
    </row>
    <row r="2" spans="2:7" ht="30" customHeight="1" thickBot="1" x14ac:dyDescent="0.25">
      <c r="B2" s="48"/>
      <c r="C2" s="19" t="s">
        <v>34</v>
      </c>
      <c r="D2" s="19" t="s">
        <v>119</v>
      </c>
      <c r="E2" s="19" t="s">
        <v>120</v>
      </c>
      <c r="F2" s="16" t="s">
        <v>121</v>
      </c>
      <c r="G2" s="17" t="s">
        <v>122</v>
      </c>
    </row>
    <row r="3" spans="2:7" ht="30" customHeight="1" thickTop="1" x14ac:dyDescent="0.2">
      <c r="B3" s="48"/>
      <c r="C3" s="3" t="s">
        <v>145</v>
      </c>
      <c r="D3" t="s">
        <v>83</v>
      </c>
      <c r="E3" t="s">
        <v>186</v>
      </c>
      <c r="F3" s="49" t="s">
        <v>123</v>
      </c>
      <c r="G3" s="50" t="s">
        <v>124</v>
      </c>
    </row>
    <row r="4" spans="2:7" ht="30" customHeight="1" x14ac:dyDescent="0.2">
      <c r="B4" s="48"/>
      <c r="C4" s="3"/>
      <c r="F4" s="49"/>
      <c r="G4" s="50"/>
    </row>
    <row r="5" spans="2:7" ht="30" customHeight="1" x14ac:dyDescent="0.2">
      <c r="B5" s="17" t="s">
        <v>28</v>
      </c>
      <c r="C5" s="3"/>
      <c r="F5" s="49"/>
      <c r="G5" s="50"/>
    </row>
    <row r="6" spans="2:7" ht="30" customHeight="1" x14ac:dyDescent="0.2">
      <c r="B6" s="50" t="s">
        <v>125</v>
      </c>
      <c r="C6" s="3"/>
      <c r="F6" s="49"/>
      <c r="G6" s="17" t="s">
        <v>126</v>
      </c>
    </row>
    <row r="7" spans="2:7" ht="30" customHeight="1" x14ac:dyDescent="0.2">
      <c r="B7" s="50"/>
      <c r="C7" s="3"/>
      <c r="F7" s="49"/>
      <c r="G7" s="50" t="s">
        <v>127</v>
      </c>
    </row>
    <row r="8" spans="2:7" ht="30" customHeight="1" x14ac:dyDescent="0.2">
      <c r="B8" s="17" t="s">
        <v>128</v>
      </c>
      <c r="C8" s="3"/>
      <c r="F8" s="49"/>
      <c r="G8" s="50"/>
    </row>
    <row r="9" spans="2:7" ht="30" customHeight="1" x14ac:dyDescent="0.2">
      <c r="B9" s="50" t="s">
        <v>129</v>
      </c>
      <c r="C9" s="3"/>
      <c r="F9" s="49"/>
      <c r="G9" s="50"/>
    </row>
    <row r="10" spans="2:7" ht="30" customHeight="1" x14ac:dyDescent="0.2">
      <c r="B10" s="50"/>
      <c r="C10" s="3"/>
      <c r="F10" s="49"/>
      <c r="G10" s="17" t="s">
        <v>130</v>
      </c>
    </row>
    <row r="11" spans="2:7" ht="30" customHeight="1" x14ac:dyDescent="0.2">
      <c r="B11" s="17" t="s">
        <v>29</v>
      </c>
      <c r="C11" s="3"/>
      <c r="F11" s="49"/>
      <c r="G11" s="50" t="s">
        <v>131</v>
      </c>
    </row>
    <row r="12" spans="2:7" ht="30" customHeight="1" x14ac:dyDescent="0.2">
      <c r="B12" s="51" t="s">
        <v>132</v>
      </c>
      <c r="C12" s="3"/>
      <c r="F12" s="49"/>
      <c r="G12" s="50"/>
    </row>
    <row r="13" spans="2:7" ht="30" customHeight="1" x14ac:dyDescent="0.2">
      <c r="B13" s="50"/>
      <c r="C13" s="3"/>
      <c r="F13" s="49"/>
      <c r="G13" s="50"/>
    </row>
    <row r="14" spans="2:7" ht="30" customHeight="1" x14ac:dyDescent="0.2">
      <c r="B14" s="50"/>
      <c r="C14" s="3"/>
      <c r="F14" s="49"/>
    </row>
    <row r="15" spans="2:7" ht="30" customHeight="1" x14ac:dyDescent="0.2">
      <c r="B15" s="50"/>
      <c r="C15" s="3"/>
      <c r="F15" s="49"/>
    </row>
  </sheetData>
  <mergeCells count="9">
    <mergeCell ref="B1:B4"/>
    <mergeCell ref="C1:E1"/>
    <mergeCell ref="F3:F15"/>
    <mergeCell ref="G3:G5"/>
    <mergeCell ref="B6:B7"/>
    <mergeCell ref="G7:G9"/>
    <mergeCell ref="B9:B10"/>
    <mergeCell ref="G11:G13"/>
    <mergeCell ref="B12:B15"/>
  </mergeCells>
  <conditionalFormatting sqref="C3:E15">
    <cfRule type="expression" dxfId="1" priority="1">
      <formula>LEN(#REF!)&lt;&gt;0</formula>
    </cfRule>
  </conditionalFormatting>
  <dataValidations count="22">
    <dataValidation allowBlank="1" showInputMessage="1" showErrorMessage="1" prompt="To replace this photo, select the photo, right-click or press SHIFT+F10. Select Change Picture, navigate to the location of your picture, select it, then select Insert" sqref="B1:B4" xr:uid="{F74819D0-D222-44DB-AD42-94829A135DCC}"/>
    <dataValidation allowBlank="1" showInputMessage="1" showErrorMessage="1" prompt="Enter Yield or Servings in this cell" sqref="G11:G13" xr:uid="{528C37BB-3360-4FFD-94EF-126C35704D08}"/>
    <dataValidation allowBlank="1" showInputMessage="1" showErrorMessage="1" prompt="Enter Yield or Servings in cell below" sqref="G10" xr:uid="{DDF4FB6F-9D0D-4E72-9838-55326A0E8481}"/>
    <dataValidation allowBlank="1" showInputMessage="1" showErrorMessage="1" prompt="Enter Cook Time in this cell" sqref="G7:G9" xr:uid="{3693299B-A23A-498D-A771-53EB433D206D}"/>
    <dataValidation allowBlank="1" showInputMessage="1" showErrorMessage="1" prompt="Enter Cook Time in cell below" sqref="G6" xr:uid="{7C923872-191A-4E05-B066-9FE0A5FC6A31}"/>
    <dataValidation allowBlank="1" showInputMessage="1" showErrorMessage="1" prompt="Enter Preparation Time in this cell" sqref="G3:G5" xr:uid="{2AE20B87-3879-4E01-B0EB-5522B4B3C976}"/>
    <dataValidation allowBlank="1" showInputMessage="1" showErrorMessage="1" prompt="Enter Preparation Time in cell below" sqref="G2" xr:uid="{05A3FDA1-1F1E-467F-8AC0-C3495C55AC11}"/>
    <dataValidation allowBlank="1" showInputMessage="1" showErrorMessage="1" prompt="Enter Directions in this cell" sqref="F3:F15" xr:uid="{7B5ED718-F76F-44F6-958F-57FC5BC08012}"/>
    <dataValidation allowBlank="1" showInputMessage="1" showErrorMessage="1" prompt="Enter Directions in cell below" sqref="F2" xr:uid="{068F9AF2-7EF0-4D85-A7C1-1652430CE598}"/>
    <dataValidation allowBlank="1" showInputMessage="1" showErrorMessage="1" prompt="Enter Ingredients in this column under this heading" sqref="E2" xr:uid="{B9A78A4F-2263-495C-BC3E-CFF9FA8C9437}"/>
    <dataValidation allowBlank="1" showInputMessage="1" showErrorMessage="1" prompt="Select Measurement in this column under this heading. Press ALT+DOWN ARROW to open drop-down list, then DOWN ARROW &amp; ENTER to make selection. Modify Measurement in Categories table" sqref="D2" xr:uid="{D72ACFB7-017B-44D9-BAC4-04CEF94EAB25}"/>
    <dataValidation allowBlank="1" showInputMessage="1" showErrorMessage="1" prompt="Enter Amount in this column under this heading. Use heading filters to find specific entries" sqref="C2" xr:uid="{909D5A2D-4B74-424F-97BF-314AA0720D64}"/>
    <dataValidation allowBlank="1" showInputMessage="1" showErrorMessage="1" prompt="Enter Comments in this cell" sqref="B12:B15" xr:uid="{45067914-54E4-460E-8067-38CB4C34290A}"/>
    <dataValidation allowBlank="1" showInputMessage="1" showErrorMessage="1" prompt="Enter Comments in cell below" sqref="B11" xr:uid="{35C06820-6719-45CF-B899-0D1C839D7EAC}"/>
    <dataValidation allowBlank="1" showInputMessage="1" showErrorMessage="1" prompt="Enter Recipe Tags in this cell" sqref="B9:B10" xr:uid="{6FD7625E-DC3B-4065-A18D-8B4963CA56BE}"/>
    <dataValidation allowBlank="1" showInputMessage="1" showErrorMessage="1" prompt="Enter Recipe Tags in cell below" sqref="B8" xr:uid="{41E53F09-3D2C-4517-B25D-E0B0CEDC0B5B}"/>
    <dataValidation allowBlank="1" showInputMessage="1" showErrorMessage="1" prompt="Enter Calories in this cell" sqref="B6:B7" xr:uid="{F4D56434-050C-493D-AC28-0AC0A9406CD1}"/>
    <dataValidation allowBlank="1" showInputMessage="1" showErrorMessage="1" prompt="Enter Calories in cell below" sqref="B5" xr:uid="{68D39036-FAE4-4DCF-81CA-7A6552910EB8}"/>
    <dataValidation allowBlank="1" showInputMessage="1" showErrorMessage="1" prompt="Create a new recipe using this Empty Recipe template. To begin, create a copy of this worksheet and name the new worksheet the same name as the recipe, then enter recipe contents on the new worksheet" sqref="A1" xr:uid="{9585B5C7-B6FC-417E-8610-EC4568048699}"/>
    <dataValidation type="list" errorStyle="warning" allowBlank="1" showInputMessage="1" showErrorMessage="1" error="Select Course Type from the list. Select CANCEL, then press ALT+DOWN ARROW for options, then DOWN ARROW and ENTER to make selection" prompt="Select recipe course type, such as &quot;Main Course&quot; from the drop down list in this cell. Modify course categories on the Recipe Categories worksheet" sqref="F1" xr:uid="{B40130B2-AA44-4647-9957-9920BE95B99E}">
      <formula1>INDIRECT("Categories[Category Type]")</formula1>
    </dataValidation>
    <dataValidation type="list" errorStyle="warning" allowBlank="1" showInputMessage="1" showErrorMessage="1" error="Select recipe from the list. Select CANCEL, then press ALT+DOWN ARROW for options, then DOWN ARROW and ENTER to make selection" prompt="Select recipe for this recipe card in this cell. To add a recipe to this list, enter a new recipe name in the Recipe Index Table in the Recipe Index worksheet" sqref="C1:E1" xr:uid="{DE5730C9-7CEC-4E85-9D33-4DED388A1CFF}">
      <formula1>INDIRECT("RecipeIndex[Recipe Name]")</formula1>
    </dataValidation>
    <dataValidation type="list" errorStyle="warning" allowBlank="1" showInputMessage="1" showErrorMessage="1" error="Select Measurement from the list. Select CANCEL, then press ALT+DOWN ARROW for options, then DOWN ARROW and ENTER to make selection" sqref="D3:D15" xr:uid="{7CB2AEB1-0EDE-49F5-9052-43A3C37D093B}">
      <formula1>INDIRECT("Categories[Measurement Type]")</formula1>
    </dataValidation>
  </dataValidations>
  <hyperlinks>
    <hyperlink ref="G1" location="'Recipe Index'!A1" tooltip="Select to view Recipe Index" display="Recipe Index" xr:uid="{CC2B2D0F-CB41-4EE5-9F59-EBCC28AAA525}"/>
  </hyperlinks>
  <printOptions horizontalCentered="1"/>
  <pageMargins left="0.25" right="0.25" top="0.75" bottom="0.75" header="0.3" footer="0.3"/>
  <pageSetup scale="73" fitToHeight="0" orientation="landscape" r:id="rId1"/>
  <headerFooter differentFirst="1">
    <oddFooter>Page &amp;P of &amp;N</oddFooter>
  </headerFooter>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59999389629810485"/>
    <pageSetUpPr fitToPage="1"/>
  </sheetPr>
  <dimension ref="A1:E24"/>
  <sheetViews>
    <sheetView showGridLines="0" tabSelected="1" workbookViewId="0">
      <selection activeCell="D4" sqref="D4"/>
    </sheetView>
  </sheetViews>
  <sheetFormatPr defaultColWidth="30.625" defaultRowHeight="30" customHeight="1" x14ac:dyDescent="0.2"/>
  <cols>
    <col min="1" max="1" width="5.5" customWidth="1"/>
    <col min="2" max="4" width="35.625" customWidth="1"/>
    <col min="6" max="6" width="2.625" customWidth="1"/>
  </cols>
  <sheetData>
    <row r="1" spans="1:5" ht="114.95" customHeight="1" x14ac:dyDescent="0.2">
      <c r="B1" s="30"/>
      <c r="C1" s="33" t="s">
        <v>1</v>
      </c>
      <c r="D1" s="33"/>
      <c r="E1" s="36" t="s">
        <v>2</v>
      </c>
    </row>
    <row r="2" spans="1:5" ht="30" customHeight="1" thickBot="1" x14ac:dyDescent="0.25">
      <c r="B2" s="20" t="s">
        <v>18</v>
      </c>
      <c r="C2" s="21">
        <f ca="1">TODAY()</f>
        <v>45158</v>
      </c>
      <c r="D2" s="21"/>
    </row>
    <row r="3" spans="1:5" ht="30" customHeight="1" thickTop="1" x14ac:dyDescent="0.2">
      <c r="B3" t="s">
        <v>19</v>
      </c>
      <c r="C3" s="30" t="s">
        <v>208</v>
      </c>
      <c r="D3" s="30" t="s">
        <v>209</v>
      </c>
      <c r="E3" s="36" t="s">
        <v>20</v>
      </c>
    </row>
    <row r="4" spans="1:5" ht="30" customHeight="1" x14ac:dyDescent="0.2">
      <c r="A4" s="39" t="s">
        <v>169</v>
      </c>
      <c r="B4" s="14" t="str">
        <f ca="1">TEXT(WEEKDAY($C$2),"dddd")</f>
        <v>Sunday</v>
      </c>
      <c r="C4" s="14" t="s">
        <v>184</v>
      </c>
      <c r="D4" s="14" t="s">
        <v>184</v>
      </c>
    </row>
    <row r="5" spans="1:5" ht="30" customHeight="1" x14ac:dyDescent="0.2">
      <c r="A5" s="39" t="s">
        <v>169</v>
      </c>
      <c r="B5" s="14" t="str">
        <f ca="1">TEXT(WEEKDAY($C$2)+ROW($A1),"dddd")</f>
        <v>Monday</v>
      </c>
      <c r="C5" s="14" t="s">
        <v>184</v>
      </c>
      <c r="D5" s="14" t="s">
        <v>184</v>
      </c>
    </row>
    <row r="6" spans="1:5" ht="30" customHeight="1" x14ac:dyDescent="0.2">
      <c r="A6" s="39" t="s">
        <v>169</v>
      </c>
      <c r="B6" s="14" t="str">
        <f t="shared" ref="B6:B10" ca="1" si="0">TEXT(WEEKDAY($C$2)+ROW($A2),"dddd")</f>
        <v>Tuesday</v>
      </c>
      <c r="C6" s="14" t="s">
        <v>184</v>
      </c>
      <c r="D6" s="14" t="s">
        <v>184</v>
      </c>
    </row>
    <row r="7" spans="1:5" ht="30" customHeight="1" x14ac:dyDescent="0.2">
      <c r="A7" s="39" t="s">
        <v>169</v>
      </c>
      <c r="B7" s="14" t="str">
        <f t="shared" ca="1" si="0"/>
        <v>Wednesday</v>
      </c>
      <c r="C7" s="14" t="s">
        <v>184</v>
      </c>
      <c r="D7" s="14" t="s">
        <v>184</v>
      </c>
    </row>
    <row r="8" spans="1:5" ht="30" customHeight="1" x14ac:dyDescent="0.2">
      <c r="A8" s="39" t="s">
        <v>169</v>
      </c>
      <c r="B8" s="14" t="str">
        <f t="shared" ca="1" si="0"/>
        <v>Thursday</v>
      </c>
      <c r="C8" s="14" t="s">
        <v>184</v>
      </c>
      <c r="D8" s="14" t="s">
        <v>184</v>
      </c>
    </row>
    <row r="9" spans="1:5" ht="30" customHeight="1" x14ac:dyDescent="0.2">
      <c r="A9" s="39" t="s">
        <v>169</v>
      </c>
      <c r="B9" s="14" t="str">
        <f t="shared" ca="1" si="0"/>
        <v>Friday</v>
      </c>
      <c r="C9" s="14" t="s">
        <v>184</v>
      </c>
      <c r="D9" s="14" t="s">
        <v>184</v>
      </c>
    </row>
    <row r="10" spans="1:5" ht="30" customHeight="1" x14ac:dyDescent="0.2">
      <c r="A10" s="39" t="s">
        <v>169</v>
      </c>
      <c r="B10" s="14" t="str">
        <f t="shared" ca="1" si="0"/>
        <v>Saturday</v>
      </c>
      <c r="C10" s="14" t="s">
        <v>184</v>
      </c>
      <c r="D10" s="14" t="s">
        <v>184</v>
      </c>
    </row>
    <row r="11" spans="1:5" ht="30" customHeight="1" x14ac:dyDescent="0.2">
      <c r="A11" s="40" t="s">
        <v>170</v>
      </c>
      <c r="B11" s="14" t="str">
        <f ca="1">TEXT(WEEKDAY($C$2),"dddd")</f>
        <v>Sunday</v>
      </c>
      <c r="C11" s="14" t="s">
        <v>185</v>
      </c>
      <c r="D11" s="14" t="s">
        <v>185</v>
      </c>
    </row>
    <row r="12" spans="1:5" ht="30" customHeight="1" x14ac:dyDescent="0.2">
      <c r="A12" s="40" t="s">
        <v>170</v>
      </c>
      <c r="B12" s="14" t="str">
        <f ca="1">TEXT(WEEKDAY($C$2)+ROW($A8),"dddd")</f>
        <v>Monday</v>
      </c>
      <c r="C12" s="14" t="s">
        <v>185</v>
      </c>
      <c r="D12" s="14" t="s">
        <v>185</v>
      </c>
    </row>
    <row r="13" spans="1:5" ht="30" customHeight="1" x14ac:dyDescent="0.2">
      <c r="A13" s="40" t="s">
        <v>170</v>
      </c>
      <c r="B13" s="14" t="str">
        <f t="shared" ref="B13:B17" ca="1" si="1">TEXT(WEEKDAY($C$2)+ROW($A9),"dddd")</f>
        <v>Tuesday</v>
      </c>
      <c r="C13" s="14" t="s">
        <v>185</v>
      </c>
      <c r="D13" s="14" t="s">
        <v>185</v>
      </c>
    </row>
    <row r="14" spans="1:5" ht="30" customHeight="1" x14ac:dyDescent="0.2">
      <c r="A14" s="40" t="s">
        <v>170</v>
      </c>
      <c r="B14" s="14" t="str">
        <f t="shared" ca="1" si="1"/>
        <v>Wednesday</v>
      </c>
      <c r="C14" s="14" t="s">
        <v>185</v>
      </c>
      <c r="D14" s="14" t="s">
        <v>185</v>
      </c>
    </row>
    <row r="15" spans="1:5" ht="30" customHeight="1" x14ac:dyDescent="0.2">
      <c r="A15" s="40" t="s">
        <v>170</v>
      </c>
      <c r="B15" s="14" t="str">
        <f t="shared" ca="1" si="1"/>
        <v>Thursday</v>
      </c>
      <c r="C15" s="14" t="s">
        <v>185</v>
      </c>
      <c r="D15" s="14" t="s">
        <v>185</v>
      </c>
    </row>
    <row r="16" spans="1:5" ht="30" customHeight="1" x14ac:dyDescent="0.2">
      <c r="A16" s="40" t="s">
        <v>170</v>
      </c>
      <c r="B16" s="14" t="str">
        <f t="shared" ca="1" si="1"/>
        <v>Friday</v>
      </c>
      <c r="C16" s="14" t="s">
        <v>185</v>
      </c>
      <c r="D16" s="14" t="s">
        <v>185</v>
      </c>
    </row>
    <row r="17" spans="1:4" ht="30" customHeight="1" x14ac:dyDescent="0.2">
      <c r="A17" s="40" t="s">
        <v>170</v>
      </c>
      <c r="B17" s="14" t="str">
        <f t="shared" ca="1" si="1"/>
        <v>Saturday</v>
      </c>
      <c r="C17" s="14" t="s">
        <v>185</v>
      </c>
      <c r="D17" s="14" t="s">
        <v>185</v>
      </c>
    </row>
    <row r="18" spans="1:4" ht="30" customHeight="1" x14ac:dyDescent="0.2">
      <c r="A18" s="41" t="s">
        <v>171</v>
      </c>
      <c r="B18" s="14" t="str">
        <f ca="1">TEXT(WEEKDAY($C$2),"dddd")</f>
        <v>Sunday</v>
      </c>
      <c r="C18" s="14" t="s">
        <v>186</v>
      </c>
      <c r="D18" s="14" t="s">
        <v>186</v>
      </c>
    </row>
    <row r="19" spans="1:4" ht="30" customHeight="1" x14ac:dyDescent="0.2">
      <c r="A19" s="41" t="s">
        <v>171</v>
      </c>
      <c r="B19" s="14" t="str">
        <f ca="1">TEXT(WEEKDAY($C$2)+ROW($A15),"dddd")</f>
        <v>Monday</v>
      </c>
      <c r="C19" s="14" t="s">
        <v>186</v>
      </c>
      <c r="D19" s="14" t="s">
        <v>186</v>
      </c>
    </row>
    <row r="20" spans="1:4" ht="30" customHeight="1" x14ac:dyDescent="0.2">
      <c r="A20" s="41" t="s">
        <v>171</v>
      </c>
      <c r="B20" s="14" t="str">
        <f t="shared" ref="B20:B24" ca="1" si="2">TEXT(WEEKDAY($C$2)+ROW($A16),"dddd")</f>
        <v>Tuesday</v>
      </c>
      <c r="C20" s="14" t="s">
        <v>186</v>
      </c>
      <c r="D20" s="14" t="s">
        <v>186</v>
      </c>
    </row>
    <row r="21" spans="1:4" ht="30" customHeight="1" x14ac:dyDescent="0.2">
      <c r="A21" s="41" t="s">
        <v>171</v>
      </c>
      <c r="B21" s="14" t="str">
        <f t="shared" ca="1" si="2"/>
        <v>Wednesday</v>
      </c>
      <c r="C21" s="14" t="s">
        <v>186</v>
      </c>
      <c r="D21" s="14" t="s">
        <v>186</v>
      </c>
    </row>
    <row r="22" spans="1:4" ht="30" customHeight="1" x14ac:dyDescent="0.2">
      <c r="A22" s="41" t="s">
        <v>171</v>
      </c>
      <c r="B22" s="14" t="str">
        <f t="shared" ca="1" si="2"/>
        <v>Thursday</v>
      </c>
      <c r="C22" s="14" t="s">
        <v>186</v>
      </c>
      <c r="D22" s="14" t="s">
        <v>186</v>
      </c>
    </row>
    <row r="23" spans="1:4" ht="30" customHeight="1" x14ac:dyDescent="0.2">
      <c r="A23" s="41" t="s">
        <v>171</v>
      </c>
      <c r="B23" s="14" t="str">
        <f t="shared" ca="1" si="2"/>
        <v>Friday</v>
      </c>
      <c r="C23" s="14" t="s">
        <v>186</v>
      </c>
      <c r="D23" s="14" t="s">
        <v>186</v>
      </c>
    </row>
    <row r="24" spans="1:4" ht="30" customHeight="1" x14ac:dyDescent="0.2">
      <c r="A24" s="41" t="s">
        <v>171</v>
      </c>
      <c r="B24" s="14" t="str">
        <f t="shared" ca="1" si="2"/>
        <v>Saturday</v>
      </c>
      <c r="C24" s="14" t="s">
        <v>186</v>
      </c>
      <c r="D24" s="14" t="s">
        <v>186</v>
      </c>
    </row>
  </sheetData>
  <dataConsolidate/>
  <dataValidations count="9">
    <dataValidation type="list" errorStyle="warning" allowBlank="1" showInputMessage="1" showErrorMessage="1" error="Select Recipe from the list. Press CANCEL then ALT+DOWN ARROW for options, then DOWN ARROW and ENTER to make selection" sqref="C4:D24" xr:uid="{00000000-0002-0000-0100-000000000000}">
      <formula1>INDIRECT("RecipeIndex[Recipe Name]")</formula1>
    </dataValidation>
    <dataValidation allowBlank="1" showInputMessage="1" showErrorMessage="1" prompt="Create a Weekly Meal Plan by selecting a recipe for each day of the week. Ingredients from the recipes selected automatically appear in the Shopping List worksheet" sqref="A1" xr:uid="{00000000-0002-0000-0100-000001000000}"/>
    <dataValidation allowBlank="1" showInputMessage="1" showErrorMessage="1" prompt="Title of this worksheet is in this cell" sqref="C1:D1" xr:uid="{00000000-0002-0000-0100-000002000000}"/>
    <dataValidation allowBlank="1" showInputMessage="1" showErrorMessage="1" prompt="Banner image with kitchen items in it. Select cell D1 to navigate to Recipe Index worksheet" sqref="B1" xr:uid="{00000000-0002-0000-0100-000003000000}"/>
    <dataValidation allowBlank="1" showInputMessage="1" showErrorMessage="1" prompt="Navigation link to Recipe Index worksheet" sqref="E1" xr:uid="{00000000-0002-0000-0100-000004000000}"/>
    <dataValidation allowBlank="1" showInputMessage="1" showErrorMessage="1" prompt="Enter Week starting date in cell at right" sqref="B2" xr:uid="{00000000-0002-0000-0100-000005000000}"/>
    <dataValidation allowBlank="1" showInputMessage="1" showErrorMessage="1" prompt="Enter Week starting date in this cell. Day of the Week column is automatically updated in table below. Instruction is in cell D3" sqref="C2:D2" xr:uid="{00000000-0002-0000-0100-000006000000}"/>
    <dataValidation allowBlank="1" showInputMessage="1" showErrorMessage="1" prompt="Day of the Week is automatically updated in this column under this heading. Use heading filters to find specific entries" sqref="B3" xr:uid="{00000000-0002-0000-0100-000007000000}"/>
    <dataValidation allowBlank="1" showInputMessage="1" showErrorMessage="1" prompt="Select Recipe from the list. Press ALT+DOWN ARROW for options, then DOWN ARROW and ENTER to make selection" sqref="C3:D3" xr:uid="{00000000-0002-0000-0100-000008000000}"/>
  </dataValidations>
  <hyperlinks>
    <hyperlink ref="E1" location="'Recipe Index'!A1" tooltip="Select to view Recipe Index" display="Recipe Index" xr:uid="{00000000-0004-0000-0100-000000000000}"/>
  </hyperlinks>
  <printOptions horizontalCentered="1"/>
  <pageMargins left="0.7" right="0.7" top="0.75" bottom="0.75" header="0.3" footer="0.3"/>
  <pageSetup scale="79" fitToHeight="0" orientation="portrait" horizontalDpi="200" verticalDpi="200" r:id="rId1"/>
  <headerFooter differentFirst="1">
    <oddFooter>Page &amp;P of &amp;N</oddFooter>
  </headerFooter>
  <ignoredErrors>
    <ignoredError sqref="B5:B10" emptyCellReference="1"/>
  </ignoredErrors>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3" tint="0.249977111117893"/>
    <pageSetUpPr autoPageBreaks="0" fitToPage="1"/>
  </sheetPr>
  <dimension ref="B1:G8"/>
  <sheetViews>
    <sheetView showGridLines="0" zoomScaleNormal="100" workbookViewId="0">
      <selection activeCell="D8" sqref="D8"/>
    </sheetView>
  </sheetViews>
  <sheetFormatPr defaultRowHeight="30" customHeight="1" x14ac:dyDescent="0.2"/>
  <cols>
    <col min="1" max="1" width="2.625" customWidth="1"/>
    <col min="2" max="2" width="35.625" customWidth="1"/>
    <col min="3" max="3" width="24.5" customWidth="1"/>
    <col min="4" max="4" width="34.625" customWidth="1"/>
    <col min="5" max="5" width="30.625" customWidth="1"/>
    <col min="6" max="6" width="17.25" customWidth="1"/>
    <col min="7" max="7" width="50.625" customWidth="1"/>
    <col min="8" max="8" width="2.625" customWidth="1"/>
  </cols>
  <sheetData>
    <row r="1" spans="2:7" ht="114.95" customHeight="1" thickTop="1" x14ac:dyDescent="0.2">
      <c r="B1" s="30"/>
      <c r="C1" s="30"/>
      <c r="D1" s="32"/>
      <c r="E1" s="47" t="s">
        <v>22</v>
      </c>
      <c r="F1" s="47"/>
      <c r="G1" s="30"/>
    </row>
    <row r="2" spans="2:7" ht="45" customHeight="1" thickBot="1" x14ac:dyDescent="0.25">
      <c r="B2" s="31" t="s">
        <v>2</v>
      </c>
      <c r="C2" s="36" t="s">
        <v>1</v>
      </c>
      <c r="D2" s="36" t="s">
        <v>23</v>
      </c>
      <c r="E2" s="7"/>
      <c r="F2" s="7"/>
      <c r="G2" s="7"/>
    </row>
    <row r="3" spans="2:7" s="1" customFormat="1" ht="30" customHeight="1" thickTop="1" x14ac:dyDescent="0.2">
      <c r="B3" s="30" t="s">
        <v>24</v>
      </c>
      <c r="C3" t="s">
        <v>25</v>
      </c>
      <c r="D3" t="s">
        <v>26</v>
      </c>
      <c r="E3" t="s">
        <v>27</v>
      </c>
      <c r="F3" s="1" t="s">
        <v>28</v>
      </c>
      <c r="G3" t="s">
        <v>29</v>
      </c>
    </row>
    <row r="4" spans="2:7" s="1" customFormat="1" ht="30" customHeight="1" x14ac:dyDescent="0.2">
      <c r="B4" t="s">
        <v>30</v>
      </c>
      <c r="C4" s="44" t="str">
        <f>IFERROR(IF(LEN(RecipeIndex[[#This Row],[Recipe Name]])&gt;0,HYPERLINK(CONCATENATE("# '",'Recipe index'!$B$4:$B$8,"'","!A1"),"Select to view"),""),"")</f>
        <v>Select to view</v>
      </c>
      <c r="D4" t="str">
        <f ca="1">IFERROR(IF(LEN(INDIRECT("'"&amp;'Recipe index'!$B4&amp;"'!$F$1"))=0,"",INDIRECT("'"&amp;'Recipe index'!$B4&amp;"'!$F$1")),"")</f>
        <v>Course Type</v>
      </c>
      <c r="E4" t="str">
        <f ca="1">IFERROR(IF(LEN(INDIRECT("'"&amp;'Recipe index'!$B4&amp;"'!$B$9"))=0,"",INDIRECT("'"&amp;'Recipe index'!$B4&amp;"'!$B$9")),"")</f>
        <v>Tag 1, Tag 2, etc.</v>
      </c>
      <c r="F4" s="22" t="str">
        <f ca="1">IFERROR(IF(LEN(INDIRECT("'"&amp;'Recipe index'!$B4&amp;"'!$B$6"))=0,"",IF(INDIRECT("'"&amp;'Recipe index'!$B4&amp;"'!$B$6")="Enter Calories for the recipe in this cell","",INDIRECT("'"&amp;'Recipe index'!$B4&amp;"'!$B$6"))),"")</f>
        <v/>
      </c>
      <c r="G4" t="str">
        <f ca="1">IFERROR(IF(LEN(INDIRECT("'"&amp;'Recipe index'!$B4&amp;"'!$B$12"))=0,"",IF(INDIRECT("'"&amp;'Recipe index'!$B4&amp;"'!$B$12")="Enter comments here","",INDIRECT("'"&amp;'Recipe index'!$B4&amp;"'!$B$12"))),"")</f>
        <v>Do not delete this recipe worksheet</v>
      </c>
    </row>
    <row r="5" spans="2:7" s="1" customFormat="1" ht="30" customHeight="1" x14ac:dyDescent="0.2">
      <c r="B5" t="s">
        <v>21</v>
      </c>
      <c r="C5" s="44" t="str">
        <f>IFERROR(IF(LEN(RecipeIndex[[#This Row],[Recipe Name]])&gt;0,HYPERLINK(CONCATENATE("# '",'Recipe index'!$B$4:$B$8,"'","!A1"),"Select to view"),""),"")</f>
        <v>Select to view</v>
      </c>
      <c r="D5" t="str">
        <f ca="1">IFERROR(IF(LEN(INDIRECT("'"&amp;'Recipe index'!$B5&amp;"'!$F$1"))=0,"",INDIRECT("'"&amp;'Recipe index'!$B5&amp;"'!$F$1")),"")</f>
        <v>Main Course</v>
      </c>
      <c r="E5" t="str">
        <f ca="1">IFERROR(IF(LEN(INDIRECT("'"&amp;'Recipe index'!$B5&amp;"'!$B$9"))=0,"",INDIRECT("'"&amp;'Recipe index'!$B5&amp;"'!$B$9")),"")</f>
        <v>pizza, spinach, feta, cheese</v>
      </c>
      <c r="F5" s="22">
        <f ca="1">IFERROR(IF(LEN(INDIRECT("'"&amp;'Recipe index'!$B5&amp;"'!$B$6"))=0,"",IF(INDIRECT("'"&amp;'Recipe index'!$B5&amp;"'!$B$6")="Enter Calories for the recipe in this cell","",INDIRECT("'"&amp;'Recipe index'!$B5&amp;"'!$B$6"))),"")</f>
        <v>287</v>
      </c>
      <c r="G5" t="str">
        <f ca="1">IFERROR(IF(LEN(INDIRECT("'"&amp;'Recipe index'!$B5&amp;"'!$B$12"))=0,"",IF(INDIRECT("'"&amp;'Recipe index'!$B5&amp;"'!$B$12")="Enter comments here","",INDIRECT("'"&amp;'Recipe index'!$B5&amp;"'!$B$12"))),"")</f>
        <v>Family enjoyed this recipe. Must make it again!</v>
      </c>
    </row>
    <row r="6" spans="2:7" s="1" customFormat="1" ht="30" customHeight="1" x14ac:dyDescent="0.2">
      <c r="B6" t="s">
        <v>184</v>
      </c>
      <c r="C6" s="44" t="str">
        <f>IFERROR(IF(LEN(RecipeIndex[[#This Row],[Recipe Name]])&gt;0,HYPERLINK(CONCATENATE("# '",'Recipe index'!$B$4:$B$8,"'","!A1"),"Select to view"),""),"")</f>
        <v>Select to view</v>
      </c>
      <c r="D6" t="str">
        <f ca="1">IFERROR(IF(LEN(INDIRECT("'"&amp;'Recipe index'!$B6&amp;"'!$F$1"))=0,"",INDIRECT("'"&amp;'Recipe index'!$B6&amp;"'!$F$1")),"")</f>
        <v>Appetizer</v>
      </c>
      <c r="E6" t="str">
        <f ca="1">IFERROR(IF(LEN(INDIRECT("'"&amp;'Recipe index'!$B6&amp;"'!$B$9"))=0,"",INDIRECT("'"&amp;'Recipe index'!$B6&amp;"'!$B$9")),"")</f>
        <v>salmon, crackers, cream cheese</v>
      </c>
      <c r="F6" s="22">
        <f ca="1">IFERROR(IF(LEN(INDIRECT("'"&amp;'Recipe index'!$B6&amp;"'!$B$6"))=0,"",IF(INDIRECT("'"&amp;'Recipe index'!$B6&amp;"'!$B$6")="Enter Calories for the recipe in this cell","",INDIRECT("'"&amp;'Recipe index'!$B6&amp;"'!$B$6"))),"")</f>
        <v>60</v>
      </c>
      <c r="G6" t="str">
        <f ca="1">IFERROR(IF(LEN(INDIRECT("'"&amp;'Recipe index'!$B6&amp;"'!$B$12"))=0,"",IF(INDIRECT("'"&amp;'Recipe index'!$B6&amp;"'!$B$12")="Enter comments here","",INDIRECT("'"&amp;'Recipe index'!$B6&amp;"'!$B$12"))),"")</f>
        <v>A recipe in progress</v>
      </c>
    </row>
    <row r="7" spans="2:7" ht="30" customHeight="1" x14ac:dyDescent="0.2">
      <c r="B7" t="s">
        <v>185</v>
      </c>
      <c r="C7" s="45" t="str">
        <f>IFERROR(IF(LEN(RecipeIndex[[#This Row],[Recipe Name]])&gt;0,HYPERLINK(CONCATENATE("# '",'Recipe index'!$B$4:$B$8,"'","!A1"),"Select to view"),""),"")</f>
        <v>Select to view</v>
      </c>
      <c r="D7" t="str">
        <f ca="1">IFERROR(IF(LEN(INDIRECT("'"&amp;'Recipe index'!$B7&amp;"'!$F$1"))=0,"",INDIRECT("'"&amp;'Recipe index'!$B7&amp;"'!$F$1")),"")</f>
        <v>Course Type</v>
      </c>
      <c r="E7" t="str">
        <f ca="1">IFERROR(IF(LEN(INDIRECT("'"&amp;'Recipe index'!$B7&amp;"'!$B$9"))=0,"",INDIRECT("'"&amp;'Recipe index'!$B7&amp;"'!$B$9")),"")</f>
        <v>Tag 1, Tag 2, etc.</v>
      </c>
      <c r="F7" s="43" t="str">
        <f ca="1">IFERROR(IF(LEN(INDIRECT("'"&amp;'Recipe index'!$B7&amp;"'!$B$6"))=0,"",IF(INDIRECT("'"&amp;'Recipe index'!$B7&amp;"'!$B$6")="Enter Calories for the recipe in this cell","",INDIRECT("'"&amp;'Recipe index'!$B7&amp;"'!$B$6"))),"")</f>
        <v/>
      </c>
      <c r="G7" t="str">
        <f ca="1">IFERROR(IF(LEN(INDIRECT("'"&amp;'Recipe index'!$B7&amp;"'!$B$12"))=0,"",IF(INDIRECT("'"&amp;'Recipe index'!$B7&amp;"'!$B$12")="Enter comments here","",INDIRECT("'"&amp;'Recipe index'!$B7&amp;"'!$B$12"))),"")</f>
        <v>Do not delete this recipe worksheet</v>
      </c>
    </row>
    <row r="8" spans="2:7" ht="30" customHeight="1" x14ac:dyDescent="0.2">
      <c r="B8" t="s">
        <v>186</v>
      </c>
      <c r="C8" s="42" t="str">
        <f>IFERROR(IF(LEN(RecipeIndex[[#This Row],[Recipe Name]])&gt;0,HYPERLINK(CONCATENATE("# '",'Recipe index'!$B$4:$B$8,"'","!A1"),"Select to view"),""),"")</f>
        <v>Select to view</v>
      </c>
      <c r="D8" t="str">
        <f ca="1">IFERROR(IF(LEN(INDIRECT("'"&amp;'Recipe index'!$B8&amp;"'!$F$1"))=0,"",INDIRECT("'"&amp;'Recipe index'!$B8&amp;"'!$F$1")),"")</f>
        <v>Course Type</v>
      </c>
      <c r="E8" t="str">
        <f ca="1">IFERROR(IF(LEN(INDIRECT("'"&amp;'Recipe index'!$B8&amp;"'!$B$9"))=0,"",INDIRECT("'"&amp;'Recipe index'!$B8&amp;"'!$B$9")),"")</f>
        <v>Tag 1, Tag 2, etc.</v>
      </c>
      <c r="F8" s="43" t="str">
        <f ca="1">IFERROR(IF(LEN(INDIRECT("'"&amp;'Recipe index'!$B8&amp;"'!$B$6"))=0,"",IF(INDIRECT("'"&amp;'Recipe index'!$B8&amp;"'!$B$6")="Enter Calories for the recipe in this cell","",INDIRECT("'"&amp;'Recipe index'!$B8&amp;"'!$B$6"))),"")</f>
        <v/>
      </c>
      <c r="G8" t="str">
        <f ca="1">IFERROR(IF(LEN(INDIRECT("'"&amp;'Recipe index'!$B8&amp;"'!$B$12"))=0,"",IF(INDIRECT("'"&amp;'Recipe index'!$B8&amp;"'!$B$12")="Enter comments here","",INDIRECT("'"&amp;'Recipe index'!$B8&amp;"'!$B$12"))),"")</f>
        <v>Do not delete this recipe worksheet</v>
      </c>
    </row>
  </sheetData>
  <mergeCells count="1">
    <mergeCell ref="E1:F1"/>
  </mergeCells>
  <dataValidations count="11">
    <dataValidation allowBlank="1" showInputMessage="1" showErrorMessage="1" prompt="Enter Recipe Name in this column under this heading. Use heading filters to find specific entries. Name must match the name of the worksheet that contains the recipe instructions" sqref="B3" xr:uid="{00000000-0002-0000-0200-000000000000}"/>
    <dataValidation allowBlank="1" showInputMessage="1" showErrorMessage="1" prompt="Create Recipe Index in this sheet. Enter Recipe name to updated table starting in cell B4. Select cell C2 to navigate to Meal Planner and D2 to Recipe Categories worksheet" sqref="A1" xr:uid="{00000000-0002-0000-0200-000001000000}"/>
    <dataValidation allowBlank="1" showInputMessage="1" showErrorMessage="1" prompt="Banner image with kitchen, shopping cart, and grocery items is in cells B1 to C1. Instructions are in cell E1. Title of this worksheet is in cell below" sqref="B1" xr:uid="{00000000-0002-0000-0200-000002000000}"/>
    <dataValidation allowBlank="1" showInputMessage="1" showErrorMessage="1" prompt="Title of this worksheet is in this cell. Navigation links to Meal Planner and Recipe Categories worksheets are in cells at right" sqref="B2" xr:uid="{00000000-0002-0000-0200-000003000000}"/>
    <dataValidation allowBlank="1" showInputMessage="1" showErrorMessage="1" prompt="Navigation link to Recipe Categories worksheet" sqref="D2" xr:uid="{00000000-0002-0000-0200-000004000000}"/>
    <dataValidation allowBlank="1" showInputMessage="1" showErrorMessage="1" prompt="Navigation link to Meal Planner worksheet" sqref="C2" xr:uid="{00000000-0002-0000-0200-000005000000}"/>
    <dataValidation allowBlank="1" showInputMessage="1" showErrorMessage="1" prompt="Recipe Link is automatically updated in this column under this heading based on Recipe name selected in column at left" sqref="C3" xr:uid="{00000000-0002-0000-0200-000006000000}"/>
    <dataValidation allowBlank="1" showInputMessage="1" showErrorMessage="1" prompt="Category is automatically updated in this column under this heading based on Recipe name selected" sqref="D3" xr:uid="{00000000-0002-0000-0200-000007000000}"/>
    <dataValidation allowBlank="1" showInputMessage="1" showErrorMessage="1" prompt="Tags are automatically updated in this column under this heading based on Recipe name selected" sqref="E3" xr:uid="{00000000-0002-0000-0200-000008000000}"/>
    <dataValidation allowBlank="1" showInputMessage="1" showErrorMessage="1" prompt="Calories are automatically updated in this column under this heading based on Recipe name selected" sqref="F3" xr:uid="{00000000-0002-0000-0200-000009000000}"/>
    <dataValidation allowBlank="1" showInputMessage="1" showErrorMessage="1" prompt="Comments are automatically updated in this column under this heading based on Recipe name selected" sqref="G3" xr:uid="{00000000-0002-0000-0200-00000A000000}"/>
  </dataValidations>
  <hyperlinks>
    <hyperlink ref="C2" location="'Meal Planner'!A1" tooltip="Select to create your Meal Planner" display="Meal Planner" xr:uid="{00000000-0004-0000-0200-000000000000}"/>
    <hyperlink ref="D2" location="'Recipe Categories'!A1" tooltip="Select to view Recipe Categories" display="Recipe Categories" xr:uid="{00000000-0004-0000-0200-000001000000}"/>
  </hyperlinks>
  <printOptions horizontalCentered="1"/>
  <pageMargins left="0.25" right="0.25" top="0.75" bottom="0.75" header="0.3" footer="0.3"/>
  <pageSetup scale="63" fitToHeight="0" orientation="landscape" r:id="rId1"/>
  <headerFooter differentFirst="1">
    <oddFooter>Page &amp;P of &amp;N</oddFooter>
  </headerFooter>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59999389629810485"/>
    <pageSetUpPr fitToPage="1"/>
  </sheetPr>
  <dimension ref="B1:F103"/>
  <sheetViews>
    <sheetView showGridLines="0" workbookViewId="0">
      <selection activeCell="C3" sqref="C3"/>
    </sheetView>
  </sheetViews>
  <sheetFormatPr defaultColWidth="8.625" defaultRowHeight="30" customHeight="1" x14ac:dyDescent="0.2"/>
  <cols>
    <col min="1" max="1" width="2.625" customWidth="1"/>
    <col min="2" max="2" width="35.625" customWidth="1"/>
    <col min="3" max="3" width="73.625" customWidth="1"/>
    <col min="4" max="4" width="20.625" customWidth="1"/>
    <col min="5" max="5" width="2.625" customWidth="1"/>
    <col min="6" max="6" width="39.625" customWidth="1"/>
  </cols>
  <sheetData>
    <row r="1" spans="2:6" ht="114.95" customHeight="1" thickTop="1" thickBot="1" x14ac:dyDescent="0.25">
      <c r="B1" s="30"/>
      <c r="C1" s="33" t="s">
        <v>31</v>
      </c>
      <c r="D1" s="37" t="s">
        <v>2</v>
      </c>
      <c r="F1" s="36" t="s">
        <v>32</v>
      </c>
    </row>
    <row r="2" spans="2:6" ht="30" customHeight="1" thickTop="1" x14ac:dyDescent="0.2">
      <c r="B2" t="s">
        <v>33</v>
      </c>
      <c r="C2" t="s">
        <v>34</v>
      </c>
      <c r="D2" s="30" t="s">
        <v>35</v>
      </c>
      <c r="E2" s="36" t="s">
        <v>36</v>
      </c>
      <c r="F2" s="36" t="s">
        <v>32</v>
      </c>
    </row>
    <row r="3" spans="2:6" ht="30" customHeight="1" x14ac:dyDescent="0.2">
      <c r="B3" t="str">
        <f t="array" aca="1" ref="B3" ca="1">IFERROR(INDEX(IngredientsBlanks,SMALL((IF(LEN(IngredientsBlanks),ROW(INDIRECT("1:"&amp;ROWS(IngredientsBlanks))))),ROW(A1)),1),"")</f>
        <v>Breakfast</v>
      </c>
      <c r="C3" t="str">
        <f ca="1">IFERROR(VLOOKUP('Shopping list'!$B3,DataAnalysis!$U$8:$W$301,3,FALSE),"")</f>
        <v>1 Box, 1 Box, 1 Box, 1 Box, 1 Box, 1 Box, 1 Box, 1 Box, 1 Box, 1 Box, 1 Box, 1 Box, 1 Box, 1 Box</v>
      </c>
      <c r="D3" t="s">
        <v>37</v>
      </c>
    </row>
    <row r="4" spans="2:6" ht="30" customHeight="1" x14ac:dyDescent="0.2">
      <c r="B4" t="str">
        <f t="array" aca="1" ref="B4" ca="1">IFERROR(INDEX(IngredientsBlanks,SMALL((IF(LEN(IngredientsBlanks),ROW(INDIRECT("1:"&amp;ROWS(IngredientsBlanks))))),ROW(A2)),1),"")</f>
        <v>Diner</v>
      </c>
      <c r="C4" t="str">
        <f ca="1">IFERROR(VLOOKUP('Shopping list'!$B4,DataAnalysis!$U$8:$W$301,3,FALSE),"")</f>
        <v>1 Bunch, 1 Bunch, 1 Bunch, 1 Bunch, 1 Bunch, 1 Bunch, 1 Bunch, 1 Bunch, 1 Bunch, 1 Bunch, 1 Bunch, 1 Bunch, 1 Bunch, 1 Bunch</v>
      </c>
    </row>
    <row r="5" spans="2:6" ht="30" customHeight="1" x14ac:dyDescent="0.2">
      <c r="B5" t="str">
        <f t="array" aca="1" ref="B5" ca="1">IFERROR(INDEX(IngredientsBlanks,SMALL((IF(LEN(IngredientsBlanks),ROW(INDIRECT("1:"&amp;ROWS(IngredientsBlanks))))),ROW(A3)),1),"")</f>
        <v>Lunch</v>
      </c>
      <c r="C5" t="str">
        <f ca="1">IFERROR(VLOOKUP('Shopping list'!$B5,DataAnalysis!$U$8:$W$301,3,FALSE),"")</f>
        <v>1 Cup, 1 Cup, 1 Cup, 1 Cup, 1 Cup, 1 Cup, 1 Cup, 1 Cup, 1 Cup, 1 Cup, 1 Cup, 1 Cup, 1 Cup, 1 Cup</v>
      </c>
    </row>
    <row r="6" spans="2:6" ht="30" customHeight="1" x14ac:dyDescent="0.2">
      <c r="B6" t="str">
        <f t="array" aca="1" ref="B6" ca="1">IFERROR(INDEX(IngredientsBlanks,SMALL((IF(LEN(IngredientsBlanks),ROW(INDIRECT("1:"&amp;ROWS(IngredientsBlanks))))),ROW(A4)),1),"")</f>
        <v/>
      </c>
      <c r="C6" t="str">
        <f ca="1">IFERROR(VLOOKUP('Shopping list'!$B6,DataAnalysis!$U$8:$W$301,3,FALSE),"")</f>
        <v/>
      </c>
    </row>
    <row r="7" spans="2:6" ht="30" customHeight="1" x14ac:dyDescent="0.2">
      <c r="B7" t="str">
        <f t="array" aca="1" ref="B7" ca="1">IFERROR(INDEX(IngredientsBlanks,SMALL((IF(LEN(IngredientsBlanks),ROW(INDIRECT("1:"&amp;ROWS(IngredientsBlanks))))),ROW(A5)),1),"")</f>
        <v/>
      </c>
      <c r="C7" t="str">
        <f ca="1">IFERROR(VLOOKUP('Shopping list'!$B7,DataAnalysis!$U$8:$W$301,3,FALSE),"")</f>
        <v/>
      </c>
    </row>
    <row r="8" spans="2:6" ht="30" customHeight="1" x14ac:dyDescent="0.2">
      <c r="B8" t="str">
        <f t="array" aca="1" ref="B8" ca="1">IFERROR(INDEX(IngredientsBlanks,SMALL((IF(LEN(IngredientsBlanks),ROW(INDIRECT("1:"&amp;ROWS(IngredientsBlanks))))),ROW(A6)),1),"")</f>
        <v/>
      </c>
      <c r="C8" t="str">
        <f ca="1">IFERROR(VLOOKUP('Shopping list'!$B8,DataAnalysis!$U$8:$W$301,3,FALSE),"")</f>
        <v/>
      </c>
    </row>
    <row r="9" spans="2:6" ht="30" customHeight="1" x14ac:dyDescent="0.2">
      <c r="B9" t="str">
        <f t="array" aca="1" ref="B9" ca="1">IFERROR(INDEX(IngredientsBlanks,SMALL((IF(LEN(IngredientsBlanks),ROW(INDIRECT("1:"&amp;ROWS(IngredientsBlanks))))),ROW(A7)),1),"")</f>
        <v/>
      </c>
      <c r="C9" t="str">
        <f ca="1">IFERROR(VLOOKUP('Shopping list'!$B9,DataAnalysis!$U$8:$W$301,3,FALSE),"")</f>
        <v/>
      </c>
    </row>
    <row r="10" spans="2:6" ht="30" customHeight="1" x14ac:dyDescent="0.2">
      <c r="B10" t="str">
        <f t="array" aca="1" ref="B10" ca="1">IFERROR(INDEX(IngredientsBlanks,SMALL((IF(LEN(IngredientsBlanks),ROW(INDIRECT("1:"&amp;ROWS(IngredientsBlanks))))),ROW(A8)),1),"")</f>
        <v/>
      </c>
      <c r="C10" t="str">
        <f ca="1">IFERROR(VLOOKUP('Shopping list'!$B10,DataAnalysis!$U$8:$W$301,3,FALSE),"")</f>
        <v/>
      </c>
    </row>
    <row r="11" spans="2:6" ht="30" customHeight="1" x14ac:dyDescent="0.2">
      <c r="B11" t="str">
        <f t="array" aca="1" ref="B11" ca="1">IFERROR(INDEX(IngredientsBlanks,SMALL((IF(LEN(IngredientsBlanks),ROW(INDIRECT("1:"&amp;ROWS(IngredientsBlanks))))),ROW(A9)),1),"")</f>
        <v/>
      </c>
      <c r="C11" t="str">
        <f ca="1">IFERROR(VLOOKUP('Shopping list'!$B11,DataAnalysis!$U$8:$W$301,3,FALSE),"")</f>
        <v/>
      </c>
    </row>
    <row r="12" spans="2:6" ht="30" customHeight="1" x14ac:dyDescent="0.2">
      <c r="B12" t="str">
        <f t="array" aca="1" ref="B12" ca="1">IFERROR(INDEX(IngredientsBlanks,SMALL((IF(LEN(IngredientsBlanks),ROW(INDIRECT("1:"&amp;ROWS(IngredientsBlanks))))),ROW(A10)),1),"")</f>
        <v/>
      </c>
      <c r="C12" t="str">
        <f ca="1">IFERROR(VLOOKUP('Shopping list'!$B12,DataAnalysis!$U$8:$W$301,3,FALSE),"")</f>
        <v/>
      </c>
    </row>
    <row r="13" spans="2:6" ht="30" customHeight="1" x14ac:dyDescent="0.2">
      <c r="B13" t="str">
        <f t="array" aca="1" ref="B13" ca="1">IFERROR(INDEX(IngredientsBlanks,SMALL((IF(LEN(IngredientsBlanks),ROW(INDIRECT("1:"&amp;ROWS(IngredientsBlanks))))),ROW(A11)),1),"")</f>
        <v/>
      </c>
      <c r="C13" t="str">
        <f ca="1">IFERROR(VLOOKUP('Shopping list'!$B13,DataAnalysis!$U$8:$W$301,3,FALSE),"")</f>
        <v/>
      </c>
    </row>
    <row r="14" spans="2:6" ht="30" customHeight="1" x14ac:dyDescent="0.2">
      <c r="B14" t="str">
        <f t="array" aca="1" ref="B14" ca="1">IFERROR(INDEX(IngredientsBlanks,SMALL((IF(LEN(IngredientsBlanks),ROW(INDIRECT("1:"&amp;ROWS(IngredientsBlanks))))),ROW(A12)),1),"")</f>
        <v/>
      </c>
      <c r="C14" t="str">
        <f ca="1">IFERROR(VLOOKUP('Shopping list'!$B14,DataAnalysis!$U$8:$W$301,3,FALSE),"")</f>
        <v/>
      </c>
    </row>
    <row r="15" spans="2:6" ht="30" customHeight="1" x14ac:dyDescent="0.2">
      <c r="B15" t="str">
        <f t="array" aca="1" ref="B15" ca="1">IFERROR(INDEX(IngredientsBlanks,SMALL((IF(LEN(IngredientsBlanks),ROW(INDIRECT("1:"&amp;ROWS(IngredientsBlanks))))),ROW(A13)),1),"")</f>
        <v/>
      </c>
      <c r="C15" t="str">
        <f ca="1">IFERROR(VLOOKUP('Shopping list'!$B15,DataAnalysis!$U$8:$W$301,3,FALSE),"")</f>
        <v/>
      </c>
    </row>
    <row r="16" spans="2:6" ht="30" customHeight="1" x14ac:dyDescent="0.2">
      <c r="B16" t="str">
        <f t="array" aca="1" ref="B16" ca="1">IFERROR(INDEX(IngredientsBlanks,SMALL((IF(LEN(IngredientsBlanks),ROW(INDIRECT("1:"&amp;ROWS(IngredientsBlanks))))),ROW(A14)),1),"")</f>
        <v/>
      </c>
      <c r="C16" t="str">
        <f ca="1">IFERROR(VLOOKUP('Shopping list'!$B16,DataAnalysis!$U$8:$W$301,3,FALSE),"")</f>
        <v/>
      </c>
    </row>
    <row r="17" spans="2:3" ht="30" customHeight="1" x14ac:dyDescent="0.2">
      <c r="B17" t="str">
        <f t="array" aca="1" ref="B17" ca="1">IFERROR(INDEX(IngredientsBlanks,SMALL((IF(LEN(IngredientsBlanks),ROW(INDIRECT("1:"&amp;ROWS(IngredientsBlanks))))),ROW(A15)),1),"")</f>
        <v/>
      </c>
      <c r="C17" t="str">
        <f ca="1">IFERROR(VLOOKUP('Shopping list'!$B17,DataAnalysis!$U$8:$W$301,3,FALSE),"")</f>
        <v/>
      </c>
    </row>
    <row r="18" spans="2:3" ht="30" customHeight="1" x14ac:dyDescent="0.2">
      <c r="B18" t="str">
        <f t="array" aca="1" ref="B18" ca="1">IFERROR(INDEX(IngredientsBlanks,SMALL((IF(LEN(IngredientsBlanks),ROW(INDIRECT("1:"&amp;ROWS(IngredientsBlanks))))),ROW(A16)),1),"")</f>
        <v/>
      </c>
      <c r="C18" t="str">
        <f ca="1">IFERROR(VLOOKUP('Shopping list'!$B18,DataAnalysis!$U$8:$W$301,3,FALSE),"")</f>
        <v/>
      </c>
    </row>
    <row r="19" spans="2:3" ht="30" customHeight="1" x14ac:dyDescent="0.2">
      <c r="B19" t="str">
        <f t="array" aca="1" ref="B19" ca="1">IFERROR(INDEX(IngredientsBlanks,SMALL((IF(LEN(IngredientsBlanks),ROW(INDIRECT("1:"&amp;ROWS(IngredientsBlanks))))),ROW(A17)),1),"")</f>
        <v/>
      </c>
      <c r="C19" t="str">
        <f ca="1">IFERROR(VLOOKUP('Shopping list'!$B19,DataAnalysis!$U$8:$W$301,3,FALSE),"")</f>
        <v/>
      </c>
    </row>
    <row r="20" spans="2:3" ht="30" customHeight="1" x14ac:dyDescent="0.2">
      <c r="B20" t="str">
        <f t="array" aca="1" ref="B20" ca="1">IFERROR(INDEX(IngredientsBlanks,SMALL((IF(LEN(IngredientsBlanks),ROW(INDIRECT("1:"&amp;ROWS(IngredientsBlanks))))),ROW(A18)),1),"")</f>
        <v/>
      </c>
      <c r="C20" t="str">
        <f ca="1">IFERROR(VLOOKUP('Shopping list'!$B20,DataAnalysis!$U$8:$W$301,3,FALSE),"")</f>
        <v/>
      </c>
    </row>
    <row r="21" spans="2:3" ht="30" customHeight="1" x14ac:dyDescent="0.2">
      <c r="B21" t="str">
        <f t="array" aca="1" ref="B21" ca="1">IFERROR(INDEX(IngredientsBlanks,SMALL((IF(LEN(IngredientsBlanks),ROW(INDIRECT("1:"&amp;ROWS(IngredientsBlanks))))),ROW(A19)),1),"")</f>
        <v/>
      </c>
      <c r="C21" t="str">
        <f ca="1">IFERROR(VLOOKUP('Shopping list'!$B21,DataAnalysis!$U$8:$W$301,3,FALSE),"")</f>
        <v/>
      </c>
    </row>
    <row r="22" spans="2:3" ht="30" customHeight="1" x14ac:dyDescent="0.2">
      <c r="B22" t="str">
        <f t="array" aca="1" ref="B22" ca="1">IFERROR(INDEX(IngredientsBlanks,SMALL((IF(LEN(IngredientsBlanks),ROW(INDIRECT("1:"&amp;ROWS(IngredientsBlanks))))),ROW(A20)),1),"")</f>
        <v/>
      </c>
      <c r="C22" t="str">
        <f ca="1">IFERROR(VLOOKUP('Shopping list'!$B22,DataAnalysis!$U$8:$W$301,3,FALSE),"")</f>
        <v/>
      </c>
    </row>
    <row r="23" spans="2:3" ht="30" customHeight="1" x14ac:dyDescent="0.2">
      <c r="B23" t="str">
        <f t="array" aca="1" ref="B23" ca="1">IFERROR(INDEX(IngredientsBlanks,SMALL((IF(LEN(IngredientsBlanks),ROW(INDIRECT("1:"&amp;ROWS(IngredientsBlanks))))),ROW(A21)),1),"")</f>
        <v/>
      </c>
      <c r="C23" t="str">
        <f ca="1">IFERROR(VLOOKUP('Shopping list'!$B23,DataAnalysis!$U$8:$W$301,3,FALSE),"")</f>
        <v/>
      </c>
    </row>
    <row r="24" spans="2:3" ht="30" customHeight="1" x14ac:dyDescent="0.2">
      <c r="B24" t="str">
        <f t="array" aca="1" ref="B24" ca="1">IFERROR(INDEX(IngredientsBlanks,SMALL((IF(LEN(IngredientsBlanks),ROW(INDIRECT("1:"&amp;ROWS(IngredientsBlanks))))),ROW(A22)),1),"")</f>
        <v/>
      </c>
      <c r="C24" t="str">
        <f ca="1">IFERROR(VLOOKUP('Shopping list'!$B24,DataAnalysis!$U$8:$W$301,3,FALSE),"")</f>
        <v/>
      </c>
    </row>
    <row r="25" spans="2:3" ht="30" customHeight="1" x14ac:dyDescent="0.2">
      <c r="B25" t="str">
        <f t="array" aca="1" ref="B25" ca="1">IFERROR(INDEX(IngredientsBlanks,SMALL((IF(LEN(IngredientsBlanks),ROW(INDIRECT("1:"&amp;ROWS(IngredientsBlanks))))),ROW(A23)),1),"")</f>
        <v/>
      </c>
      <c r="C25" t="str">
        <f ca="1">IFERROR(VLOOKUP('Shopping list'!$B25,DataAnalysis!$U$8:$W$301,3,FALSE),"")</f>
        <v/>
      </c>
    </row>
    <row r="26" spans="2:3" ht="30" customHeight="1" x14ac:dyDescent="0.2">
      <c r="B26" t="str">
        <f t="array" aca="1" ref="B26" ca="1">IFERROR(INDEX(IngredientsBlanks,SMALL((IF(LEN(IngredientsBlanks),ROW(INDIRECT("1:"&amp;ROWS(IngredientsBlanks))))),ROW(A24)),1),"")</f>
        <v/>
      </c>
      <c r="C26" t="str">
        <f ca="1">IFERROR(VLOOKUP('Shopping list'!$B26,DataAnalysis!$U$8:$W$301,3,FALSE),"")</f>
        <v/>
      </c>
    </row>
    <row r="27" spans="2:3" ht="30" customHeight="1" x14ac:dyDescent="0.2">
      <c r="B27" t="str">
        <f t="array" aca="1" ref="B27" ca="1">IFERROR(INDEX(IngredientsBlanks,SMALL((IF(LEN(IngredientsBlanks),ROW(INDIRECT("1:"&amp;ROWS(IngredientsBlanks))))),ROW(A25)),1),"")</f>
        <v/>
      </c>
      <c r="C27" t="str">
        <f ca="1">IFERROR(VLOOKUP('Shopping list'!$B27,DataAnalysis!$U$8:$W$301,3,FALSE),"")</f>
        <v/>
      </c>
    </row>
    <row r="28" spans="2:3" ht="30" customHeight="1" x14ac:dyDescent="0.2">
      <c r="B28" t="str">
        <f t="array" aca="1" ref="B28" ca="1">IFERROR(INDEX(IngredientsBlanks,SMALL((IF(LEN(IngredientsBlanks),ROW(INDIRECT("1:"&amp;ROWS(IngredientsBlanks))))),ROW(A26)),1),"")</f>
        <v/>
      </c>
      <c r="C28" t="str">
        <f ca="1">IFERROR(VLOOKUP('Shopping list'!$B28,DataAnalysis!$U$8:$W$301,3,FALSE),"")</f>
        <v/>
      </c>
    </row>
    <row r="29" spans="2:3" ht="30" customHeight="1" x14ac:dyDescent="0.2">
      <c r="B29" t="str">
        <f t="array" aca="1" ref="B29" ca="1">IFERROR(INDEX(IngredientsBlanks,SMALL((IF(LEN(IngredientsBlanks),ROW(INDIRECT("1:"&amp;ROWS(IngredientsBlanks))))),ROW(A27)),1),"")</f>
        <v/>
      </c>
      <c r="C29" t="str">
        <f ca="1">IFERROR(VLOOKUP('Shopping list'!$B29,DataAnalysis!$U$8:$W$301,3,FALSE),"")</f>
        <v/>
      </c>
    </row>
    <row r="30" spans="2:3" ht="30" customHeight="1" x14ac:dyDescent="0.2">
      <c r="B30" t="str">
        <f t="array" aca="1" ref="B30" ca="1">IFERROR(INDEX(IngredientsBlanks,SMALL((IF(LEN(IngredientsBlanks),ROW(INDIRECT("1:"&amp;ROWS(IngredientsBlanks))))),ROW(A28)),1),"")</f>
        <v/>
      </c>
      <c r="C30" t="str">
        <f ca="1">IFERROR(VLOOKUP('Shopping list'!$B30,DataAnalysis!$U$8:$W$301,3,FALSE),"")</f>
        <v/>
      </c>
    </row>
    <row r="31" spans="2:3" ht="30" customHeight="1" x14ac:dyDescent="0.2">
      <c r="B31" t="str">
        <f t="array" aca="1" ref="B31" ca="1">IFERROR(INDEX(IngredientsBlanks,SMALL((IF(LEN(IngredientsBlanks),ROW(INDIRECT("1:"&amp;ROWS(IngredientsBlanks))))),ROW(A29)),1),"")</f>
        <v/>
      </c>
      <c r="C31" t="str">
        <f ca="1">IFERROR(VLOOKUP('Shopping list'!$B31,DataAnalysis!$U$8:$W$301,3,FALSE),"")</f>
        <v/>
      </c>
    </row>
    <row r="32" spans="2:3" ht="30" customHeight="1" x14ac:dyDescent="0.2">
      <c r="B32" t="str">
        <f t="array" aca="1" ref="B32" ca="1">IFERROR(INDEX(IngredientsBlanks,SMALL((IF(LEN(IngredientsBlanks),ROW(INDIRECT("1:"&amp;ROWS(IngredientsBlanks))))),ROW(A30)),1),"")</f>
        <v/>
      </c>
      <c r="C32" t="str">
        <f ca="1">IFERROR(VLOOKUP('Shopping list'!$B32,DataAnalysis!$U$8:$W$301,3,FALSE),"")</f>
        <v/>
      </c>
    </row>
    <row r="33" spans="2:3" ht="30" customHeight="1" x14ac:dyDescent="0.2">
      <c r="B33" t="str">
        <f t="array" aca="1" ref="B33" ca="1">IFERROR(INDEX(IngredientsBlanks,SMALL((IF(LEN(IngredientsBlanks),ROW(INDIRECT("1:"&amp;ROWS(IngredientsBlanks))))),ROW(A31)),1),"")</f>
        <v/>
      </c>
      <c r="C33" t="str">
        <f ca="1">IFERROR(VLOOKUP('Shopping list'!$B33,DataAnalysis!$U$8:$W$301,3,FALSE),"")</f>
        <v/>
      </c>
    </row>
    <row r="34" spans="2:3" ht="30" customHeight="1" x14ac:dyDescent="0.2">
      <c r="B34" t="str">
        <f t="array" aca="1" ref="B34" ca="1">IFERROR(INDEX(IngredientsBlanks,SMALL((IF(LEN(IngredientsBlanks),ROW(INDIRECT("1:"&amp;ROWS(IngredientsBlanks))))),ROW(A32)),1),"")</f>
        <v/>
      </c>
      <c r="C34" t="str">
        <f ca="1">IFERROR(VLOOKUP('Shopping list'!$B34,DataAnalysis!$U$8:$W$301,3,FALSE),"")</f>
        <v/>
      </c>
    </row>
    <row r="35" spans="2:3" ht="30" customHeight="1" x14ac:dyDescent="0.2">
      <c r="B35" t="str">
        <f t="array" aca="1" ref="B35" ca="1">IFERROR(INDEX(IngredientsBlanks,SMALL((IF(LEN(IngredientsBlanks),ROW(INDIRECT("1:"&amp;ROWS(IngredientsBlanks))))),ROW(A33)),1),"")</f>
        <v/>
      </c>
      <c r="C35" t="str">
        <f ca="1">IFERROR(VLOOKUP('Shopping list'!$B35,DataAnalysis!$U$8:$W$301,3,FALSE),"")</f>
        <v/>
      </c>
    </row>
    <row r="36" spans="2:3" ht="30" customHeight="1" x14ac:dyDescent="0.2">
      <c r="B36" t="str">
        <f t="array" aca="1" ref="B36" ca="1">IFERROR(INDEX(IngredientsBlanks,SMALL((IF(LEN(IngredientsBlanks),ROW(INDIRECT("1:"&amp;ROWS(IngredientsBlanks))))),ROW(A34)),1),"")</f>
        <v/>
      </c>
      <c r="C36" t="str">
        <f ca="1">IFERROR(VLOOKUP('Shopping list'!$B36,DataAnalysis!$U$8:$W$301,3,FALSE),"")</f>
        <v/>
      </c>
    </row>
    <row r="37" spans="2:3" ht="30" customHeight="1" x14ac:dyDescent="0.2">
      <c r="B37" t="str">
        <f t="array" aca="1" ref="B37" ca="1">IFERROR(INDEX(IngredientsBlanks,SMALL((IF(LEN(IngredientsBlanks),ROW(INDIRECT("1:"&amp;ROWS(IngredientsBlanks))))),ROW(A35)),1),"")</f>
        <v/>
      </c>
      <c r="C37" t="str">
        <f ca="1">IFERROR(VLOOKUP('Shopping list'!$B37,DataAnalysis!$U$8:$W$301,3,FALSE),"")</f>
        <v/>
      </c>
    </row>
    <row r="38" spans="2:3" ht="30" customHeight="1" x14ac:dyDescent="0.2">
      <c r="B38" t="str">
        <f t="array" aca="1" ref="B38" ca="1">IFERROR(INDEX(IngredientsBlanks,SMALL((IF(LEN(IngredientsBlanks),ROW(INDIRECT("1:"&amp;ROWS(IngredientsBlanks))))),ROW(A36)),1),"")</f>
        <v/>
      </c>
      <c r="C38" t="str">
        <f ca="1">IFERROR(VLOOKUP('Shopping list'!$B38,DataAnalysis!$U$8:$W$301,3,FALSE),"")</f>
        <v/>
      </c>
    </row>
    <row r="39" spans="2:3" ht="30" customHeight="1" x14ac:dyDescent="0.2">
      <c r="B39" t="str">
        <f t="array" aca="1" ref="B39" ca="1">IFERROR(INDEX(IngredientsBlanks,SMALL((IF(LEN(IngredientsBlanks),ROW(INDIRECT("1:"&amp;ROWS(IngredientsBlanks))))),ROW(A37)),1),"")</f>
        <v/>
      </c>
      <c r="C39" t="str">
        <f ca="1">IFERROR(VLOOKUP('Shopping list'!$B39,DataAnalysis!$U$8:$W$301,3,FALSE),"")</f>
        <v/>
      </c>
    </row>
    <row r="40" spans="2:3" ht="30" customHeight="1" x14ac:dyDescent="0.2">
      <c r="B40" t="str">
        <f t="array" aca="1" ref="B40" ca="1">IFERROR(INDEX(IngredientsBlanks,SMALL((IF(LEN(IngredientsBlanks),ROW(INDIRECT("1:"&amp;ROWS(IngredientsBlanks))))),ROW(A38)),1),"")</f>
        <v/>
      </c>
      <c r="C40" t="str">
        <f ca="1">IFERROR(VLOOKUP('Shopping list'!$B40,DataAnalysis!$U$8:$W$301,3,FALSE),"")</f>
        <v/>
      </c>
    </row>
    <row r="41" spans="2:3" ht="30" customHeight="1" x14ac:dyDescent="0.2">
      <c r="B41" t="str">
        <f t="array" aca="1" ref="B41" ca="1">IFERROR(INDEX(IngredientsBlanks,SMALL((IF(LEN(IngredientsBlanks),ROW(INDIRECT("1:"&amp;ROWS(IngredientsBlanks))))),ROW(A39)),1),"")</f>
        <v/>
      </c>
      <c r="C41" t="str">
        <f ca="1">IFERROR(VLOOKUP('Shopping list'!$B41,DataAnalysis!$U$8:$W$301,3,FALSE),"")</f>
        <v/>
      </c>
    </row>
    <row r="42" spans="2:3" ht="30" customHeight="1" x14ac:dyDescent="0.2">
      <c r="B42" t="str">
        <f t="array" aca="1" ref="B42" ca="1">IFERROR(INDEX(IngredientsBlanks,SMALL((IF(LEN(IngredientsBlanks),ROW(INDIRECT("1:"&amp;ROWS(IngredientsBlanks))))),ROW(A40)),1),"")</f>
        <v/>
      </c>
      <c r="C42" t="str">
        <f ca="1">IFERROR(VLOOKUP('Shopping list'!$B42,DataAnalysis!$U$8:$W$301,3,FALSE),"")</f>
        <v/>
      </c>
    </row>
    <row r="43" spans="2:3" ht="30" customHeight="1" x14ac:dyDescent="0.2">
      <c r="B43" t="str">
        <f t="array" aca="1" ref="B43" ca="1">IFERROR(INDEX(IngredientsBlanks,SMALL((IF(LEN(IngredientsBlanks),ROW(INDIRECT("1:"&amp;ROWS(IngredientsBlanks))))),ROW(A41)),1),"")</f>
        <v/>
      </c>
      <c r="C43" t="str">
        <f ca="1">IFERROR(VLOOKUP('Shopping list'!$B43,DataAnalysis!$U$8:$W$301,3,FALSE),"")</f>
        <v/>
      </c>
    </row>
    <row r="44" spans="2:3" ht="30" customHeight="1" x14ac:dyDescent="0.2">
      <c r="B44" t="str">
        <f t="array" aca="1" ref="B44" ca="1">IFERROR(INDEX(IngredientsBlanks,SMALL((IF(LEN(IngredientsBlanks),ROW(INDIRECT("1:"&amp;ROWS(IngredientsBlanks))))),ROW(A42)),1),"")</f>
        <v/>
      </c>
      <c r="C44" t="str">
        <f ca="1">IFERROR(VLOOKUP('Shopping list'!$B44,DataAnalysis!$U$8:$W$301,3,FALSE),"")</f>
        <v/>
      </c>
    </row>
    <row r="45" spans="2:3" ht="30" customHeight="1" x14ac:dyDescent="0.2">
      <c r="B45" t="str">
        <f t="array" aca="1" ref="B45" ca="1">IFERROR(INDEX(IngredientsBlanks,SMALL((IF(LEN(IngredientsBlanks),ROW(INDIRECT("1:"&amp;ROWS(IngredientsBlanks))))),ROW(A43)),1),"")</f>
        <v/>
      </c>
      <c r="C45" t="str">
        <f ca="1">IFERROR(VLOOKUP('Shopping list'!$B45,DataAnalysis!$U$8:$W$301,3,FALSE),"")</f>
        <v/>
      </c>
    </row>
    <row r="46" spans="2:3" ht="30" customHeight="1" x14ac:dyDescent="0.2">
      <c r="B46" t="str">
        <f t="array" aca="1" ref="B46" ca="1">IFERROR(INDEX(IngredientsBlanks,SMALL((IF(LEN(IngredientsBlanks),ROW(INDIRECT("1:"&amp;ROWS(IngredientsBlanks))))),ROW(A44)),1),"")</f>
        <v/>
      </c>
      <c r="C46" t="str">
        <f ca="1">IFERROR(VLOOKUP('Shopping list'!$B46,DataAnalysis!$U$8:$W$301,3,FALSE),"")</f>
        <v/>
      </c>
    </row>
    <row r="47" spans="2:3" ht="30" customHeight="1" x14ac:dyDescent="0.2">
      <c r="B47" t="str">
        <f t="array" aca="1" ref="B47" ca="1">IFERROR(INDEX(IngredientsBlanks,SMALL((IF(LEN(IngredientsBlanks),ROW(INDIRECT("1:"&amp;ROWS(IngredientsBlanks))))),ROW(A45)),1),"")</f>
        <v/>
      </c>
      <c r="C47" t="str">
        <f ca="1">IFERROR(VLOOKUP('Shopping list'!$B47,DataAnalysis!$U$8:$W$301,3,FALSE),"")</f>
        <v/>
      </c>
    </row>
    <row r="48" spans="2:3" ht="30" customHeight="1" x14ac:dyDescent="0.2">
      <c r="B48" t="str">
        <f t="array" aca="1" ref="B48" ca="1">IFERROR(INDEX(IngredientsBlanks,SMALL((IF(LEN(IngredientsBlanks),ROW(INDIRECT("1:"&amp;ROWS(IngredientsBlanks))))),ROW(A46)),1),"")</f>
        <v/>
      </c>
      <c r="C48" t="str">
        <f ca="1">IFERROR(VLOOKUP('Shopping list'!$B48,DataAnalysis!$U$8:$W$301,3,FALSE),"")</f>
        <v/>
      </c>
    </row>
    <row r="49" spans="2:3" ht="30" customHeight="1" x14ac:dyDescent="0.2">
      <c r="B49" t="str">
        <f t="array" aca="1" ref="B49" ca="1">IFERROR(INDEX(IngredientsBlanks,SMALL((IF(LEN(IngredientsBlanks),ROW(INDIRECT("1:"&amp;ROWS(IngredientsBlanks))))),ROW(A47)),1),"")</f>
        <v/>
      </c>
      <c r="C49" t="str">
        <f ca="1">IFERROR(VLOOKUP('Shopping list'!$B49,DataAnalysis!$U$8:$W$301,3,FALSE),"")</f>
        <v/>
      </c>
    </row>
    <row r="50" spans="2:3" ht="30" customHeight="1" x14ac:dyDescent="0.2">
      <c r="B50" t="str">
        <f t="array" aca="1" ref="B50" ca="1">IFERROR(INDEX(IngredientsBlanks,SMALL((IF(LEN(IngredientsBlanks),ROW(INDIRECT("1:"&amp;ROWS(IngredientsBlanks))))),ROW(A48)),1),"")</f>
        <v/>
      </c>
      <c r="C50" t="str">
        <f ca="1">IFERROR(VLOOKUP('Shopping list'!$B50,DataAnalysis!$U$8:$W$301,3,FALSE),"")</f>
        <v/>
      </c>
    </row>
    <row r="51" spans="2:3" ht="30" customHeight="1" x14ac:dyDescent="0.2">
      <c r="B51" t="str">
        <f t="array" aca="1" ref="B51" ca="1">IFERROR(INDEX(IngredientsBlanks,SMALL((IF(LEN(IngredientsBlanks),ROW(INDIRECT("1:"&amp;ROWS(IngredientsBlanks))))),ROW(A49)),1),"")</f>
        <v/>
      </c>
      <c r="C51" t="str">
        <f ca="1">IFERROR(VLOOKUP('Shopping list'!$B51,DataAnalysis!$U$8:$W$301,3,FALSE),"")</f>
        <v/>
      </c>
    </row>
    <row r="52" spans="2:3" ht="30" customHeight="1" x14ac:dyDescent="0.2">
      <c r="B52" t="str">
        <f t="array" aca="1" ref="B52" ca="1">IFERROR(INDEX(IngredientsBlanks,SMALL((IF(LEN(IngredientsBlanks),ROW(INDIRECT("1:"&amp;ROWS(IngredientsBlanks))))),ROW(A50)),1),"")</f>
        <v/>
      </c>
      <c r="C52" t="str">
        <f ca="1">IFERROR(VLOOKUP('Shopping list'!$B52,DataAnalysis!$U$8:$W$301,3,FALSE),"")</f>
        <v/>
      </c>
    </row>
    <row r="53" spans="2:3" ht="30" customHeight="1" x14ac:dyDescent="0.2">
      <c r="B53" t="str">
        <f t="array" aca="1" ref="B53" ca="1">IFERROR(INDEX(IngredientsBlanks,SMALL((IF(LEN(IngredientsBlanks),ROW(INDIRECT("1:"&amp;ROWS(IngredientsBlanks))))),ROW(A51)),1),"")</f>
        <v/>
      </c>
      <c r="C53" t="str">
        <f ca="1">IFERROR(VLOOKUP('Shopping list'!$B53,DataAnalysis!$U$8:$W$301,3,FALSE),"")</f>
        <v/>
      </c>
    </row>
    <row r="54" spans="2:3" ht="30" customHeight="1" x14ac:dyDescent="0.2">
      <c r="B54" t="str">
        <f t="array" aca="1" ref="B54" ca="1">IFERROR(INDEX(IngredientsBlanks,SMALL((IF(LEN(IngredientsBlanks),ROW(INDIRECT("1:"&amp;ROWS(IngredientsBlanks))))),ROW(A52)),1),"")</f>
        <v/>
      </c>
      <c r="C54" t="str">
        <f ca="1">IFERROR(VLOOKUP('Shopping list'!$B54,DataAnalysis!$U$8:$W$301,3,FALSE),"")</f>
        <v/>
      </c>
    </row>
    <row r="55" spans="2:3" ht="30" customHeight="1" x14ac:dyDescent="0.2">
      <c r="B55" t="str">
        <f t="array" aca="1" ref="B55" ca="1">IFERROR(INDEX(IngredientsBlanks,SMALL((IF(LEN(IngredientsBlanks),ROW(INDIRECT("1:"&amp;ROWS(IngredientsBlanks))))),ROW(A53)),1),"")</f>
        <v/>
      </c>
      <c r="C55" t="str">
        <f ca="1">IFERROR(VLOOKUP('Shopping list'!$B55,DataAnalysis!$U$8:$W$301,3,FALSE),"")</f>
        <v/>
      </c>
    </row>
    <row r="56" spans="2:3" ht="30" customHeight="1" x14ac:dyDescent="0.2">
      <c r="B56" t="str">
        <f t="array" aca="1" ref="B56" ca="1">IFERROR(INDEX(IngredientsBlanks,SMALL((IF(LEN(IngredientsBlanks),ROW(INDIRECT("1:"&amp;ROWS(IngredientsBlanks))))),ROW(A54)),1),"")</f>
        <v/>
      </c>
      <c r="C56" t="str">
        <f ca="1">IFERROR(VLOOKUP('Shopping list'!$B56,DataAnalysis!$U$8:$W$301,3,FALSE),"")</f>
        <v/>
      </c>
    </row>
    <row r="57" spans="2:3" ht="30" customHeight="1" x14ac:dyDescent="0.2">
      <c r="B57" t="str">
        <f t="array" aca="1" ref="B57" ca="1">IFERROR(INDEX(IngredientsBlanks,SMALL((IF(LEN(IngredientsBlanks),ROW(INDIRECT("1:"&amp;ROWS(IngredientsBlanks))))),ROW(A55)),1),"")</f>
        <v/>
      </c>
      <c r="C57" t="str">
        <f ca="1">IFERROR(VLOOKUP('Shopping list'!$B57,DataAnalysis!$U$8:$W$301,3,FALSE),"")</f>
        <v/>
      </c>
    </row>
    <row r="58" spans="2:3" ht="30" customHeight="1" x14ac:dyDescent="0.2">
      <c r="B58" t="str">
        <f t="array" aca="1" ref="B58" ca="1">IFERROR(INDEX(IngredientsBlanks,SMALL((IF(LEN(IngredientsBlanks),ROW(INDIRECT("1:"&amp;ROWS(IngredientsBlanks))))),ROW(A56)),1),"")</f>
        <v/>
      </c>
      <c r="C58" t="str">
        <f ca="1">IFERROR(VLOOKUP('Shopping list'!$B58,DataAnalysis!$U$8:$W$301,3,FALSE),"")</f>
        <v/>
      </c>
    </row>
    <row r="59" spans="2:3" ht="30" customHeight="1" x14ac:dyDescent="0.2">
      <c r="B59" t="str">
        <f t="array" aca="1" ref="B59" ca="1">IFERROR(INDEX(IngredientsBlanks,SMALL((IF(LEN(IngredientsBlanks),ROW(INDIRECT("1:"&amp;ROWS(IngredientsBlanks))))),ROW(A57)),1),"")</f>
        <v/>
      </c>
      <c r="C59" t="str">
        <f ca="1">IFERROR(VLOOKUP('Shopping list'!$B59,DataAnalysis!$U$8:$W$301,3,FALSE),"")</f>
        <v/>
      </c>
    </row>
    <row r="60" spans="2:3" ht="30" customHeight="1" x14ac:dyDescent="0.2">
      <c r="B60" t="str">
        <f t="array" aca="1" ref="B60" ca="1">IFERROR(INDEX(IngredientsBlanks,SMALL((IF(LEN(IngredientsBlanks),ROW(INDIRECT("1:"&amp;ROWS(IngredientsBlanks))))),ROW(A58)),1),"")</f>
        <v/>
      </c>
      <c r="C60" t="str">
        <f ca="1">IFERROR(VLOOKUP('Shopping list'!$B60,DataAnalysis!$U$8:$W$301,3,FALSE),"")</f>
        <v/>
      </c>
    </row>
    <row r="61" spans="2:3" ht="30" customHeight="1" x14ac:dyDescent="0.2">
      <c r="B61" t="str">
        <f t="array" aca="1" ref="B61" ca="1">IFERROR(INDEX(IngredientsBlanks,SMALL((IF(LEN(IngredientsBlanks),ROW(INDIRECT("1:"&amp;ROWS(IngredientsBlanks))))),ROW(A59)),1),"")</f>
        <v/>
      </c>
      <c r="C61" t="str">
        <f ca="1">IFERROR(VLOOKUP('Shopping list'!$B61,DataAnalysis!$U$8:$W$301,3,FALSE),"")</f>
        <v/>
      </c>
    </row>
    <row r="62" spans="2:3" ht="30" customHeight="1" x14ac:dyDescent="0.2">
      <c r="B62" t="str">
        <f t="array" aca="1" ref="B62" ca="1">IFERROR(INDEX(IngredientsBlanks,SMALL((IF(LEN(IngredientsBlanks),ROW(INDIRECT("1:"&amp;ROWS(IngredientsBlanks))))),ROW(A60)),1),"")</f>
        <v/>
      </c>
      <c r="C62" t="str">
        <f ca="1">IFERROR(VLOOKUP('Shopping list'!$B62,DataAnalysis!$U$8:$W$301,3,FALSE),"")</f>
        <v/>
      </c>
    </row>
    <row r="63" spans="2:3" ht="30" customHeight="1" x14ac:dyDescent="0.2">
      <c r="B63" t="str">
        <f t="array" aca="1" ref="B63" ca="1">IFERROR(INDEX(IngredientsBlanks,SMALL((IF(LEN(IngredientsBlanks),ROW(INDIRECT("1:"&amp;ROWS(IngredientsBlanks))))),ROW(A61)),1),"")</f>
        <v/>
      </c>
      <c r="C63" t="str">
        <f ca="1">IFERROR(VLOOKUP('Shopping list'!$B63,DataAnalysis!$U$8:$W$301,3,FALSE),"")</f>
        <v/>
      </c>
    </row>
    <row r="64" spans="2:3" ht="30" customHeight="1" x14ac:dyDescent="0.2">
      <c r="B64" t="str">
        <f t="array" aca="1" ref="B64" ca="1">IFERROR(INDEX(IngredientsBlanks,SMALL((IF(LEN(IngredientsBlanks),ROW(INDIRECT("1:"&amp;ROWS(IngredientsBlanks))))),ROW(A62)),1),"")</f>
        <v/>
      </c>
      <c r="C64" t="str">
        <f ca="1">IFERROR(VLOOKUP('Shopping list'!$B64,DataAnalysis!$U$8:$W$301,3,FALSE),"")</f>
        <v/>
      </c>
    </row>
    <row r="65" spans="2:3" ht="30" customHeight="1" x14ac:dyDescent="0.2">
      <c r="B65" t="str">
        <f t="array" aca="1" ref="B65" ca="1">IFERROR(INDEX(IngredientsBlanks,SMALL((IF(LEN(IngredientsBlanks),ROW(INDIRECT("1:"&amp;ROWS(IngredientsBlanks))))),ROW(A63)),1),"")</f>
        <v/>
      </c>
      <c r="C65" t="str">
        <f ca="1">IFERROR(VLOOKUP('Shopping list'!$B65,DataAnalysis!$U$8:$W$301,3,FALSE),"")</f>
        <v/>
      </c>
    </row>
    <row r="66" spans="2:3" ht="30" customHeight="1" x14ac:dyDescent="0.2">
      <c r="B66" t="str">
        <f t="array" aca="1" ref="B66" ca="1">IFERROR(INDEX(IngredientsBlanks,SMALL((IF(LEN(IngredientsBlanks),ROW(INDIRECT("1:"&amp;ROWS(IngredientsBlanks))))),ROW(A64)),1),"")</f>
        <v/>
      </c>
      <c r="C66" t="str">
        <f ca="1">IFERROR(VLOOKUP('Shopping list'!$B66,DataAnalysis!$U$8:$W$301,3,FALSE),"")</f>
        <v/>
      </c>
    </row>
    <row r="67" spans="2:3" ht="30" customHeight="1" x14ac:dyDescent="0.2">
      <c r="B67" t="str">
        <f t="array" aca="1" ref="B67" ca="1">IFERROR(INDEX(IngredientsBlanks,SMALL((IF(LEN(IngredientsBlanks),ROW(INDIRECT("1:"&amp;ROWS(IngredientsBlanks))))),ROW(A65)),1),"")</f>
        <v/>
      </c>
      <c r="C67" t="str">
        <f ca="1">IFERROR(VLOOKUP('Shopping list'!$B67,DataAnalysis!$U$8:$W$301,3,FALSE),"")</f>
        <v/>
      </c>
    </row>
    <row r="68" spans="2:3" ht="30" customHeight="1" x14ac:dyDescent="0.2">
      <c r="B68" t="str">
        <f t="array" aca="1" ref="B68" ca="1">IFERROR(INDEX(IngredientsBlanks,SMALL((IF(LEN(IngredientsBlanks),ROW(INDIRECT("1:"&amp;ROWS(IngredientsBlanks))))),ROW(A66)),1),"")</f>
        <v/>
      </c>
      <c r="C68" t="str">
        <f ca="1">IFERROR(VLOOKUP('Shopping list'!$B68,DataAnalysis!$U$8:$W$301,3,FALSE),"")</f>
        <v/>
      </c>
    </row>
    <row r="69" spans="2:3" ht="30" customHeight="1" x14ac:dyDescent="0.2">
      <c r="B69" t="str">
        <f t="array" aca="1" ref="B69" ca="1">IFERROR(INDEX(IngredientsBlanks,SMALL((IF(LEN(IngredientsBlanks),ROW(INDIRECT("1:"&amp;ROWS(IngredientsBlanks))))),ROW(A67)),1),"")</f>
        <v/>
      </c>
      <c r="C69" t="str">
        <f ca="1">IFERROR(VLOOKUP('Shopping list'!$B69,DataAnalysis!$U$8:$W$301,3,FALSE),"")</f>
        <v/>
      </c>
    </row>
    <row r="70" spans="2:3" ht="30" customHeight="1" x14ac:dyDescent="0.2">
      <c r="B70" t="str">
        <f t="array" aca="1" ref="B70" ca="1">IFERROR(INDEX(IngredientsBlanks,SMALL((IF(LEN(IngredientsBlanks),ROW(INDIRECT("1:"&amp;ROWS(IngredientsBlanks))))),ROW(A68)),1),"")</f>
        <v/>
      </c>
      <c r="C70" t="str">
        <f ca="1">IFERROR(VLOOKUP('Shopping list'!$B70,DataAnalysis!$U$8:$W$301,3,FALSE),"")</f>
        <v/>
      </c>
    </row>
    <row r="71" spans="2:3" ht="30" customHeight="1" x14ac:dyDescent="0.2">
      <c r="B71" t="str">
        <f t="array" aca="1" ref="B71" ca="1">IFERROR(INDEX(IngredientsBlanks,SMALL((IF(LEN(IngredientsBlanks),ROW(INDIRECT("1:"&amp;ROWS(IngredientsBlanks))))),ROW(A69)),1),"")</f>
        <v/>
      </c>
      <c r="C71" t="str">
        <f ca="1">IFERROR(VLOOKUP('Shopping list'!$B71,DataAnalysis!$U$8:$W$301,3,FALSE),"")</f>
        <v/>
      </c>
    </row>
    <row r="72" spans="2:3" ht="30" customHeight="1" x14ac:dyDescent="0.2">
      <c r="B72" t="str">
        <f t="array" aca="1" ref="B72" ca="1">IFERROR(INDEX(IngredientsBlanks,SMALL((IF(LEN(IngredientsBlanks),ROW(INDIRECT("1:"&amp;ROWS(IngredientsBlanks))))),ROW(A70)),1),"")</f>
        <v/>
      </c>
      <c r="C72" t="str">
        <f ca="1">IFERROR(VLOOKUP('Shopping list'!$B72,DataAnalysis!$U$8:$W$301,3,FALSE),"")</f>
        <v/>
      </c>
    </row>
    <row r="73" spans="2:3" ht="30" customHeight="1" x14ac:dyDescent="0.2">
      <c r="B73" t="str">
        <f t="array" aca="1" ref="B73" ca="1">IFERROR(INDEX(IngredientsBlanks,SMALL((IF(LEN(IngredientsBlanks),ROW(INDIRECT("1:"&amp;ROWS(IngredientsBlanks))))),ROW(A71)),1),"")</f>
        <v/>
      </c>
      <c r="C73" t="str">
        <f ca="1">IFERROR(VLOOKUP('Shopping list'!$B73,DataAnalysis!$U$8:$W$301,3,FALSE),"")</f>
        <v/>
      </c>
    </row>
    <row r="74" spans="2:3" ht="30" customHeight="1" x14ac:dyDescent="0.2">
      <c r="B74" t="str">
        <f t="array" aca="1" ref="B74" ca="1">IFERROR(INDEX(IngredientsBlanks,SMALL((IF(LEN(IngredientsBlanks),ROW(INDIRECT("1:"&amp;ROWS(IngredientsBlanks))))),ROW(A72)),1),"")</f>
        <v/>
      </c>
      <c r="C74" t="str">
        <f ca="1">IFERROR(VLOOKUP('Shopping list'!$B74,DataAnalysis!$U$8:$W$301,3,FALSE),"")</f>
        <v/>
      </c>
    </row>
    <row r="75" spans="2:3" ht="30" customHeight="1" x14ac:dyDescent="0.2">
      <c r="B75" t="str">
        <f t="array" aca="1" ref="B75" ca="1">IFERROR(INDEX(IngredientsBlanks,SMALL((IF(LEN(IngredientsBlanks),ROW(INDIRECT("1:"&amp;ROWS(IngredientsBlanks))))),ROW(A73)),1),"")</f>
        <v/>
      </c>
      <c r="C75" t="str">
        <f ca="1">IFERROR(VLOOKUP('Shopping list'!$B75,DataAnalysis!$U$8:$W$301,3,FALSE),"")</f>
        <v/>
      </c>
    </row>
    <row r="76" spans="2:3" ht="30" customHeight="1" x14ac:dyDescent="0.2">
      <c r="B76" t="str">
        <f t="array" aca="1" ref="B76" ca="1">IFERROR(INDEX(IngredientsBlanks,SMALL((IF(LEN(IngredientsBlanks),ROW(INDIRECT("1:"&amp;ROWS(IngredientsBlanks))))),ROW(A74)),1),"")</f>
        <v/>
      </c>
      <c r="C76" t="str">
        <f ca="1">IFERROR(VLOOKUP('Shopping list'!$B76,DataAnalysis!$U$8:$W$301,3,FALSE),"")</f>
        <v/>
      </c>
    </row>
    <row r="77" spans="2:3" ht="30" customHeight="1" x14ac:dyDescent="0.2">
      <c r="B77" t="str">
        <f t="array" aca="1" ref="B77" ca="1">IFERROR(INDEX(IngredientsBlanks,SMALL((IF(LEN(IngredientsBlanks),ROW(INDIRECT("1:"&amp;ROWS(IngredientsBlanks))))),ROW(A75)),1),"")</f>
        <v/>
      </c>
      <c r="C77" t="str">
        <f ca="1">IFERROR(VLOOKUP('Shopping list'!$B77,DataAnalysis!$U$8:$W$301,3,FALSE),"")</f>
        <v/>
      </c>
    </row>
    <row r="78" spans="2:3" ht="30" customHeight="1" x14ac:dyDescent="0.2">
      <c r="B78" t="str">
        <f t="array" aca="1" ref="B78" ca="1">IFERROR(INDEX(IngredientsBlanks,SMALL((IF(LEN(IngredientsBlanks),ROW(INDIRECT("1:"&amp;ROWS(IngredientsBlanks))))),ROW(A76)),1),"")</f>
        <v/>
      </c>
      <c r="C78" t="str">
        <f ca="1">IFERROR(VLOOKUP('Shopping list'!$B78,DataAnalysis!$U$8:$W$301,3,FALSE),"")</f>
        <v/>
      </c>
    </row>
    <row r="79" spans="2:3" ht="30" customHeight="1" x14ac:dyDescent="0.2">
      <c r="B79" t="str">
        <f t="array" aca="1" ref="B79" ca="1">IFERROR(INDEX(IngredientsBlanks,SMALL((IF(LEN(IngredientsBlanks),ROW(INDIRECT("1:"&amp;ROWS(IngredientsBlanks))))),ROW(A77)),1),"")</f>
        <v/>
      </c>
      <c r="C79" t="str">
        <f ca="1">IFERROR(VLOOKUP('Shopping list'!$B79,DataAnalysis!$U$8:$W$301,3,FALSE),"")</f>
        <v/>
      </c>
    </row>
    <row r="80" spans="2:3" ht="30" customHeight="1" x14ac:dyDescent="0.2">
      <c r="B80" t="str">
        <f t="array" aca="1" ref="B80" ca="1">IFERROR(INDEX(IngredientsBlanks,SMALL((IF(LEN(IngredientsBlanks),ROW(INDIRECT("1:"&amp;ROWS(IngredientsBlanks))))),ROW(A78)),1),"")</f>
        <v/>
      </c>
      <c r="C80" t="str">
        <f ca="1">IFERROR(VLOOKUP('Shopping list'!$B80,DataAnalysis!$U$8:$W$301,3,FALSE),"")</f>
        <v/>
      </c>
    </row>
    <row r="81" spans="2:3" ht="30" customHeight="1" x14ac:dyDescent="0.2">
      <c r="B81" t="str">
        <f t="array" aca="1" ref="B81" ca="1">IFERROR(INDEX(IngredientsBlanks,SMALL((IF(LEN(IngredientsBlanks),ROW(INDIRECT("1:"&amp;ROWS(IngredientsBlanks))))),ROW(A79)),1),"")</f>
        <v/>
      </c>
      <c r="C81" t="str">
        <f ca="1">IFERROR(VLOOKUP('Shopping list'!$B81,DataAnalysis!$U$8:$W$301,3,FALSE),"")</f>
        <v/>
      </c>
    </row>
    <row r="82" spans="2:3" ht="30" customHeight="1" x14ac:dyDescent="0.2">
      <c r="B82" t="str">
        <f t="array" aca="1" ref="B82" ca="1">IFERROR(INDEX(IngredientsBlanks,SMALL((IF(LEN(IngredientsBlanks),ROW(INDIRECT("1:"&amp;ROWS(IngredientsBlanks))))),ROW(A80)),1),"")</f>
        <v/>
      </c>
      <c r="C82" t="str">
        <f ca="1">IFERROR(VLOOKUP('Shopping list'!$B82,DataAnalysis!$U$8:$W$301,3,FALSE),"")</f>
        <v/>
      </c>
    </row>
    <row r="83" spans="2:3" ht="30" customHeight="1" x14ac:dyDescent="0.2">
      <c r="B83" t="str">
        <f t="array" aca="1" ref="B83" ca="1">IFERROR(INDEX(IngredientsBlanks,SMALL((IF(LEN(IngredientsBlanks),ROW(INDIRECT("1:"&amp;ROWS(IngredientsBlanks))))),ROW(A81)),1),"")</f>
        <v/>
      </c>
      <c r="C83" t="str">
        <f ca="1">IFERROR(VLOOKUP('Shopping list'!$B83,DataAnalysis!$U$8:$W$301,3,FALSE),"")</f>
        <v/>
      </c>
    </row>
    <row r="84" spans="2:3" ht="30" customHeight="1" x14ac:dyDescent="0.2">
      <c r="B84" t="str">
        <f t="array" aca="1" ref="B84" ca="1">IFERROR(INDEX(IngredientsBlanks,SMALL((IF(LEN(IngredientsBlanks),ROW(INDIRECT("1:"&amp;ROWS(IngredientsBlanks))))),ROW(A82)),1),"")</f>
        <v/>
      </c>
      <c r="C84" t="str">
        <f ca="1">IFERROR(VLOOKUP('Shopping list'!$B84,DataAnalysis!$U$8:$W$301,3,FALSE),"")</f>
        <v/>
      </c>
    </row>
    <row r="85" spans="2:3" ht="30" customHeight="1" x14ac:dyDescent="0.2">
      <c r="B85" t="str">
        <f t="array" aca="1" ref="B85" ca="1">IFERROR(INDEX(IngredientsBlanks,SMALL((IF(LEN(IngredientsBlanks),ROW(INDIRECT("1:"&amp;ROWS(IngredientsBlanks))))),ROW(A83)),1),"")</f>
        <v/>
      </c>
      <c r="C85" t="str">
        <f ca="1">IFERROR(VLOOKUP('Shopping list'!$B85,DataAnalysis!$U$8:$W$301,3,FALSE),"")</f>
        <v/>
      </c>
    </row>
    <row r="86" spans="2:3" ht="30" customHeight="1" x14ac:dyDescent="0.2">
      <c r="B86" t="str">
        <f t="array" aca="1" ref="B86" ca="1">IFERROR(INDEX(IngredientsBlanks,SMALL((IF(LEN(IngredientsBlanks),ROW(INDIRECT("1:"&amp;ROWS(IngredientsBlanks))))),ROW(A84)),1),"")</f>
        <v/>
      </c>
      <c r="C86" t="str">
        <f ca="1">IFERROR(VLOOKUP('Shopping list'!$B86,DataAnalysis!$U$8:$W$301,3,FALSE),"")</f>
        <v/>
      </c>
    </row>
    <row r="87" spans="2:3" ht="30" customHeight="1" x14ac:dyDescent="0.2">
      <c r="B87" t="str">
        <f t="array" aca="1" ref="B87" ca="1">IFERROR(INDEX(IngredientsBlanks,SMALL((IF(LEN(IngredientsBlanks),ROW(INDIRECT("1:"&amp;ROWS(IngredientsBlanks))))),ROW(A85)),1),"")</f>
        <v/>
      </c>
      <c r="C87" t="str">
        <f ca="1">IFERROR(VLOOKUP('Shopping list'!$B87,DataAnalysis!$U$8:$W$301,3,FALSE),"")</f>
        <v/>
      </c>
    </row>
    <row r="88" spans="2:3" ht="30" customHeight="1" x14ac:dyDescent="0.2">
      <c r="B88" t="str">
        <f t="array" aca="1" ref="B88" ca="1">IFERROR(INDEX(IngredientsBlanks,SMALL((IF(LEN(IngredientsBlanks),ROW(INDIRECT("1:"&amp;ROWS(IngredientsBlanks))))),ROW(A86)),1),"")</f>
        <v/>
      </c>
      <c r="C88" t="str">
        <f ca="1">IFERROR(VLOOKUP('Shopping list'!$B88,DataAnalysis!$U$8:$W$301,3,FALSE),"")</f>
        <v/>
      </c>
    </row>
    <row r="89" spans="2:3" ht="30" customHeight="1" x14ac:dyDescent="0.2">
      <c r="B89" t="str">
        <f t="array" aca="1" ref="B89" ca="1">IFERROR(INDEX(IngredientsBlanks,SMALL((IF(LEN(IngredientsBlanks),ROW(INDIRECT("1:"&amp;ROWS(IngredientsBlanks))))),ROW(A87)),1),"")</f>
        <v/>
      </c>
      <c r="C89" t="str">
        <f ca="1">IFERROR(VLOOKUP('Shopping list'!$B89,DataAnalysis!$U$8:$W$301,3,FALSE),"")</f>
        <v/>
      </c>
    </row>
    <row r="90" spans="2:3" ht="30" customHeight="1" x14ac:dyDescent="0.2">
      <c r="B90" t="str">
        <f t="array" aca="1" ref="B90" ca="1">IFERROR(INDEX(IngredientsBlanks,SMALL((IF(LEN(IngredientsBlanks),ROW(INDIRECT("1:"&amp;ROWS(IngredientsBlanks))))),ROW(A88)),1),"")</f>
        <v/>
      </c>
      <c r="C90" t="str">
        <f ca="1">IFERROR(VLOOKUP('Shopping list'!$B90,DataAnalysis!$U$8:$W$301,3,FALSE),"")</f>
        <v/>
      </c>
    </row>
    <row r="91" spans="2:3" ht="30" customHeight="1" x14ac:dyDescent="0.2">
      <c r="B91" t="str">
        <f t="array" aca="1" ref="B91" ca="1">IFERROR(INDEX(IngredientsBlanks,SMALL((IF(LEN(IngredientsBlanks),ROW(INDIRECT("1:"&amp;ROWS(IngredientsBlanks))))),ROW(A89)),1),"")</f>
        <v/>
      </c>
      <c r="C91" t="str">
        <f ca="1">IFERROR(VLOOKUP('Shopping list'!$B91,DataAnalysis!$U$8:$W$301,3,FALSE),"")</f>
        <v/>
      </c>
    </row>
    <row r="92" spans="2:3" ht="30" customHeight="1" x14ac:dyDescent="0.2">
      <c r="B92" t="str">
        <f t="array" aca="1" ref="B92" ca="1">IFERROR(INDEX(IngredientsBlanks,SMALL((IF(LEN(IngredientsBlanks),ROW(INDIRECT("1:"&amp;ROWS(IngredientsBlanks))))),ROW(A90)),1),"")</f>
        <v/>
      </c>
      <c r="C92" t="str">
        <f ca="1">IFERROR(VLOOKUP('Shopping list'!$B92,DataAnalysis!$U$8:$W$301,3,FALSE),"")</f>
        <v/>
      </c>
    </row>
    <row r="93" spans="2:3" ht="30" customHeight="1" x14ac:dyDescent="0.2">
      <c r="B93" t="str">
        <f t="array" aca="1" ref="B93" ca="1">IFERROR(INDEX(IngredientsBlanks,SMALL((IF(LEN(IngredientsBlanks),ROW(INDIRECT("1:"&amp;ROWS(IngredientsBlanks))))),ROW(A91)),1),"")</f>
        <v/>
      </c>
      <c r="C93" t="str">
        <f ca="1">IFERROR(VLOOKUP('Shopping list'!$B93,DataAnalysis!$U$8:$W$301,3,FALSE),"")</f>
        <v/>
      </c>
    </row>
    <row r="94" spans="2:3" ht="30" customHeight="1" x14ac:dyDescent="0.2">
      <c r="B94" t="str">
        <f t="array" aca="1" ref="B94" ca="1">IFERROR(INDEX(IngredientsBlanks,SMALL((IF(LEN(IngredientsBlanks),ROW(INDIRECT("1:"&amp;ROWS(IngredientsBlanks))))),ROW(A92)),1),"")</f>
        <v/>
      </c>
      <c r="C94" t="str">
        <f ca="1">IFERROR(VLOOKUP('Shopping list'!$B94,DataAnalysis!$U$8:$W$301,3,FALSE),"")</f>
        <v/>
      </c>
    </row>
    <row r="95" spans="2:3" ht="30" customHeight="1" x14ac:dyDescent="0.2">
      <c r="B95" t="str">
        <f t="array" aca="1" ref="B95" ca="1">IFERROR(INDEX(IngredientsBlanks,SMALL((IF(LEN(IngredientsBlanks),ROW(INDIRECT("1:"&amp;ROWS(IngredientsBlanks))))),ROW(A93)),1),"")</f>
        <v/>
      </c>
      <c r="C95" t="str">
        <f ca="1">IFERROR(VLOOKUP('Shopping list'!$B95,DataAnalysis!$U$8:$W$301,3,FALSE),"")</f>
        <v/>
      </c>
    </row>
    <row r="96" spans="2:3" ht="30" customHeight="1" x14ac:dyDescent="0.2">
      <c r="B96" t="str">
        <f t="array" aca="1" ref="B96" ca="1">IFERROR(INDEX(IngredientsBlanks,SMALL((IF(LEN(IngredientsBlanks),ROW(INDIRECT("1:"&amp;ROWS(IngredientsBlanks))))),ROW(A94)),1),"")</f>
        <v/>
      </c>
      <c r="C96" t="str">
        <f ca="1">IFERROR(VLOOKUP('Shopping list'!$B96,DataAnalysis!$U$8:$W$301,3,FALSE),"")</f>
        <v/>
      </c>
    </row>
    <row r="97" spans="2:3" ht="30" customHeight="1" x14ac:dyDescent="0.2">
      <c r="B97" t="str">
        <f t="array" aca="1" ref="B97" ca="1">IFERROR(INDEX(IngredientsBlanks,SMALL((IF(LEN(IngredientsBlanks),ROW(INDIRECT("1:"&amp;ROWS(IngredientsBlanks))))),ROW(A95)),1),"")</f>
        <v/>
      </c>
      <c r="C97" t="str">
        <f ca="1">IFERROR(VLOOKUP('Shopping list'!$B97,DataAnalysis!$U$8:$W$301,3,FALSE),"")</f>
        <v/>
      </c>
    </row>
    <row r="98" spans="2:3" ht="30" customHeight="1" x14ac:dyDescent="0.2">
      <c r="B98" t="str">
        <f t="array" aca="1" ref="B98" ca="1">IFERROR(INDEX(IngredientsBlanks,SMALL((IF(LEN(IngredientsBlanks),ROW(INDIRECT("1:"&amp;ROWS(IngredientsBlanks))))),ROW(A96)),1),"")</f>
        <v/>
      </c>
      <c r="C98" t="str">
        <f ca="1">IFERROR(VLOOKUP('Shopping list'!$B98,DataAnalysis!$U$8:$W$301,3,FALSE),"")</f>
        <v/>
      </c>
    </row>
    <row r="99" spans="2:3" ht="30" customHeight="1" x14ac:dyDescent="0.2">
      <c r="B99" t="str">
        <f t="array" aca="1" ref="B99" ca="1">IFERROR(INDEX(IngredientsBlanks,SMALL((IF(LEN(IngredientsBlanks),ROW(INDIRECT("1:"&amp;ROWS(IngredientsBlanks))))),ROW(A97)),1),"")</f>
        <v/>
      </c>
      <c r="C99" t="str">
        <f ca="1">IFERROR(VLOOKUP('Shopping list'!$B99,DataAnalysis!$U$8:$W$301,3,FALSE),"")</f>
        <v/>
      </c>
    </row>
    <row r="100" spans="2:3" ht="30" customHeight="1" x14ac:dyDescent="0.2">
      <c r="B100" t="str">
        <f t="array" aca="1" ref="B100" ca="1">IFERROR(INDEX(IngredientsBlanks,SMALL((IF(LEN(IngredientsBlanks),ROW(INDIRECT("1:"&amp;ROWS(IngredientsBlanks))))),ROW(A98)),1),"")</f>
        <v/>
      </c>
      <c r="C100" t="str">
        <f ca="1">IFERROR(VLOOKUP('Shopping list'!$B100,DataAnalysis!$U$8:$W$301,3,FALSE),"")</f>
        <v/>
      </c>
    </row>
    <row r="101" spans="2:3" ht="30" customHeight="1" x14ac:dyDescent="0.2">
      <c r="B101" t="str">
        <f t="array" aca="1" ref="B101" ca="1">IFERROR(INDEX(IngredientsBlanks,SMALL((IF(LEN(IngredientsBlanks),ROW(INDIRECT("1:"&amp;ROWS(IngredientsBlanks))))),ROW(A99)),1),"")</f>
        <v/>
      </c>
      <c r="C101" t="str">
        <f ca="1">IFERROR(VLOOKUP('Shopping list'!$B101,DataAnalysis!$U$8:$W$301,3,FALSE),"")</f>
        <v/>
      </c>
    </row>
    <row r="102" spans="2:3" ht="30" customHeight="1" x14ac:dyDescent="0.2">
      <c r="B102" t="str">
        <f t="array" aca="1" ref="B102" ca="1">IFERROR(INDEX(IngredientsBlanks,SMALL((IF(LEN(IngredientsBlanks),ROW(INDIRECT("1:"&amp;ROWS(IngredientsBlanks))))),ROW(A100)),1),"")</f>
        <v/>
      </c>
      <c r="C102" t="str">
        <f ca="1">IFERROR(VLOOKUP('Shopping list'!$B102,DataAnalysis!$U$8:$W$301,3,FALSE),"")</f>
        <v/>
      </c>
    </row>
    <row r="103" spans="2:3" ht="30" customHeight="1" x14ac:dyDescent="0.2">
      <c r="C103" t="str">
        <f ca="1">IFERROR(VLOOKUP('Shopping list'!$B103,DataAnalysis!$U$8:$W$301,3,FALSE),"")</f>
        <v/>
      </c>
    </row>
  </sheetData>
  <dataValidations count="8">
    <dataValidation allowBlank="1" showInputMessage="1" showErrorMessage="1" prompt="Create a Shopping List in this worksheet. Items are automatically updated in Shopping List table. Select cell D1 to navigate to Recipe Index worksheet. Instructions are in cell F1" sqref="A1" xr:uid="{00000000-0002-0000-0300-000000000000}"/>
    <dataValidation allowBlank="1" showInputMessage="1" showErrorMessage="1" prompt="Shopping image with shopping cart and grocery items in it. Title of this worksheet is in cell at right" sqref="B1" xr:uid="{00000000-0002-0000-0300-000001000000}"/>
    <dataValidation allowBlank="1" showInputMessage="1" showErrorMessage="1" prompt="Title of this worksheet is in this cell" sqref="C1" xr:uid="{00000000-0002-0000-0300-000002000000}"/>
    <dataValidation allowBlank="1" showInputMessage="1" showErrorMessage="1" prompt="Navigation link to Recipe Index worksheet" sqref="D1" xr:uid="{00000000-0002-0000-0300-000003000000}"/>
    <dataValidation allowBlank="1" showInputMessage="1" showErrorMessage="1" prompt="Mark ingredients in this column you may need to buy for recipes selected in Meal Planner worksheet. Press ALT+DOWN ARROW for options, then DOWN ARROW &amp; ENTER to make selection" sqref="D2" xr:uid="{00000000-0002-0000-0300-000004000000}"/>
    <dataValidation allowBlank="1" showInputMessage="1" showErrorMessage="1" prompt="Item is automatically updated in this column under this heading. Use heading filters to find specific entries" sqref="B2" xr:uid="{00000000-0002-0000-0300-000005000000}"/>
    <dataValidation allowBlank="1" showInputMessage="1" showErrorMessage="1" prompt="Amount is automatically updated in this column under this heading" sqref="C2" xr:uid="{00000000-0002-0000-0300-000006000000}"/>
    <dataValidation type="list" errorStyle="warning" allowBlank="1" showInputMessage="1" showErrorMessage="1" error="Select to mark from the list. Select CANCEL, then press ALT+DOWN ARROW for options, then DOWN ARROW and ENTER to make selection" sqref="D3:D103" xr:uid="{00000000-0002-0000-0300-000007000000}">
      <formula1>"Yes"</formula1>
    </dataValidation>
  </dataValidations>
  <hyperlinks>
    <hyperlink ref="D1" location="'Recipe Index'!A1" tooltip="Select to view Recipe Index" display="Recipe Index" xr:uid="{00000000-0004-0000-0300-000000000000}"/>
  </hyperlinks>
  <printOptions horizontalCentered="1"/>
  <pageMargins left="0.7" right="0.7" top="0.75" bottom="0.75" header="0.3" footer="0.3"/>
  <pageSetup scale="58" fitToHeight="0" orientation="portrait" horizontalDpi="200" verticalDpi="200" r:id="rId1"/>
  <headerFooter differentFirst="1">
    <oddFooter>Page &amp;P of &amp;N</oddFooter>
  </headerFooter>
  <ignoredErrors>
    <ignoredError sqref="B3:B103" emptyCellReference="1"/>
  </ignoredErrors>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AQ30"/>
  <sheetViews>
    <sheetView showGridLines="0" topLeftCell="V1" workbookViewId="0">
      <selection activeCell="AN11" sqref="AN11"/>
    </sheetView>
  </sheetViews>
  <sheetFormatPr defaultColWidth="13.75" defaultRowHeight="30" customHeight="1" x14ac:dyDescent="0.2"/>
  <cols>
    <col min="1" max="1" width="2.375" customWidth="1"/>
  </cols>
  <sheetData>
    <row r="1" spans="2:43" ht="45" customHeight="1" x14ac:dyDescent="0.2">
      <c r="B1" t="s">
        <v>38</v>
      </c>
      <c r="C1" s="2"/>
    </row>
    <row r="2" spans="2:43" ht="12" customHeight="1" x14ac:dyDescent="0.2">
      <c r="B2" s="6"/>
      <c r="C2" s="8"/>
    </row>
    <row r="3" spans="2:43" ht="30" customHeight="1" x14ac:dyDescent="0.2">
      <c r="B3" t="s">
        <v>39</v>
      </c>
      <c r="C3" t="s">
        <v>40</v>
      </c>
      <c r="D3" t="s">
        <v>41</v>
      </c>
      <c r="E3" t="s">
        <v>42</v>
      </c>
      <c r="F3" t="s">
        <v>43</v>
      </c>
      <c r="G3" t="s">
        <v>44</v>
      </c>
      <c r="H3" t="s">
        <v>45</v>
      </c>
      <c r="I3" t="s">
        <v>46</v>
      </c>
      <c r="J3" t="s">
        <v>47</v>
      </c>
      <c r="K3" t="s">
        <v>48</v>
      </c>
      <c r="L3" t="s">
        <v>172</v>
      </c>
      <c r="M3" t="s">
        <v>173</v>
      </c>
      <c r="N3" t="s">
        <v>174</v>
      </c>
      <c r="O3" t="s">
        <v>175</v>
      </c>
      <c r="P3" t="s">
        <v>176</v>
      </c>
      <c r="Q3" t="s">
        <v>177</v>
      </c>
      <c r="R3" t="s">
        <v>178</v>
      </c>
      <c r="S3" t="s">
        <v>179</v>
      </c>
      <c r="T3" t="s">
        <v>180</v>
      </c>
      <c r="U3" t="s">
        <v>181</v>
      </c>
      <c r="V3" t="s">
        <v>182</v>
      </c>
      <c r="W3" t="s">
        <v>187</v>
      </c>
      <c r="X3" t="s">
        <v>188</v>
      </c>
      <c r="Y3" t="s">
        <v>189</v>
      </c>
      <c r="Z3" t="s">
        <v>190</v>
      </c>
      <c r="AA3" t="s">
        <v>191</v>
      </c>
      <c r="AB3" t="s">
        <v>192</v>
      </c>
      <c r="AC3" t="s">
        <v>193</v>
      </c>
      <c r="AD3" t="s">
        <v>194</v>
      </c>
      <c r="AE3" t="s">
        <v>195</v>
      </c>
      <c r="AF3" t="s">
        <v>196</v>
      </c>
      <c r="AG3" t="s">
        <v>197</v>
      </c>
      <c r="AH3" t="s">
        <v>198</v>
      </c>
      <c r="AI3" t="s">
        <v>199</v>
      </c>
      <c r="AJ3" t="s">
        <v>200</v>
      </c>
      <c r="AK3" t="s">
        <v>201</v>
      </c>
      <c r="AL3" t="s">
        <v>202</v>
      </c>
      <c r="AM3" t="s">
        <v>203</v>
      </c>
      <c r="AN3" t="s">
        <v>204</v>
      </c>
      <c r="AO3" t="s">
        <v>205</v>
      </c>
      <c r="AP3" t="s">
        <v>206</v>
      </c>
      <c r="AQ3" t="s">
        <v>207</v>
      </c>
    </row>
    <row r="4" spans="2:43" ht="18" customHeight="1" x14ac:dyDescent="0.2">
      <c r="B4" t="str">
        <f ca="1">IFERROR(IF(INDIRECT(DataAnalysis!B$3&amp;"'!e"&amp;ROW($A3))=0,"",INDIRECT(DataAnalysis!B$3&amp;"'!e"&amp;ROW($A3))),"")</f>
        <v>Breakfast</v>
      </c>
      <c r="C4" t="str">
        <f ca="1">IFERROR(IF(INDIRECT(DataAnalysis!C$3&amp;"'!e"&amp;ROW($A3))=0,"",INDIRECT(DataAnalysis!C$3&amp;"'!e"&amp;ROW($A3))),"")</f>
        <v>Breakfast</v>
      </c>
      <c r="D4" t="str">
        <f ca="1">IFERROR(IF(INDIRECT(DataAnalysis!D$3&amp;"'!e"&amp;ROW($A3))=0,"",INDIRECT(DataAnalysis!D$3&amp;"'!e"&amp;ROW($A3))),"")</f>
        <v>Breakfast</v>
      </c>
      <c r="E4" t="str">
        <f ca="1">IFERROR(IF(INDIRECT(DataAnalysis!E$3&amp;"'!e"&amp;ROW($A3))=0,"",INDIRECT(DataAnalysis!E$3&amp;"'!e"&amp;ROW($A3))),"")</f>
        <v>Breakfast</v>
      </c>
      <c r="F4" t="str">
        <f ca="1">IFERROR(IF(INDIRECT(DataAnalysis!F$3&amp;"'!e"&amp;ROW($A3))=0,"",INDIRECT(DataAnalysis!F$3&amp;"'!e"&amp;ROW($A3))),"")</f>
        <v>Breakfast</v>
      </c>
      <c r="G4" t="str">
        <f ca="1">IFERROR(IF(INDIRECT(DataAnalysis!G$3&amp;"'!e"&amp;ROW($A3))=0,"",INDIRECT(DataAnalysis!G$3&amp;"'!e"&amp;ROW($A3))),"")</f>
        <v>Breakfast</v>
      </c>
      <c r="H4" t="str">
        <f ca="1">IFERROR(IF(INDIRECT(DataAnalysis!H$3&amp;"'!e"&amp;ROW($A3))=0,"",INDIRECT(DataAnalysis!H$3&amp;"'!e"&amp;ROW($A3))),"")</f>
        <v>Breakfast</v>
      </c>
      <c r="I4" t="str">
        <f ca="1">IFERROR(IF(INDIRECT(DataAnalysis!I$3&amp;"'!e"&amp;ROW($A3))=0,"",INDIRECT(DataAnalysis!I$3&amp;"'!e"&amp;ROW($A3))),"")</f>
        <v>Lunch</v>
      </c>
      <c r="J4" t="str">
        <f ca="1">IFERROR(IF(INDIRECT(DataAnalysis!J$3&amp;"'!e"&amp;ROW($A3))=0,"",INDIRECT(DataAnalysis!J$3&amp;"'!e"&amp;ROW($A3))),"")</f>
        <v>Lunch</v>
      </c>
      <c r="K4" t="str">
        <f ca="1">IFERROR(IF(INDIRECT(DataAnalysis!K$3&amp;"'!e"&amp;ROW($A3))=0,"",INDIRECT(DataAnalysis!K$3&amp;"'!e"&amp;ROW($A3))),"")</f>
        <v>Lunch</v>
      </c>
      <c r="L4" t="str">
        <f ca="1">IFERROR(IF(INDIRECT(DataAnalysis!L$3&amp;"'!e"&amp;ROW($A3))=0,"",INDIRECT(DataAnalysis!L$3&amp;"'!e"&amp;ROW($A3))),"")</f>
        <v>Lunch</v>
      </c>
      <c r="M4" t="str">
        <f ca="1">IFERROR(IF(INDIRECT(DataAnalysis!M$3&amp;"'!e"&amp;ROW($A3))=0,"",INDIRECT(DataAnalysis!M$3&amp;"'!e"&amp;ROW($A3))),"")</f>
        <v>Lunch</v>
      </c>
      <c r="N4" t="str">
        <f ca="1">IFERROR(IF(INDIRECT(DataAnalysis!N$3&amp;"'!e"&amp;ROW($A3))=0,"",INDIRECT(DataAnalysis!N$3&amp;"'!e"&amp;ROW($A3))),"")</f>
        <v>Lunch</v>
      </c>
      <c r="O4" t="str">
        <f ca="1">IFERROR(IF(INDIRECT(DataAnalysis!O$3&amp;"'!e"&amp;ROW($A3))=0,"",INDIRECT(DataAnalysis!O$3&amp;"'!e"&amp;ROW($A3))),"")</f>
        <v>Lunch</v>
      </c>
      <c r="P4" t="str">
        <f ca="1">IFERROR(IF(INDIRECT(DataAnalysis!P$3&amp;"'!e"&amp;ROW($A3))=0,"",INDIRECT(DataAnalysis!P$3&amp;"'!e"&amp;ROW($A3))),"")</f>
        <v>Diner</v>
      </c>
      <c r="Q4" t="str">
        <f ca="1">IFERROR(IF(INDIRECT(DataAnalysis!Q$3&amp;"'!e"&amp;ROW($A3))=0,"",INDIRECT(DataAnalysis!Q$3&amp;"'!e"&amp;ROW($A3))),"")</f>
        <v>Diner</v>
      </c>
      <c r="R4" t="str">
        <f ca="1">IFERROR(IF(INDIRECT(DataAnalysis!R$3&amp;"'!e"&amp;ROW($A3))=0,"",INDIRECT(DataAnalysis!R$3&amp;"'!e"&amp;ROW($A3))),"")</f>
        <v>Diner</v>
      </c>
      <c r="S4" t="str">
        <f ca="1">IFERROR(IF(INDIRECT(DataAnalysis!S$3&amp;"'!e"&amp;ROW($A3))=0,"",INDIRECT(DataAnalysis!S$3&amp;"'!e"&amp;ROW($A3))),"")</f>
        <v>Diner</v>
      </c>
      <c r="T4" t="str">
        <f ca="1">IFERROR(IF(INDIRECT(DataAnalysis!T$3&amp;"'!e"&amp;ROW($A3))=0,"",INDIRECT(DataAnalysis!T$3&amp;"'!e"&amp;ROW($A3))),"")</f>
        <v>Diner</v>
      </c>
      <c r="U4" t="str">
        <f ca="1">IFERROR(IF(INDIRECT(DataAnalysis!U$3&amp;"'!e"&amp;ROW($A3))=0,"",INDIRECT(DataAnalysis!U$3&amp;"'!e"&amp;ROW($A3))),"")</f>
        <v>Diner</v>
      </c>
      <c r="V4" t="str">
        <f ca="1">IFERROR(IF(INDIRECT(DataAnalysis!V$3&amp;"'!e"&amp;ROW($A3))=0,"",INDIRECT(DataAnalysis!V$3&amp;"'!e"&amp;ROW($A3))),"")</f>
        <v>Diner</v>
      </c>
      <c r="W4" t="str">
        <f ca="1">IFERROR(IF(INDIRECT(DataAnalysis!W$3&amp;"'!e"&amp;ROW($A3))=0,"",INDIRECT(DataAnalysis!W$3&amp;"'!e"&amp;ROW($A3))),"")</f>
        <v>Breakfast</v>
      </c>
      <c r="X4" t="str">
        <f ca="1">IFERROR(IF(INDIRECT(DataAnalysis!X$3&amp;"'!e"&amp;ROW($A3))=0,"",INDIRECT(DataAnalysis!X$3&amp;"'!e"&amp;ROW($A3))),"")</f>
        <v>Breakfast</v>
      </c>
      <c r="Y4" t="str">
        <f ca="1">IFERROR(IF(INDIRECT(DataAnalysis!Y$3&amp;"'!e"&amp;ROW($A3))=0,"",INDIRECT(DataAnalysis!Y$3&amp;"'!e"&amp;ROW($A3))),"")</f>
        <v>Breakfast</v>
      </c>
      <c r="Z4" t="str">
        <f ca="1">IFERROR(IF(INDIRECT(DataAnalysis!Z$3&amp;"'!e"&amp;ROW($A3))=0,"",INDIRECT(DataAnalysis!Z$3&amp;"'!e"&amp;ROW($A3))),"")</f>
        <v>Breakfast</v>
      </c>
      <c r="AA4" t="str">
        <f ca="1">IFERROR(IF(INDIRECT(DataAnalysis!AA$3&amp;"'!e"&amp;ROW($A3))=0,"",INDIRECT(DataAnalysis!AA$3&amp;"'!e"&amp;ROW($A3))),"")</f>
        <v>Breakfast</v>
      </c>
      <c r="AB4" t="str">
        <f ca="1">IFERROR(IF(INDIRECT(DataAnalysis!AB$3&amp;"'!e"&amp;ROW($A3))=0,"",INDIRECT(DataAnalysis!AB$3&amp;"'!e"&amp;ROW($A3))),"")</f>
        <v>Breakfast</v>
      </c>
      <c r="AC4" t="str">
        <f ca="1">IFERROR(IF(INDIRECT(DataAnalysis!AC$3&amp;"'!e"&amp;ROW($A3))=0,"",INDIRECT(DataAnalysis!AC$3&amp;"'!e"&amp;ROW($A3))),"")</f>
        <v>Breakfast</v>
      </c>
      <c r="AD4" t="str">
        <f ca="1">IFERROR(IF(INDIRECT(DataAnalysis!AD$3&amp;"'!e"&amp;ROW($A3))=0,"",INDIRECT(DataAnalysis!AD$3&amp;"'!e"&amp;ROW($A3))),"")</f>
        <v>Lunch</v>
      </c>
      <c r="AE4" t="str">
        <f ca="1">IFERROR(IF(INDIRECT(DataAnalysis!AE$3&amp;"'!e"&amp;ROW($A3))=0,"",INDIRECT(DataAnalysis!AE$3&amp;"'!e"&amp;ROW($A3))),"")</f>
        <v>Lunch</v>
      </c>
      <c r="AF4" t="str">
        <f ca="1">IFERROR(IF(INDIRECT(DataAnalysis!AF$3&amp;"'!e"&amp;ROW($A3))=0,"",INDIRECT(DataAnalysis!AF$3&amp;"'!e"&amp;ROW($A3))),"")</f>
        <v>Lunch</v>
      </c>
      <c r="AG4" t="str">
        <f ca="1">IFERROR(IF(INDIRECT(DataAnalysis!AG$3&amp;"'!e"&amp;ROW($A3))=0,"",INDIRECT(DataAnalysis!AG$3&amp;"'!e"&amp;ROW($A3))),"")</f>
        <v>Lunch</v>
      </c>
      <c r="AH4" t="str">
        <f ca="1">IFERROR(IF(INDIRECT(DataAnalysis!AH$3&amp;"'!e"&amp;ROW($A3))=0,"",INDIRECT(DataAnalysis!AH$3&amp;"'!e"&amp;ROW($A3))),"")</f>
        <v>Lunch</v>
      </c>
      <c r="AI4" t="str">
        <f ca="1">IFERROR(IF(INDIRECT(DataAnalysis!AI$3&amp;"'!e"&amp;ROW($A3))=0,"",INDIRECT(DataAnalysis!AI$3&amp;"'!e"&amp;ROW($A3))),"")</f>
        <v>Lunch</v>
      </c>
      <c r="AJ4" t="str">
        <f ca="1">IFERROR(IF(INDIRECT(DataAnalysis!AJ$3&amp;"'!e"&amp;ROW($A3))=0,"",INDIRECT(DataAnalysis!AJ$3&amp;"'!e"&amp;ROW($A3))),"")</f>
        <v>Lunch</v>
      </c>
      <c r="AK4" t="str">
        <f ca="1">IFERROR(IF(INDIRECT(DataAnalysis!AK$3&amp;"'!e"&amp;ROW($A3))=0,"",INDIRECT(DataAnalysis!AK$3&amp;"'!e"&amp;ROW($A3))),"")</f>
        <v>Diner</v>
      </c>
      <c r="AL4" t="str">
        <f ca="1">IFERROR(IF(INDIRECT(DataAnalysis!AL$3&amp;"'!e"&amp;ROW($A3))=0,"",INDIRECT(DataAnalysis!AL$3&amp;"'!e"&amp;ROW($A3))),"")</f>
        <v>Diner</v>
      </c>
      <c r="AM4" t="str">
        <f ca="1">IFERROR(IF(INDIRECT(DataAnalysis!AM$3&amp;"'!e"&amp;ROW($A3))=0,"",INDIRECT(DataAnalysis!AM$3&amp;"'!e"&amp;ROW($A3))),"")</f>
        <v>Diner</v>
      </c>
      <c r="AN4" t="str">
        <f ca="1">IFERROR(IF(INDIRECT(DataAnalysis!AN$3&amp;"'!e"&amp;ROW($A3))=0,"",INDIRECT(DataAnalysis!AN$3&amp;"'!e"&amp;ROW($A3))),"")</f>
        <v>Diner</v>
      </c>
      <c r="AO4" t="str">
        <f ca="1">IFERROR(IF(INDIRECT(DataAnalysis!AO$3&amp;"'!e"&amp;ROW($A3))=0,"",INDIRECT(DataAnalysis!AO$3&amp;"'!e"&amp;ROW($A3))),"")</f>
        <v>Diner</v>
      </c>
      <c r="AP4" t="str">
        <f ca="1">IFERROR(IF(INDIRECT(DataAnalysis!AP$3&amp;"'!e"&amp;ROW($A3))=0,"",INDIRECT(DataAnalysis!AP$3&amp;"'!e"&amp;ROW($A3))),"")</f>
        <v>Diner</v>
      </c>
      <c r="AQ4" t="str">
        <f ca="1">IFERROR(IF(INDIRECT(DataAnalysis!AQ$3&amp;"'!e"&amp;ROW($A3))=0,"",INDIRECT(DataAnalysis!AQ$3&amp;"'!e"&amp;ROW($A3))),"")</f>
        <v>Diner</v>
      </c>
    </row>
    <row r="5" spans="2:43" ht="18" customHeight="1" x14ac:dyDescent="0.2">
      <c r="B5" t="str">
        <f ca="1">IFERROR(IF(INDIRECT(DataAnalysis!B$3&amp;"'!e"&amp;ROW($A4))=0,"",INDIRECT(DataAnalysis!B$3&amp;"'!e"&amp;ROW($A4))),"")</f>
        <v/>
      </c>
      <c r="C5" t="str">
        <f ca="1">IFERROR(IF(INDIRECT(DataAnalysis!C$3&amp;"'!e"&amp;ROW($A4))=0,"",INDIRECT(DataAnalysis!C$3&amp;"'!e"&amp;ROW($A4))),"")</f>
        <v/>
      </c>
      <c r="D5" t="str">
        <f ca="1">IFERROR(IF(INDIRECT(DataAnalysis!D$3&amp;"'!e"&amp;ROW($A4))=0,"",INDIRECT(DataAnalysis!D$3&amp;"'!e"&amp;ROW($A4))),"")</f>
        <v/>
      </c>
      <c r="E5" t="str">
        <f ca="1">IFERROR(IF(INDIRECT(DataAnalysis!E$3&amp;"'!e"&amp;ROW($A4))=0,"",INDIRECT(DataAnalysis!E$3&amp;"'!e"&amp;ROW($A4))),"")</f>
        <v/>
      </c>
      <c r="F5" t="str">
        <f ca="1">IFERROR(IF(INDIRECT(DataAnalysis!F$3&amp;"'!e"&amp;ROW($A4))=0,"",INDIRECT(DataAnalysis!F$3&amp;"'!e"&amp;ROW($A4))),"")</f>
        <v/>
      </c>
      <c r="G5" t="str">
        <f ca="1">IFERROR(IF(INDIRECT(DataAnalysis!G$3&amp;"'!e"&amp;ROW($A4))=0,"",INDIRECT(DataAnalysis!G$3&amp;"'!e"&amp;ROW($A4))),"")</f>
        <v/>
      </c>
      <c r="H5" t="str">
        <f ca="1">IFERROR(IF(INDIRECT(DataAnalysis!H$3&amp;"'!e"&amp;ROW($A4))=0,"",INDIRECT(DataAnalysis!H$3&amp;"'!e"&amp;ROW($A4))),"")</f>
        <v/>
      </c>
      <c r="I5" t="str">
        <f ca="1">IFERROR(IF(INDIRECT(DataAnalysis!I$3&amp;"'!e"&amp;ROW($A4))=0,"",INDIRECT(DataAnalysis!I$3&amp;"'!e"&amp;ROW($A4))),"")</f>
        <v/>
      </c>
      <c r="J5" t="str">
        <f ca="1">IFERROR(IF(INDIRECT(DataAnalysis!J$3&amp;"'!e"&amp;ROW($A4))=0,"",INDIRECT(DataAnalysis!J$3&amp;"'!e"&amp;ROW($A4))),"")</f>
        <v/>
      </c>
      <c r="K5" t="str">
        <f ca="1">IFERROR(IF(INDIRECT(DataAnalysis!K$3&amp;"'!e"&amp;ROW($A4))=0,"",INDIRECT(DataAnalysis!K$3&amp;"'!e"&amp;ROW($A4))),"")</f>
        <v/>
      </c>
      <c r="L5" t="str">
        <f ca="1">IFERROR(IF(INDIRECT(DataAnalysis!L$3&amp;"'!e"&amp;ROW($A4))=0,"",INDIRECT(DataAnalysis!L$3&amp;"'!e"&amp;ROW($A4))),"")</f>
        <v/>
      </c>
      <c r="M5" t="str">
        <f ca="1">IFERROR(IF(INDIRECT(DataAnalysis!M$3&amp;"'!e"&amp;ROW($A4))=0,"",INDIRECT(DataAnalysis!M$3&amp;"'!e"&amp;ROW($A4))),"")</f>
        <v/>
      </c>
      <c r="N5" t="str">
        <f ca="1">IFERROR(IF(INDIRECT(DataAnalysis!N$3&amp;"'!e"&amp;ROW($A4))=0,"",INDIRECT(DataAnalysis!N$3&amp;"'!e"&amp;ROW($A4))),"")</f>
        <v/>
      </c>
      <c r="O5" t="str">
        <f ca="1">IFERROR(IF(INDIRECT(DataAnalysis!O$3&amp;"'!e"&amp;ROW($A4))=0,"",INDIRECT(DataAnalysis!O$3&amp;"'!e"&amp;ROW($A4))),"")</f>
        <v/>
      </c>
      <c r="P5" t="str">
        <f ca="1">IFERROR(IF(INDIRECT(DataAnalysis!P$3&amp;"'!e"&amp;ROW($A4))=0,"",INDIRECT(DataAnalysis!P$3&amp;"'!e"&amp;ROW($A4))),"")</f>
        <v/>
      </c>
      <c r="Q5" t="str">
        <f ca="1">IFERROR(IF(INDIRECT(DataAnalysis!Q$3&amp;"'!e"&amp;ROW($A4))=0,"",INDIRECT(DataAnalysis!Q$3&amp;"'!e"&amp;ROW($A4))),"")</f>
        <v/>
      </c>
      <c r="R5" t="str">
        <f ca="1">IFERROR(IF(INDIRECT(DataAnalysis!R$3&amp;"'!e"&amp;ROW($A4))=0,"",INDIRECT(DataAnalysis!R$3&amp;"'!e"&amp;ROW($A4))),"")</f>
        <v/>
      </c>
      <c r="S5" t="str">
        <f ca="1">IFERROR(IF(INDIRECT(DataAnalysis!S$3&amp;"'!e"&amp;ROW($A4))=0,"",INDIRECT(DataAnalysis!S$3&amp;"'!e"&amp;ROW($A4))),"")</f>
        <v/>
      </c>
      <c r="T5" t="str">
        <f ca="1">IFERROR(IF(INDIRECT(DataAnalysis!T$3&amp;"'!e"&amp;ROW($A4))=0,"",INDIRECT(DataAnalysis!T$3&amp;"'!e"&amp;ROW($A4))),"")</f>
        <v/>
      </c>
      <c r="U5" t="str">
        <f ca="1">IFERROR(IF(INDIRECT(DataAnalysis!U$3&amp;"'!e"&amp;ROW($A4))=0,"",INDIRECT(DataAnalysis!U$3&amp;"'!e"&amp;ROW($A4))),"")</f>
        <v/>
      </c>
      <c r="V5" t="str">
        <f ca="1">IFERROR(IF(INDIRECT(DataAnalysis!V$3&amp;"'!e"&amp;ROW($A4))=0,"",INDIRECT(DataAnalysis!V$3&amp;"'!e"&amp;ROW($A4))),"")</f>
        <v/>
      </c>
      <c r="W5" t="str">
        <f ca="1">IFERROR(IF(INDIRECT(DataAnalysis!W$3&amp;"'!e"&amp;ROW($A4))=0,"",INDIRECT(DataAnalysis!W$3&amp;"'!e"&amp;ROW($A4))),"")</f>
        <v/>
      </c>
      <c r="X5" t="str">
        <f ca="1">IFERROR(IF(INDIRECT(DataAnalysis!X$3&amp;"'!e"&amp;ROW($A4))=0,"",INDIRECT(DataAnalysis!X$3&amp;"'!e"&amp;ROW($A4))),"")</f>
        <v/>
      </c>
      <c r="Y5" t="str">
        <f ca="1">IFERROR(IF(INDIRECT(DataAnalysis!Y$3&amp;"'!e"&amp;ROW($A4))=0,"",INDIRECT(DataAnalysis!Y$3&amp;"'!e"&amp;ROW($A4))),"")</f>
        <v/>
      </c>
      <c r="Z5" t="str">
        <f ca="1">IFERROR(IF(INDIRECT(DataAnalysis!Z$3&amp;"'!e"&amp;ROW($A4))=0,"",INDIRECT(DataAnalysis!Z$3&amp;"'!e"&amp;ROW($A4))),"")</f>
        <v/>
      </c>
      <c r="AA5" t="str">
        <f ca="1">IFERROR(IF(INDIRECT(DataAnalysis!AA$3&amp;"'!e"&amp;ROW($A4))=0,"",INDIRECT(DataAnalysis!AA$3&amp;"'!e"&amp;ROW($A4))),"")</f>
        <v/>
      </c>
      <c r="AB5" t="str">
        <f ca="1">IFERROR(IF(INDIRECT(DataAnalysis!AB$3&amp;"'!e"&amp;ROW($A4))=0,"",INDIRECT(DataAnalysis!AB$3&amp;"'!e"&amp;ROW($A4))),"")</f>
        <v/>
      </c>
      <c r="AC5" t="str">
        <f ca="1">IFERROR(IF(INDIRECT(DataAnalysis!AC$3&amp;"'!e"&amp;ROW($A4))=0,"",INDIRECT(DataAnalysis!AC$3&amp;"'!e"&amp;ROW($A4))),"")</f>
        <v/>
      </c>
      <c r="AD5" t="str">
        <f ca="1">IFERROR(IF(INDIRECT(DataAnalysis!AD$3&amp;"'!e"&amp;ROW($A4))=0,"",INDIRECT(DataAnalysis!AD$3&amp;"'!e"&amp;ROW($A4))),"")</f>
        <v/>
      </c>
      <c r="AE5" t="str">
        <f ca="1">IFERROR(IF(INDIRECT(DataAnalysis!AE$3&amp;"'!e"&amp;ROW($A4))=0,"",INDIRECT(DataAnalysis!AE$3&amp;"'!e"&amp;ROW($A4))),"")</f>
        <v/>
      </c>
      <c r="AF5" t="str">
        <f ca="1">IFERROR(IF(INDIRECT(DataAnalysis!AF$3&amp;"'!e"&amp;ROW($A4))=0,"",INDIRECT(DataAnalysis!AF$3&amp;"'!e"&amp;ROW($A4))),"")</f>
        <v/>
      </c>
      <c r="AG5" t="str">
        <f ca="1">IFERROR(IF(INDIRECT(DataAnalysis!AG$3&amp;"'!e"&amp;ROW($A4))=0,"",INDIRECT(DataAnalysis!AG$3&amp;"'!e"&amp;ROW($A4))),"")</f>
        <v/>
      </c>
      <c r="AH5" t="str">
        <f ca="1">IFERROR(IF(INDIRECT(DataAnalysis!AH$3&amp;"'!e"&amp;ROW($A4))=0,"",INDIRECT(DataAnalysis!AH$3&amp;"'!e"&amp;ROW($A4))),"")</f>
        <v/>
      </c>
      <c r="AI5" t="str">
        <f ca="1">IFERROR(IF(INDIRECT(DataAnalysis!AI$3&amp;"'!e"&amp;ROW($A4))=0,"",INDIRECT(DataAnalysis!AI$3&amp;"'!e"&amp;ROW($A4))),"")</f>
        <v/>
      </c>
      <c r="AJ5" t="str">
        <f ca="1">IFERROR(IF(INDIRECT(DataAnalysis!AJ$3&amp;"'!e"&amp;ROW($A4))=0,"",INDIRECT(DataAnalysis!AJ$3&amp;"'!e"&amp;ROW($A4))),"")</f>
        <v/>
      </c>
      <c r="AK5" t="str">
        <f ca="1">IFERROR(IF(INDIRECT(DataAnalysis!AK$3&amp;"'!e"&amp;ROW($A4))=0,"",INDIRECT(DataAnalysis!AK$3&amp;"'!e"&amp;ROW($A4))),"")</f>
        <v/>
      </c>
      <c r="AL5" t="str">
        <f ca="1">IFERROR(IF(INDIRECT(DataAnalysis!AL$3&amp;"'!e"&amp;ROW($A4))=0,"",INDIRECT(DataAnalysis!AL$3&amp;"'!e"&amp;ROW($A4))),"")</f>
        <v/>
      </c>
      <c r="AM5" t="str">
        <f ca="1">IFERROR(IF(INDIRECT(DataAnalysis!AM$3&amp;"'!e"&amp;ROW($A4))=0,"",INDIRECT(DataAnalysis!AM$3&amp;"'!e"&amp;ROW($A4))),"")</f>
        <v/>
      </c>
      <c r="AN5" t="str">
        <f ca="1">IFERROR(IF(INDIRECT(DataAnalysis!AN$3&amp;"'!e"&amp;ROW($A4))=0,"",INDIRECT(DataAnalysis!AN$3&amp;"'!e"&amp;ROW($A4))),"")</f>
        <v/>
      </c>
      <c r="AO5" t="str">
        <f ca="1">IFERROR(IF(INDIRECT(DataAnalysis!AO$3&amp;"'!e"&amp;ROW($A4))=0,"",INDIRECT(DataAnalysis!AO$3&amp;"'!e"&amp;ROW($A4))),"")</f>
        <v/>
      </c>
      <c r="AP5" t="str">
        <f ca="1">IFERROR(IF(INDIRECT(DataAnalysis!AP$3&amp;"'!e"&amp;ROW($A4))=0,"",INDIRECT(DataAnalysis!AP$3&amp;"'!e"&amp;ROW($A4))),"")</f>
        <v/>
      </c>
      <c r="AQ5" t="str">
        <f ca="1">IFERROR(IF(INDIRECT(DataAnalysis!AQ$3&amp;"'!e"&amp;ROW($A4))=0,"",INDIRECT(DataAnalysis!AQ$3&amp;"'!e"&amp;ROW($A4))),"")</f>
        <v/>
      </c>
    </row>
    <row r="6" spans="2:43" ht="18" customHeight="1" x14ac:dyDescent="0.2">
      <c r="B6" t="str">
        <f ca="1">IFERROR(IF(INDIRECT(DataAnalysis!B$3&amp;"'!e"&amp;ROW($A5))=0,"",INDIRECT(DataAnalysis!B$3&amp;"'!e"&amp;ROW($A5))),"")</f>
        <v/>
      </c>
      <c r="C6" t="str">
        <f ca="1">IFERROR(IF(INDIRECT(DataAnalysis!C$3&amp;"'!e"&amp;ROW($A5))=0,"",INDIRECT(DataAnalysis!C$3&amp;"'!e"&amp;ROW($A5))),"")</f>
        <v/>
      </c>
      <c r="D6" t="str">
        <f ca="1">IFERROR(IF(INDIRECT(DataAnalysis!D$3&amp;"'!e"&amp;ROW($A5))=0,"",INDIRECT(DataAnalysis!D$3&amp;"'!e"&amp;ROW($A5))),"")</f>
        <v/>
      </c>
      <c r="E6" t="str">
        <f ca="1">IFERROR(IF(INDIRECT(DataAnalysis!E$3&amp;"'!e"&amp;ROW($A5))=0,"",INDIRECT(DataAnalysis!E$3&amp;"'!e"&amp;ROW($A5))),"")</f>
        <v/>
      </c>
      <c r="F6" t="str">
        <f ca="1">IFERROR(IF(INDIRECT(DataAnalysis!F$3&amp;"'!e"&amp;ROW($A5))=0,"",INDIRECT(DataAnalysis!F$3&amp;"'!e"&amp;ROW($A5))),"")</f>
        <v/>
      </c>
      <c r="G6" t="str">
        <f ca="1">IFERROR(IF(INDIRECT(DataAnalysis!G$3&amp;"'!e"&amp;ROW($A5))=0,"",INDIRECT(DataAnalysis!G$3&amp;"'!e"&amp;ROW($A5))),"")</f>
        <v/>
      </c>
      <c r="H6" t="str">
        <f ca="1">IFERROR(IF(INDIRECT(DataAnalysis!H$3&amp;"'!e"&amp;ROW($A5))=0,"",INDIRECT(DataAnalysis!H$3&amp;"'!e"&amp;ROW($A5))),"")</f>
        <v/>
      </c>
      <c r="I6" t="str">
        <f ca="1">IFERROR(IF(INDIRECT(DataAnalysis!I$3&amp;"'!e"&amp;ROW($A5))=0,"",INDIRECT(DataAnalysis!I$3&amp;"'!e"&amp;ROW($A5))),"")</f>
        <v/>
      </c>
      <c r="J6" t="str">
        <f ca="1">IFERROR(IF(INDIRECT(DataAnalysis!J$3&amp;"'!e"&amp;ROW($A5))=0,"",INDIRECT(DataAnalysis!J$3&amp;"'!e"&amp;ROW($A5))),"")</f>
        <v/>
      </c>
      <c r="K6" t="str">
        <f ca="1">IFERROR(IF(INDIRECT(DataAnalysis!K$3&amp;"'!e"&amp;ROW($A5))=0,"",INDIRECT(DataAnalysis!K$3&amp;"'!e"&amp;ROW($A5))),"")</f>
        <v/>
      </c>
      <c r="L6" t="str">
        <f ca="1">IFERROR(IF(INDIRECT(DataAnalysis!L$3&amp;"'!e"&amp;ROW($A5))=0,"",INDIRECT(DataAnalysis!L$3&amp;"'!e"&amp;ROW($A5))),"")</f>
        <v/>
      </c>
      <c r="M6" t="str">
        <f ca="1">IFERROR(IF(INDIRECT(DataAnalysis!M$3&amp;"'!e"&amp;ROW($A5))=0,"",INDIRECT(DataAnalysis!M$3&amp;"'!e"&amp;ROW($A5))),"")</f>
        <v/>
      </c>
      <c r="N6" t="str">
        <f ca="1">IFERROR(IF(INDIRECT(DataAnalysis!N$3&amp;"'!e"&amp;ROW($A5))=0,"",INDIRECT(DataAnalysis!N$3&amp;"'!e"&amp;ROW($A5))),"")</f>
        <v/>
      </c>
      <c r="O6" t="str">
        <f ca="1">IFERROR(IF(INDIRECT(DataAnalysis!O$3&amp;"'!e"&amp;ROW($A5))=0,"",INDIRECT(DataAnalysis!O$3&amp;"'!e"&amp;ROW($A5))),"")</f>
        <v/>
      </c>
      <c r="P6" t="str">
        <f ca="1">IFERROR(IF(INDIRECT(DataAnalysis!P$3&amp;"'!e"&amp;ROW($A5))=0,"",INDIRECT(DataAnalysis!P$3&amp;"'!e"&amp;ROW($A5))),"")</f>
        <v/>
      </c>
      <c r="Q6" t="str">
        <f ca="1">IFERROR(IF(INDIRECT(DataAnalysis!Q$3&amp;"'!e"&amp;ROW($A5))=0,"",INDIRECT(DataAnalysis!Q$3&amp;"'!e"&amp;ROW($A5))),"")</f>
        <v/>
      </c>
      <c r="R6" t="str">
        <f ca="1">IFERROR(IF(INDIRECT(DataAnalysis!R$3&amp;"'!e"&amp;ROW($A5))=0,"",INDIRECT(DataAnalysis!R$3&amp;"'!e"&amp;ROW($A5))),"")</f>
        <v/>
      </c>
      <c r="S6" t="str">
        <f ca="1">IFERROR(IF(INDIRECT(DataAnalysis!S$3&amp;"'!e"&amp;ROW($A5))=0,"",INDIRECT(DataAnalysis!S$3&amp;"'!e"&amp;ROW($A5))),"")</f>
        <v/>
      </c>
      <c r="T6" t="str">
        <f ca="1">IFERROR(IF(INDIRECT(DataAnalysis!T$3&amp;"'!e"&amp;ROW($A5))=0,"",INDIRECT(DataAnalysis!T$3&amp;"'!e"&amp;ROW($A5))),"")</f>
        <v/>
      </c>
      <c r="U6" t="str">
        <f ca="1">IFERROR(IF(INDIRECT(DataAnalysis!U$3&amp;"'!e"&amp;ROW($A5))=0,"",INDIRECT(DataAnalysis!U$3&amp;"'!e"&amp;ROW($A5))),"")</f>
        <v/>
      </c>
      <c r="V6" t="str">
        <f ca="1">IFERROR(IF(INDIRECT(DataAnalysis!V$3&amp;"'!e"&amp;ROW($A5))=0,"",INDIRECT(DataAnalysis!V$3&amp;"'!e"&amp;ROW($A5))),"")</f>
        <v/>
      </c>
      <c r="W6" t="str">
        <f ca="1">IFERROR(IF(INDIRECT(DataAnalysis!W$3&amp;"'!e"&amp;ROW($A5))=0,"",INDIRECT(DataAnalysis!W$3&amp;"'!e"&amp;ROW($A5))),"")</f>
        <v/>
      </c>
      <c r="X6" t="str">
        <f ca="1">IFERROR(IF(INDIRECT(DataAnalysis!X$3&amp;"'!e"&amp;ROW($A5))=0,"",INDIRECT(DataAnalysis!X$3&amp;"'!e"&amp;ROW($A5))),"")</f>
        <v/>
      </c>
      <c r="Y6" t="str">
        <f ca="1">IFERROR(IF(INDIRECT(DataAnalysis!Y$3&amp;"'!e"&amp;ROW($A5))=0,"",INDIRECT(DataAnalysis!Y$3&amp;"'!e"&amp;ROW($A5))),"")</f>
        <v/>
      </c>
      <c r="Z6" t="str">
        <f ca="1">IFERROR(IF(INDIRECT(DataAnalysis!Z$3&amp;"'!e"&amp;ROW($A5))=0,"",INDIRECT(DataAnalysis!Z$3&amp;"'!e"&amp;ROW($A5))),"")</f>
        <v/>
      </c>
      <c r="AA6" t="str">
        <f ca="1">IFERROR(IF(INDIRECT(DataAnalysis!AA$3&amp;"'!e"&amp;ROW($A5))=0,"",INDIRECT(DataAnalysis!AA$3&amp;"'!e"&amp;ROW($A5))),"")</f>
        <v/>
      </c>
      <c r="AB6" t="str">
        <f ca="1">IFERROR(IF(INDIRECT(DataAnalysis!AB$3&amp;"'!e"&amp;ROW($A5))=0,"",INDIRECT(DataAnalysis!AB$3&amp;"'!e"&amp;ROW($A5))),"")</f>
        <v/>
      </c>
      <c r="AC6" t="str">
        <f ca="1">IFERROR(IF(INDIRECT(DataAnalysis!AC$3&amp;"'!e"&amp;ROW($A5))=0,"",INDIRECT(DataAnalysis!AC$3&amp;"'!e"&amp;ROW($A5))),"")</f>
        <v/>
      </c>
      <c r="AD6" t="str">
        <f ca="1">IFERROR(IF(INDIRECT(DataAnalysis!AD$3&amp;"'!e"&amp;ROW($A5))=0,"",INDIRECT(DataAnalysis!AD$3&amp;"'!e"&amp;ROW($A5))),"")</f>
        <v/>
      </c>
      <c r="AE6" t="str">
        <f ca="1">IFERROR(IF(INDIRECT(DataAnalysis!AE$3&amp;"'!e"&amp;ROW($A5))=0,"",INDIRECT(DataAnalysis!AE$3&amp;"'!e"&amp;ROW($A5))),"")</f>
        <v/>
      </c>
      <c r="AF6" t="str">
        <f ca="1">IFERROR(IF(INDIRECT(DataAnalysis!AF$3&amp;"'!e"&amp;ROW($A5))=0,"",INDIRECT(DataAnalysis!AF$3&amp;"'!e"&amp;ROW($A5))),"")</f>
        <v/>
      </c>
      <c r="AG6" t="str">
        <f ca="1">IFERROR(IF(INDIRECT(DataAnalysis!AG$3&amp;"'!e"&amp;ROW($A5))=0,"",INDIRECT(DataAnalysis!AG$3&amp;"'!e"&amp;ROW($A5))),"")</f>
        <v/>
      </c>
      <c r="AH6" t="str">
        <f ca="1">IFERROR(IF(INDIRECT(DataAnalysis!AH$3&amp;"'!e"&amp;ROW($A5))=0,"",INDIRECT(DataAnalysis!AH$3&amp;"'!e"&amp;ROW($A5))),"")</f>
        <v/>
      </c>
      <c r="AI6" t="str">
        <f ca="1">IFERROR(IF(INDIRECT(DataAnalysis!AI$3&amp;"'!e"&amp;ROW($A5))=0,"",INDIRECT(DataAnalysis!AI$3&amp;"'!e"&amp;ROW($A5))),"")</f>
        <v/>
      </c>
      <c r="AJ6" t="str">
        <f ca="1">IFERROR(IF(INDIRECT(DataAnalysis!AJ$3&amp;"'!e"&amp;ROW($A5))=0,"",INDIRECT(DataAnalysis!AJ$3&amp;"'!e"&amp;ROW($A5))),"")</f>
        <v/>
      </c>
      <c r="AK6" t="str">
        <f ca="1">IFERROR(IF(INDIRECT(DataAnalysis!AK$3&amp;"'!e"&amp;ROW($A5))=0,"",INDIRECT(DataAnalysis!AK$3&amp;"'!e"&amp;ROW($A5))),"")</f>
        <v/>
      </c>
      <c r="AL6" t="str">
        <f ca="1">IFERROR(IF(INDIRECT(DataAnalysis!AL$3&amp;"'!e"&amp;ROW($A5))=0,"",INDIRECT(DataAnalysis!AL$3&amp;"'!e"&amp;ROW($A5))),"")</f>
        <v/>
      </c>
      <c r="AM6" t="str">
        <f ca="1">IFERROR(IF(INDIRECT(DataAnalysis!AM$3&amp;"'!e"&amp;ROW($A5))=0,"",INDIRECT(DataAnalysis!AM$3&amp;"'!e"&amp;ROW($A5))),"")</f>
        <v/>
      </c>
      <c r="AN6" t="str">
        <f ca="1">IFERROR(IF(INDIRECT(DataAnalysis!AN$3&amp;"'!e"&amp;ROW($A5))=0,"",INDIRECT(DataAnalysis!AN$3&amp;"'!e"&amp;ROW($A5))),"")</f>
        <v/>
      </c>
      <c r="AO6" t="str">
        <f ca="1">IFERROR(IF(INDIRECT(DataAnalysis!AO$3&amp;"'!e"&amp;ROW($A5))=0,"",INDIRECT(DataAnalysis!AO$3&amp;"'!e"&amp;ROW($A5))),"")</f>
        <v/>
      </c>
      <c r="AP6" t="str">
        <f ca="1">IFERROR(IF(INDIRECT(DataAnalysis!AP$3&amp;"'!e"&amp;ROW($A5))=0,"",INDIRECT(DataAnalysis!AP$3&amp;"'!e"&amp;ROW($A5))),"")</f>
        <v/>
      </c>
      <c r="AQ6" t="str">
        <f ca="1">IFERROR(IF(INDIRECT(DataAnalysis!AQ$3&amp;"'!e"&amp;ROW($A5))=0,"",INDIRECT(DataAnalysis!AQ$3&amp;"'!e"&amp;ROW($A5))),"")</f>
        <v/>
      </c>
    </row>
    <row r="7" spans="2:43" ht="18" customHeight="1" x14ac:dyDescent="0.2">
      <c r="B7" t="str">
        <f ca="1">IFERROR(IF(INDIRECT(DataAnalysis!B$3&amp;"'!e"&amp;ROW($A6))=0,"",INDIRECT(DataAnalysis!B$3&amp;"'!e"&amp;ROW($A6))),"")</f>
        <v/>
      </c>
      <c r="C7" t="str">
        <f ca="1">IFERROR(IF(INDIRECT(DataAnalysis!C$3&amp;"'!e"&amp;ROW($A6))=0,"",INDIRECT(DataAnalysis!C$3&amp;"'!e"&amp;ROW($A6))),"")</f>
        <v/>
      </c>
      <c r="D7" t="str">
        <f ca="1">IFERROR(IF(INDIRECT(DataAnalysis!D$3&amp;"'!e"&amp;ROW($A6))=0,"",INDIRECT(DataAnalysis!D$3&amp;"'!e"&amp;ROW($A6))),"")</f>
        <v/>
      </c>
      <c r="E7" t="str">
        <f ca="1">IFERROR(IF(INDIRECT(DataAnalysis!E$3&amp;"'!e"&amp;ROW($A6))=0,"",INDIRECT(DataAnalysis!E$3&amp;"'!e"&amp;ROW($A6))),"")</f>
        <v/>
      </c>
      <c r="F7" t="str">
        <f ca="1">IFERROR(IF(INDIRECT(DataAnalysis!F$3&amp;"'!e"&amp;ROW($A6))=0,"",INDIRECT(DataAnalysis!F$3&amp;"'!e"&amp;ROW($A6))),"")</f>
        <v/>
      </c>
      <c r="G7" t="str">
        <f ca="1">IFERROR(IF(INDIRECT(DataAnalysis!G$3&amp;"'!e"&amp;ROW($A6))=0,"",INDIRECT(DataAnalysis!G$3&amp;"'!e"&amp;ROW($A6))),"")</f>
        <v/>
      </c>
      <c r="H7" t="str">
        <f ca="1">IFERROR(IF(INDIRECT(DataAnalysis!H$3&amp;"'!e"&amp;ROW($A6))=0,"",INDIRECT(DataAnalysis!H$3&amp;"'!e"&amp;ROW($A6))),"")</f>
        <v/>
      </c>
      <c r="I7" t="str">
        <f ca="1">IFERROR(IF(INDIRECT(DataAnalysis!I$3&amp;"'!e"&amp;ROW($A6))=0,"",INDIRECT(DataAnalysis!I$3&amp;"'!e"&amp;ROW($A6))),"")</f>
        <v/>
      </c>
      <c r="J7" t="str">
        <f ca="1">IFERROR(IF(INDIRECT(DataAnalysis!J$3&amp;"'!e"&amp;ROW($A6))=0,"",INDIRECT(DataAnalysis!J$3&amp;"'!e"&amp;ROW($A6))),"")</f>
        <v/>
      </c>
      <c r="K7" t="str">
        <f ca="1">IFERROR(IF(INDIRECT(DataAnalysis!K$3&amp;"'!e"&amp;ROW($A6))=0,"",INDIRECT(DataAnalysis!K$3&amp;"'!e"&amp;ROW($A6))),"")</f>
        <v/>
      </c>
      <c r="L7" t="str">
        <f ca="1">IFERROR(IF(INDIRECT(DataAnalysis!L$3&amp;"'!e"&amp;ROW($A6))=0,"",INDIRECT(DataAnalysis!L$3&amp;"'!e"&amp;ROW($A6))),"")</f>
        <v/>
      </c>
      <c r="M7" t="str">
        <f ca="1">IFERROR(IF(INDIRECT(DataAnalysis!M$3&amp;"'!e"&amp;ROW($A6))=0,"",INDIRECT(DataAnalysis!M$3&amp;"'!e"&amp;ROW($A6))),"")</f>
        <v/>
      </c>
      <c r="N7" t="str">
        <f ca="1">IFERROR(IF(INDIRECT(DataAnalysis!N$3&amp;"'!e"&amp;ROW($A6))=0,"",INDIRECT(DataAnalysis!N$3&amp;"'!e"&amp;ROW($A6))),"")</f>
        <v/>
      </c>
      <c r="O7" t="str">
        <f ca="1">IFERROR(IF(INDIRECT(DataAnalysis!O$3&amp;"'!e"&amp;ROW($A6))=0,"",INDIRECT(DataAnalysis!O$3&amp;"'!e"&amp;ROW($A6))),"")</f>
        <v/>
      </c>
      <c r="P7" t="str">
        <f ca="1">IFERROR(IF(INDIRECT(DataAnalysis!P$3&amp;"'!e"&amp;ROW($A6))=0,"",INDIRECT(DataAnalysis!P$3&amp;"'!e"&amp;ROW($A6))),"")</f>
        <v/>
      </c>
      <c r="Q7" t="str">
        <f ca="1">IFERROR(IF(INDIRECT(DataAnalysis!Q$3&amp;"'!e"&amp;ROW($A6))=0,"",INDIRECT(DataAnalysis!Q$3&amp;"'!e"&amp;ROW($A6))),"")</f>
        <v/>
      </c>
      <c r="R7" t="str">
        <f ca="1">IFERROR(IF(INDIRECT(DataAnalysis!R$3&amp;"'!e"&amp;ROW($A6))=0,"",INDIRECT(DataAnalysis!R$3&amp;"'!e"&amp;ROW($A6))),"")</f>
        <v/>
      </c>
      <c r="S7" t="str">
        <f ca="1">IFERROR(IF(INDIRECT(DataAnalysis!S$3&amp;"'!e"&amp;ROW($A6))=0,"",INDIRECT(DataAnalysis!S$3&amp;"'!e"&amp;ROW($A6))),"")</f>
        <v/>
      </c>
      <c r="T7" t="str">
        <f ca="1">IFERROR(IF(INDIRECT(DataAnalysis!T$3&amp;"'!e"&amp;ROW($A6))=0,"",INDIRECT(DataAnalysis!T$3&amp;"'!e"&amp;ROW($A6))),"")</f>
        <v/>
      </c>
      <c r="U7" t="str">
        <f ca="1">IFERROR(IF(INDIRECT(DataAnalysis!U$3&amp;"'!e"&amp;ROW($A6))=0,"",INDIRECT(DataAnalysis!U$3&amp;"'!e"&amp;ROW($A6))),"")</f>
        <v/>
      </c>
      <c r="V7" t="str">
        <f ca="1">IFERROR(IF(INDIRECT(DataAnalysis!V$3&amp;"'!e"&amp;ROW($A6))=0,"",INDIRECT(DataAnalysis!V$3&amp;"'!e"&amp;ROW($A6))),"")</f>
        <v/>
      </c>
      <c r="W7" t="str">
        <f ca="1">IFERROR(IF(INDIRECT(DataAnalysis!W$3&amp;"'!e"&amp;ROW($A6))=0,"",INDIRECT(DataAnalysis!W$3&amp;"'!e"&amp;ROW($A6))),"")</f>
        <v/>
      </c>
      <c r="X7" t="str">
        <f ca="1">IFERROR(IF(INDIRECT(DataAnalysis!X$3&amp;"'!e"&amp;ROW($A6))=0,"",INDIRECT(DataAnalysis!X$3&amp;"'!e"&amp;ROW($A6))),"")</f>
        <v/>
      </c>
      <c r="Y7" t="str">
        <f ca="1">IFERROR(IF(INDIRECT(DataAnalysis!Y$3&amp;"'!e"&amp;ROW($A6))=0,"",INDIRECT(DataAnalysis!Y$3&amp;"'!e"&amp;ROW($A6))),"")</f>
        <v/>
      </c>
      <c r="Z7" t="str">
        <f ca="1">IFERROR(IF(INDIRECT(DataAnalysis!Z$3&amp;"'!e"&amp;ROW($A6))=0,"",INDIRECT(DataAnalysis!Z$3&amp;"'!e"&amp;ROW($A6))),"")</f>
        <v/>
      </c>
      <c r="AA7" t="str">
        <f ca="1">IFERROR(IF(INDIRECT(DataAnalysis!AA$3&amp;"'!e"&amp;ROW($A6))=0,"",INDIRECT(DataAnalysis!AA$3&amp;"'!e"&amp;ROW($A6))),"")</f>
        <v/>
      </c>
      <c r="AB7" t="str">
        <f ca="1">IFERROR(IF(INDIRECT(DataAnalysis!AB$3&amp;"'!e"&amp;ROW($A6))=0,"",INDIRECT(DataAnalysis!AB$3&amp;"'!e"&amp;ROW($A6))),"")</f>
        <v/>
      </c>
      <c r="AC7" t="str">
        <f ca="1">IFERROR(IF(INDIRECT(DataAnalysis!AC$3&amp;"'!e"&amp;ROW($A6))=0,"",INDIRECT(DataAnalysis!AC$3&amp;"'!e"&amp;ROW($A6))),"")</f>
        <v/>
      </c>
      <c r="AD7" t="str">
        <f ca="1">IFERROR(IF(INDIRECT(DataAnalysis!AD$3&amp;"'!e"&amp;ROW($A6))=0,"",INDIRECT(DataAnalysis!AD$3&amp;"'!e"&amp;ROW($A6))),"")</f>
        <v/>
      </c>
      <c r="AE7" t="str">
        <f ca="1">IFERROR(IF(INDIRECT(DataAnalysis!AE$3&amp;"'!e"&amp;ROW($A6))=0,"",INDIRECT(DataAnalysis!AE$3&amp;"'!e"&amp;ROW($A6))),"")</f>
        <v/>
      </c>
      <c r="AF7" t="str">
        <f ca="1">IFERROR(IF(INDIRECT(DataAnalysis!AF$3&amp;"'!e"&amp;ROW($A6))=0,"",INDIRECT(DataAnalysis!AF$3&amp;"'!e"&amp;ROW($A6))),"")</f>
        <v/>
      </c>
      <c r="AG7" t="str">
        <f ca="1">IFERROR(IF(INDIRECT(DataAnalysis!AG$3&amp;"'!e"&amp;ROW($A6))=0,"",INDIRECT(DataAnalysis!AG$3&amp;"'!e"&amp;ROW($A6))),"")</f>
        <v/>
      </c>
      <c r="AH7" t="str">
        <f ca="1">IFERROR(IF(INDIRECT(DataAnalysis!AH$3&amp;"'!e"&amp;ROW($A6))=0,"",INDIRECT(DataAnalysis!AH$3&amp;"'!e"&amp;ROW($A6))),"")</f>
        <v/>
      </c>
      <c r="AI7" t="str">
        <f ca="1">IFERROR(IF(INDIRECT(DataAnalysis!AI$3&amp;"'!e"&amp;ROW($A6))=0,"",INDIRECT(DataAnalysis!AI$3&amp;"'!e"&amp;ROW($A6))),"")</f>
        <v/>
      </c>
      <c r="AJ7" t="str">
        <f ca="1">IFERROR(IF(INDIRECT(DataAnalysis!AJ$3&amp;"'!e"&amp;ROW($A6))=0,"",INDIRECT(DataAnalysis!AJ$3&amp;"'!e"&amp;ROW($A6))),"")</f>
        <v/>
      </c>
      <c r="AK7" t="str">
        <f ca="1">IFERROR(IF(INDIRECT(DataAnalysis!AK$3&amp;"'!e"&amp;ROW($A6))=0,"",INDIRECT(DataAnalysis!AK$3&amp;"'!e"&amp;ROW($A6))),"")</f>
        <v/>
      </c>
      <c r="AL7" t="str">
        <f ca="1">IFERROR(IF(INDIRECT(DataAnalysis!AL$3&amp;"'!e"&amp;ROW($A6))=0,"",INDIRECT(DataAnalysis!AL$3&amp;"'!e"&amp;ROW($A6))),"")</f>
        <v/>
      </c>
      <c r="AM7" t="str">
        <f ca="1">IFERROR(IF(INDIRECT(DataAnalysis!AM$3&amp;"'!e"&amp;ROW($A6))=0,"",INDIRECT(DataAnalysis!AM$3&amp;"'!e"&amp;ROW($A6))),"")</f>
        <v/>
      </c>
      <c r="AN7" t="str">
        <f ca="1">IFERROR(IF(INDIRECT(DataAnalysis!AN$3&amp;"'!e"&amp;ROW($A6))=0,"",INDIRECT(DataAnalysis!AN$3&amp;"'!e"&amp;ROW($A6))),"")</f>
        <v/>
      </c>
      <c r="AO7" t="str">
        <f ca="1">IFERROR(IF(INDIRECT(DataAnalysis!AO$3&amp;"'!e"&amp;ROW($A6))=0,"",INDIRECT(DataAnalysis!AO$3&amp;"'!e"&amp;ROW($A6))),"")</f>
        <v/>
      </c>
      <c r="AP7" t="str">
        <f ca="1">IFERROR(IF(INDIRECT(DataAnalysis!AP$3&amp;"'!e"&amp;ROW($A6))=0,"",INDIRECT(DataAnalysis!AP$3&amp;"'!e"&amp;ROW($A6))),"")</f>
        <v/>
      </c>
      <c r="AQ7" t="str">
        <f ca="1">IFERROR(IF(INDIRECT(DataAnalysis!AQ$3&amp;"'!e"&amp;ROW($A6))=0,"",INDIRECT(DataAnalysis!AQ$3&amp;"'!e"&amp;ROW($A6))),"")</f>
        <v/>
      </c>
    </row>
    <row r="8" spans="2:43" ht="18" customHeight="1" x14ac:dyDescent="0.2">
      <c r="B8" t="str">
        <f ca="1">IFERROR(IF(INDIRECT(DataAnalysis!B$3&amp;"'!e"&amp;ROW($A7))=0,"",INDIRECT(DataAnalysis!B$3&amp;"'!e"&amp;ROW($A7))),"")</f>
        <v/>
      </c>
      <c r="C8" t="str">
        <f ca="1">IFERROR(IF(INDIRECT(DataAnalysis!C$3&amp;"'!e"&amp;ROW($A7))=0,"",INDIRECT(DataAnalysis!C$3&amp;"'!e"&amp;ROW($A7))),"")</f>
        <v/>
      </c>
      <c r="D8" t="str">
        <f ca="1">IFERROR(IF(INDIRECT(DataAnalysis!D$3&amp;"'!e"&amp;ROW($A7))=0,"",INDIRECT(DataAnalysis!D$3&amp;"'!e"&amp;ROW($A7))),"")</f>
        <v/>
      </c>
      <c r="E8" t="str">
        <f ca="1">IFERROR(IF(INDIRECT(DataAnalysis!E$3&amp;"'!e"&amp;ROW($A7))=0,"",INDIRECT(DataAnalysis!E$3&amp;"'!e"&amp;ROW($A7))),"")</f>
        <v/>
      </c>
      <c r="F8" t="str">
        <f ca="1">IFERROR(IF(INDIRECT(DataAnalysis!F$3&amp;"'!e"&amp;ROW($A7))=0,"",INDIRECT(DataAnalysis!F$3&amp;"'!e"&amp;ROW($A7))),"")</f>
        <v/>
      </c>
      <c r="G8" t="str">
        <f ca="1">IFERROR(IF(INDIRECT(DataAnalysis!G$3&amp;"'!e"&amp;ROW($A7))=0,"",INDIRECT(DataAnalysis!G$3&amp;"'!e"&amp;ROW($A7))),"")</f>
        <v/>
      </c>
      <c r="H8" t="str">
        <f ca="1">IFERROR(IF(INDIRECT(DataAnalysis!H$3&amp;"'!e"&amp;ROW($A7))=0,"",INDIRECT(DataAnalysis!H$3&amp;"'!e"&amp;ROW($A7))),"")</f>
        <v/>
      </c>
      <c r="I8" t="str">
        <f ca="1">IFERROR(IF(INDIRECT(DataAnalysis!I$3&amp;"'!e"&amp;ROW($A7))=0,"",INDIRECT(DataAnalysis!I$3&amp;"'!e"&amp;ROW($A7))),"")</f>
        <v/>
      </c>
      <c r="J8" t="str">
        <f ca="1">IFERROR(IF(INDIRECT(DataAnalysis!J$3&amp;"'!e"&amp;ROW($A7))=0,"",INDIRECT(DataAnalysis!J$3&amp;"'!e"&amp;ROW($A7))),"")</f>
        <v/>
      </c>
      <c r="K8" t="str">
        <f ca="1">IFERROR(IF(INDIRECT(DataAnalysis!K$3&amp;"'!e"&amp;ROW($A7))=0,"",INDIRECT(DataAnalysis!K$3&amp;"'!e"&amp;ROW($A7))),"")</f>
        <v/>
      </c>
      <c r="L8" t="str">
        <f ca="1">IFERROR(IF(INDIRECT(DataAnalysis!L$3&amp;"'!e"&amp;ROW($A7))=0,"",INDIRECT(DataAnalysis!L$3&amp;"'!e"&amp;ROW($A7))),"")</f>
        <v/>
      </c>
      <c r="M8" t="str">
        <f ca="1">IFERROR(IF(INDIRECT(DataAnalysis!M$3&amp;"'!e"&amp;ROW($A7))=0,"",INDIRECT(DataAnalysis!M$3&amp;"'!e"&amp;ROW($A7))),"")</f>
        <v/>
      </c>
      <c r="N8" t="str">
        <f ca="1">IFERROR(IF(INDIRECT(DataAnalysis!N$3&amp;"'!e"&amp;ROW($A7))=0,"",INDIRECT(DataAnalysis!N$3&amp;"'!e"&amp;ROW($A7))),"")</f>
        <v/>
      </c>
      <c r="O8" t="str">
        <f ca="1">IFERROR(IF(INDIRECT(DataAnalysis!O$3&amp;"'!e"&amp;ROW($A7))=0,"",INDIRECT(DataAnalysis!O$3&amp;"'!e"&amp;ROW($A7))),"")</f>
        <v/>
      </c>
      <c r="P8" t="str">
        <f ca="1">IFERROR(IF(INDIRECT(DataAnalysis!P$3&amp;"'!e"&amp;ROW($A7))=0,"",INDIRECT(DataAnalysis!P$3&amp;"'!e"&amp;ROW($A7))),"")</f>
        <v/>
      </c>
      <c r="Q8" t="str">
        <f ca="1">IFERROR(IF(INDIRECT(DataAnalysis!Q$3&amp;"'!e"&amp;ROW($A7))=0,"",INDIRECT(DataAnalysis!Q$3&amp;"'!e"&amp;ROW($A7))),"")</f>
        <v/>
      </c>
      <c r="R8" t="str">
        <f ca="1">IFERROR(IF(INDIRECT(DataAnalysis!R$3&amp;"'!e"&amp;ROW($A7))=0,"",INDIRECT(DataAnalysis!R$3&amp;"'!e"&amp;ROW($A7))),"")</f>
        <v/>
      </c>
      <c r="S8" t="str">
        <f ca="1">IFERROR(IF(INDIRECT(DataAnalysis!S$3&amp;"'!e"&amp;ROW($A7))=0,"",INDIRECT(DataAnalysis!S$3&amp;"'!e"&amp;ROW($A7))),"")</f>
        <v/>
      </c>
      <c r="T8" t="str">
        <f ca="1">IFERROR(IF(INDIRECT(DataAnalysis!T$3&amp;"'!e"&amp;ROW($A7))=0,"",INDIRECT(DataAnalysis!T$3&amp;"'!e"&amp;ROW($A7))),"")</f>
        <v/>
      </c>
      <c r="U8" t="str">
        <f ca="1">IFERROR(IF(INDIRECT(DataAnalysis!U$3&amp;"'!e"&amp;ROW($A7))=0,"",INDIRECT(DataAnalysis!U$3&amp;"'!e"&amp;ROW($A7))),"")</f>
        <v/>
      </c>
      <c r="V8" t="str">
        <f ca="1">IFERROR(IF(INDIRECT(DataAnalysis!V$3&amp;"'!e"&amp;ROW($A7))=0,"",INDIRECT(DataAnalysis!V$3&amp;"'!e"&amp;ROW($A7))),"")</f>
        <v/>
      </c>
      <c r="W8" t="str">
        <f ca="1">IFERROR(IF(INDIRECT(DataAnalysis!W$3&amp;"'!e"&amp;ROW($A7))=0,"",INDIRECT(DataAnalysis!W$3&amp;"'!e"&amp;ROW($A7))),"")</f>
        <v/>
      </c>
      <c r="X8" t="str">
        <f ca="1">IFERROR(IF(INDIRECT(DataAnalysis!X$3&amp;"'!e"&amp;ROW($A7))=0,"",INDIRECT(DataAnalysis!X$3&amp;"'!e"&amp;ROW($A7))),"")</f>
        <v/>
      </c>
      <c r="Y8" t="str">
        <f ca="1">IFERROR(IF(INDIRECT(DataAnalysis!Y$3&amp;"'!e"&amp;ROW($A7))=0,"",INDIRECT(DataAnalysis!Y$3&amp;"'!e"&amp;ROW($A7))),"")</f>
        <v/>
      </c>
      <c r="Z8" t="str">
        <f ca="1">IFERROR(IF(INDIRECT(DataAnalysis!Z$3&amp;"'!e"&amp;ROW($A7))=0,"",INDIRECT(DataAnalysis!Z$3&amp;"'!e"&amp;ROW($A7))),"")</f>
        <v/>
      </c>
      <c r="AA8" t="str">
        <f ca="1">IFERROR(IF(INDIRECT(DataAnalysis!AA$3&amp;"'!e"&amp;ROW($A7))=0,"",INDIRECT(DataAnalysis!AA$3&amp;"'!e"&amp;ROW($A7))),"")</f>
        <v/>
      </c>
      <c r="AB8" t="str">
        <f ca="1">IFERROR(IF(INDIRECT(DataAnalysis!AB$3&amp;"'!e"&amp;ROW($A7))=0,"",INDIRECT(DataAnalysis!AB$3&amp;"'!e"&amp;ROW($A7))),"")</f>
        <v/>
      </c>
      <c r="AC8" t="str">
        <f ca="1">IFERROR(IF(INDIRECT(DataAnalysis!AC$3&amp;"'!e"&amp;ROW($A7))=0,"",INDIRECT(DataAnalysis!AC$3&amp;"'!e"&amp;ROW($A7))),"")</f>
        <v/>
      </c>
      <c r="AD8" t="str">
        <f ca="1">IFERROR(IF(INDIRECT(DataAnalysis!AD$3&amp;"'!e"&amp;ROW($A7))=0,"",INDIRECT(DataAnalysis!AD$3&amp;"'!e"&amp;ROW($A7))),"")</f>
        <v/>
      </c>
      <c r="AE8" t="str">
        <f ca="1">IFERROR(IF(INDIRECT(DataAnalysis!AE$3&amp;"'!e"&amp;ROW($A7))=0,"",INDIRECT(DataAnalysis!AE$3&amp;"'!e"&amp;ROW($A7))),"")</f>
        <v/>
      </c>
      <c r="AF8" t="str">
        <f ca="1">IFERROR(IF(INDIRECT(DataAnalysis!AF$3&amp;"'!e"&amp;ROW($A7))=0,"",INDIRECT(DataAnalysis!AF$3&amp;"'!e"&amp;ROW($A7))),"")</f>
        <v/>
      </c>
      <c r="AG8" t="str">
        <f ca="1">IFERROR(IF(INDIRECT(DataAnalysis!AG$3&amp;"'!e"&amp;ROW($A7))=0,"",INDIRECT(DataAnalysis!AG$3&amp;"'!e"&amp;ROW($A7))),"")</f>
        <v/>
      </c>
      <c r="AH8" t="str">
        <f ca="1">IFERROR(IF(INDIRECT(DataAnalysis!AH$3&amp;"'!e"&amp;ROW($A7))=0,"",INDIRECT(DataAnalysis!AH$3&amp;"'!e"&amp;ROW($A7))),"")</f>
        <v/>
      </c>
      <c r="AI8" t="str">
        <f ca="1">IFERROR(IF(INDIRECT(DataAnalysis!AI$3&amp;"'!e"&amp;ROW($A7))=0,"",INDIRECT(DataAnalysis!AI$3&amp;"'!e"&amp;ROW($A7))),"")</f>
        <v/>
      </c>
      <c r="AJ8" t="str">
        <f ca="1">IFERROR(IF(INDIRECT(DataAnalysis!AJ$3&amp;"'!e"&amp;ROW($A7))=0,"",INDIRECT(DataAnalysis!AJ$3&amp;"'!e"&amp;ROW($A7))),"")</f>
        <v/>
      </c>
      <c r="AK8" t="str">
        <f ca="1">IFERROR(IF(INDIRECT(DataAnalysis!AK$3&amp;"'!e"&amp;ROW($A7))=0,"",INDIRECT(DataAnalysis!AK$3&amp;"'!e"&amp;ROW($A7))),"")</f>
        <v/>
      </c>
      <c r="AL8" t="str">
        <f ca="1">IFERROR(IF(INDIRECT(DataAnalysis!AL$3&amp;"'!e"&amp;ROW($A7))=0,"",INDIRECT(DataAnalysis!AL$3&amp;"'!e"&amp;ROW($A7))),"")</f>
        <v/>
      </c>
      <c r="AM8" t="str">
        <f ca="1">IFERROR(IF(INDIRECT(DataAnalysis!AM$3&amp;"'!e"&amp;ROW($A7))=0,"",INDIRECT(DataAnalysis!AM$3&amp;"'!e"&amp;ROW($A7))),"")</f>
        <v/>
      </c>
      <c r="AN8" t="str">
        <f ca="1">IFERROR(IF(INDIRECT(DataAnalysis!AN$3&amp;"'!e"&amp;ROW($A7))=0,"",INDIRECT(DataAnalysis!AN$3&amp;"'!e"&amp;ROW($A7))),"")</f>
        <v/>
      </c>
      <c r="AO8" t="str">
        <f ca="1">IFERROR(IF(INDIRECT(DataAnalysis!AO$3&amp;"'!e"&amp;ROW($A7))=0,"",INDIRECT(DataAnalysis!AO$3&amp;"'!e"&amp;ROW($A7))),"")</f>
        <v/>
      </c>
      <c r="AP8" t="str">
        <f ca="1">IFERROR(IF(INDIRECT(DataAnalysis!AP$3&amp;"'!e"&amp;ROW($A7))=0,"",INDIRECT(DataAnalysis!AP$3&amp;"'!e"&amp;ROW($A7))),"")</f>
        <v/>
      </c>
      <c r="AQ8" t="str">
        <f ca="1">IFERROR(IF(INDIRECT(DataAnalysis!AQ$3&amp;"'!e"&amp;ROW($A7))=0,"",INDIRECT(DataAnalysis!AQ$3&amp;"'!e"&amp;ROW($A7))),"")</f>
        <v/>
      </c>
    </row>
    <row r="9" spans="2:43" ht="18" customHeight="1" x14ac:dyDescent="0.2">
      <c r="B9" t="str">
        <f ca="1">IFERROR(IF(INDIRECT(DataAnalysis!B$3&amp;"'!e"&amp;ROW($A8))=0,"",INDIRECT(DataAnalysis!B$3&amp;"'!e"&amp;ROW($A8))),"")</f>
        <v/>
      </c>
      <c r="C9" t="str">
        <f ca="1">IFERROR(IF(INDIRECT(DataAnalysis!C$3&amp;"'!e"&amp;ROW($A8))=0,"",INDIRECT(DataAnalysis!C$3&amp;"'!e"&amp;ROW($A8))),"")</f>
        <v/>
      </c>
      <c r="D9" t="str">
        <f ca="1">IFERROR(IF(INDIRECT(DataAnalysis!D$3&amp;"'!e"&amp;ROW($A8))=0,"",INDIRECT(DataAnalysis!D$3&amp;"'!e"&amp;ROW($A8))),"")</f>
        <v/>
      </c>
      <c r="E9" t="str">
        <f ca="1">IFERROR(IF(INDIRECT(DataAnalysis!E$3&amp;"'!e"&amp;ROW($A8))=0,"",INDIRECT(DataAnalysis!E$3&amp;"'!e"&amp;ROW($A8))),"")</f>
        <v/>
      </c>
      <c r="F9" t="str">
        <f ca="1">IFERROR(IF(INDIRECT(DataAnalysis!F$3&amp;"'!e"&amp;ROW($A8))=0,"",INDIRECT(DataAnalysis!F$3&amp;"'!e"&amp;ROW($A8))),"")</f>
        <v/>
      </c>
      <c r="G9" t="str">
        <f ca="1">IFERROR(IF(INDIRECT(DataAnalysis!G$3&amp;"'!e"&amp;ROW($A8))=0,"",INDIRECT(DataAnalysis!G$3&amp;"'!e"&amp;ROW($A8))),"")</f>
        <v/>
      </c>
      <c r="H9" t="str">
        <f ca="1">IFERROR(IF(INDIRECT(DataAnalysis!H$3&amp;"'!e"&amp;ROW($A8))=0,"",INDIRECT(DataAnalysis!H$3&amp;"'!e"&amp;ROW($A8))),"")</f>
        <v/>
      </c>
      <c r="I9" t="str">
        <f ca="1">IFERROR(IF(INDIRECT(DataAnalysis!I$3&amp;"'!e"&amp;ROW($A8))=0,"",INDIRECT(DataAnalysis!I$3&amp;"'!e"&amp;ROW($A8))),"")</f>
        <v/>
      </c>
      <c r="J9" t="str">
        <f ca="1">IFERROR(IF(INDIRECT(DataAnalysis!J$3&amp;"'!e"&amp;ROW($A8))=0,"",INDIRECT(DataAnalysis!J$3&amp;"'!e"&amp;ROW($A8))),"")</f>
        <v/>
      </c>
      <c r="K9" t="str">
        <f ca="1">IFERROR(IF(INDIRECT(DataAnalysis!K$3&amp;"'!e"&amp;ROW($A8))=0,"",INDIRECT(DataAnalysis!K$3&amp;"'!e"&amp;ROW($A8))),"")</f>
        <v/>
      </c>
      <c r="L9" t="str">
        <f ca="1">IFERROR(IF(INDIRECT(DataAnalysis!L$3&amp;"'!e"&amp;ROW($A8))=0,"",INDIRECT(DataAnalysis!L$3&amp;"'!e"&amp;ROW($A8))),"")</f>
        <v/>
      </c>
      <c r="M9" t="str">
        <f ca="1">IFERROR(IF(INDIRECT(DataAnalysis!M$3&amp;"'!e"&amp;ROW($A8))=0,"",INDIRECT(DataAnalysis!M$3&amp;"'!e"&amp;ROW($A8))),"")</f>
        <v/>
      </c>
      <c r="N9" t="str">
        <f ca="1">IFERROR(IF(INDIRECT(DataAnalysis!N$3&amp;"'!e"&amp;ROW($A8))=0,"",INDIRECT(DataAnalysis!N$3&amp;"'!e"&amp;ROW($A8))),"")</f>
        <v/>
      </c>
      <c r="O9" t="str">
        <f ca="1">IFERROR(IF(INDIRECT(DataAnalysis!O$3&amp;"'!e"&amp;ROW($A8))=0,"",INDIRECT(DataAnalysis!O$3&amp;"'!e"&amp;ROW($A8))),"")</f>
        <v/>
      </c>
      <c r="P9" t="str">
        <f ca="1">IFERROR(IF(INDIRECT(DataAnalysis!P$3&amp;"'!e"&amp;ROW($A8))=0,"",INDIRECT(DataAnalysis!P$3&amp;"'!e"&amp;ROW($A8))),"")</f>
        <v/>
      </c>
      <c r="Q9" t="str">
        <f ca="1">IFERROR(IF(INDIRECT(DataAnalysis!Q$3&amp;"'!e"&amp;ROW($A8))=0,"",INDIRECT(DataAnalysis!Q$3&amp;"'!e"&amp;ROW($A8))),"")</f>
        <v/>
      </c>
      <c r="R9" t="str">
        <f ca="1">IFERROR(IF(INDIRECT(DataAnalysis!R$3&amp;"'!e"&amp;ROW($A8))=0,"",INDIRECT(DataAnalysis!R$3&amp;"'!e"&amp;ROW($A8))),"")</f>
        <v/>
      </c>
      <c r="S9" t="str">
        <f ca="1">IFERROR(IF(INDIRECT(DataAnalysis!S$3&amp;"'!e"&amp;ROW($A8))=0,"",INDIRECT(DataAnalysis!S$3&amp;"'!e"&amp;ROW($A8))),"")</f>
        <v/>
      </c>
      <c r="T9" t="str">
        <f ca="1">IFERROR(IF(INDIRECT(DataAnalysis!T$3&amp;"'!e"&amp;ROW($A8))=0,"",INDIRECT(DataAnalysis!T$3&amp;"'!e"&amp;ROW($A8))),"")</f>
        <v/>
      </c>
      <c r="U9" t="str">
        <f ca="1">IFERROR(IF(INDIRECT(DataAnalysis!U$3&amp;"'!e"&amp;ROW($A8))=0,"",INDIRECT(DataAnalysis!U$3&amp;"'!e"&amp;ROW($A8))),"")</f>
        <v/>
      </c>
      <c r="V9" t="str">
        <f ca="1">IFERROR(IF(INDIRECT(DataAnalysis!V$3&amp;"'!e"&amp;ROW($A8))=0,"",INDIRECT(DataAnalysis!V$3&amp;"'!e"&amp;ROW($A8))),"")</f>
        <v/>
      </c>
      <c r="W9" t="str">
        <f ca="1">IFERROR(IF(INDIRECT(DataAnalysis!W$3&amp;"'!e"&amp;ROW($A8))=0,"",INDIRECT(DataAnalysis!W$3&amp;"'!e"&amp;ROW($A8))),"")</f>
        <v/>
      </c>
      <c r="X9" t="str">
        <f ca="1">IFERROR(IF(INDIRECT(DataAnalysis!X$3&amp;"'!e"&amp;ROW($A8))=0,"",INDIRECT(DataAnalysis!X$3&amp;"'!e"&amp;ROW($A8))),"")</f>
        <v/>
      </c>
      <c r="Y9" t="str">
        <f ca="1">IFERROR(IF(INDIRECT(DataAnalysis!Y$3&amp;"'!e"&amp;ROW($A8))=0,"",INDIRECT(DataAnalysis!Y$3&amp;"'!e"&amp;ROW($A8))),"")</f>
        <v/>
      </c>
      <c r="Z9" t="str">
        <f ca="1">IFERROR(IF(INDIRECT(DataAnalysis!Z$3&amp;"'!e"&amp;ROW($A8))=0,"",INDIRECT(DataAnalysis!Z$3&amp;"'!e"&amp;ROW($A8))),"")</f>
        <v/>
      </c>
      <c r="AA9" t="str">
        <f ca="1">IFERROR(IF(INDIRECT(DataAnalysis!AA$3&amp;"'!e"&amp;ROW($A8))=0,"",INDIRECT(DataAnalysis!AA$3&amp;"'!e"&amp;ROW($A8))),"")</f>
        <v/>
      </c>
      <c r="AB9" t="str">
        <f ca="1">IFERROR(IF(INDIRECT(DataAnalysis!AB$3&amp;"'!e"&amp;ROW($A8))=0,"",INDIRECT(DataAnalysis!AB$3&amp;"'!e"&amp;ROW($A8))),"")</f>
        <v/>
      </c>
      <c r="AC9" t="str">
        <f ca="1">IFERROR(IF(INDIRECT(DataAnalysis!AC$3&amp;"'!e"&amp;ROW($A8))=0,"",INDIRECT(DataAnalysis!AC$3&amp;"'!e"&amp;ROW($A8))),"")</f>
        <v/>
      </c>
      <c r="AD9" t="str">
        <f ca="1">IFERROR(IF(INDIRECT(DataAnalysis!AD$3&amp;"'!e"&amp;ROW($A8))=0,"",INDIRECT(DataAnalysis!AD$3&amp;"'!e"&amp;ROW($A8))),"")</f>
        <v/>
      </c>
      <c r="AE9" t="str">
        <f ca="1">IFERROR(IF(INDIRECT(DataAnalysis!AE$3&amp;"'!e"&amp;ROW($A8))=0,"",INDIRECT(DataAnalysis!AE$3&amp;"'!e"&amp;ROW($A8))),"")</f>
        <v/>
      </c>
      <c r="AF9" t="str">
        <f ca="1">IFERROR(IF(INDIRECT(DataAnalysis!AF$3&amp;"'!e"&amp;ROW($A8))=0,"",INDIRECT(DataAnalysis!AF$3&amp;"'!e"&amp;ROW($A8))),"")</f>
        <v/>
      </c>
      <c r="AG9" t="str">
        <f ca="1">IFERROR(IF(INDIRECT(DataAnalysis!AG$3&amp;"'!e"&amp;ROW($A8))=0,"",INDIRECT(DataAnalysis!AG$3&amp;"'!e"&amp;ROW($A8))),"")</f>
        <v/>
      </c>
      <c r="AH9" t="str">
        <f ca="1">IFERROR(IF(INDIRECT(DataAnalysis!AH$3&amp;"'!e"&amp;ROW($A8))=0,"",INDIRECT(DataAnalysis!AH$3&amp;"'!e"&amp;ROW($A8))),"")</f>
        <v/>
      </c>
      <c r="AI9" t="str">
        <f ca="1">IFERROR(IF(INDIRECT(DataAnalysis!AI$3&amp;"'!e"&amp;ROW($A8))=0,"",INDIRECT(DataAnalysis!AI$3&amp;"'!e"&amp;ROW($A8))),"")</f>
        <v/>
      </c>
      <c r="AJ9" t="str">
        <f ca="1">IFERROR(IF(INDIRECT(DataAnalysis!AJ$3&amp;"'!e"&amp;ROW($A8))=0,"",INDIRECT(DataAnalysis!AJ$3&amp;"'!e"&amp;ROW($A8))),"")</f>
        <v/>
      </c>
      <c r="AK9" t="str">
        <f ca="1">IFERROR(IF(INDIRECT(DataAnalysis!AK$3&amp;"'!e"&amp;ROW($A8))=0,"",INDIRECT(DataAnalysis!AK$3&amp;"'!e"&amp;ROW($A8))),"")</f>
        <v/>
      </c>
      <c r="AL9" t="str">
        <f ca="1">IFERROR(IF(INDIRECT(DataAnalysis!AL$3&amp;"'!e"&amp;ROW($A8))=0,"",INDIRECT(DataAnalysis!AL$3&amp;"'!e"&amp;ROW($A8))),"")</f>
        <v/>
      </c>
      <c r="AM9" t="str">
        <f ca="1">IFERROR(IF(INDIRECT(DataAnalysis!AM$3&amp;"'!e"&amp;ROW($A8))=0,"",INDIRECT(DataAnalysis!AM$3&amp;"'!e"&amp;ROW($A8))),"")</f>
        <v/>
      </c>
      <c r="AN9" t="str">
        <f ca="1">IFERROR(IF(INDIRECT(DataAnalysis!AN$3&amp;"'!e"&amp;ROW($A8))=0,"",INDIRECT(DataAnalysis!AN$3&amp;"'!e"&amp;ROW($A8))),"")</f>
        <v/>
      </c>
      <c r="AO9" t="str">
        <f ca="1">IFERROR(IF(INDIRECT(DataAnalysis!AO$3&amp;"'!e"&amp;ROW($A8))=0,"",INDIRECT(DataAnalysis!AO$3&amp;"'!e"&amp;ROW($A8))),"")</f>
        <v/>
      </c>
      <c r="AP9" t="str">
        <f ca="1">IFERROR(IF(INDIRECT(DataAnalysis!AP$3&amp;"'!e"&amp;ROW($A8))=0,"",INDIRECT(DataAnalysis!AP$3&amp;"'!e"&amp;ROW($A8))),"")</f>
        <v/>
      </c>
      <c r="AQ9" t="str">
        <f ca="1">IFERROR(IF(INDIRECT(DataAnalysis!AQ$3&amp;"'!e"&amp;ROW($A8))=0,"",INDIRECT(DataAnalysis!AQ$3&amp;"'!e"&amp;ROW($A8))),"")</f>
        <v/>
      </c>
    </row>
    <row r="10" spans="2:43" ht="18" customHeight="1" x14ac:dyDescent="0.2">
      <c r="B10" t="str">
        <f ca="1">IFERROR(IF(INDIRECT(DataAnalysis!B$3&amp;"'!e"&amp;ROW($A9))=0,"",INDIRECT(DataAnalysis!B$3&amp;"'!e"&amp;ROW($A9))),"")</f>
        <v/>
      </c>
      <c r="C10" t="str">
        <f ca="1">IFERROR(IF(INDIRECT(DataAnalysis!C$3&amp;"'!e"&amp;ROW($A9))=0,"",INDIRECT(DataAnalysis!C$3&amp;"'!e"&amp;ROW($A9))),"")</f>
        <v/>
      </c>
      <c r="D10" t="str">
        <f ca="1">IFERROR(IF(INDIRECT(DataAnalysis!D$3&amp;"'!e"&amp;ROW($A9))=0,"",INDIRECT(DataAnalysis!D$3&amp;"'!e"&amp;ROW($A9))),"")</f>
        <v/>
      </c>
      <c r="E10" t="str">
        <f ca="1">IFERROR(IF(INDIRECT(DataAnalysis!E$3&amp;"'!e"&amp;ROW($A9))=0,"",INDIRECT(DataAnalysis!E$3&amp;"'!e"&amp;ROW($A9))),"")</f>
        <v/>
      </c>
      <c r="F10" t="str">
        <f ca="1">IFERROR(IF(INDIRECT(DataAnalysis!F$3&amp;"'!e"&amp;ROW($A9))=0,"",INDIRECT(DataAnalysis!F$3&amp;"'!e"&amp;ROW($A9))),"")</f>
        <v/>
      </c>
      <c r="G10" t="str">
        <f ca="1">IFERROR(IF(INDIRECT(DataAnalysis!G$3&amp;"'!e"&amp;ROW($A9))=0,"",INDIRECT(DataAnalysis!G$3&amp;"'!e"&amp;ROW($A9))),"")</f>
        <v/>
      </c>
      <c r="H10" t="str">
        <f ca="1">IFERROR(IF(INDIRECT(DataAnalysis!H$3&amp;"'!e"&amp;ROW($A9))=0,"",INDIRECT(DataAnalysis!H$3&amp;"'!e"&amp;ROW($A9))),"")</f>
        <v/>
      </c>
      <c r="I10" t="str">
        <f ca="1">IFERROR(IF(INDIRECT(DataAnalysis!I$3&amp;"'!e"&amp;ROW($A9))=0,"",INDIRECT(DataAnalysis!I$3&amp;"'!e"&amp;ROW($A9))),"")</f>
        <v/>
      </c>
      <c r="J10" t="str">
        <f ca="1">IFERROR(IF(INDIRECT(DataAnalysis!J$3&amp;"'!e"&amp;ROW($A9))=0,"",INDIRECT(DataAnalysis!J$3&amp;"'!e"&amp;ROW($A9))),"")</f>
        <v/>
      </c>
      <c r="K10" t="str">
        <f ca="1">IFERROR(IF(INDIRECT(DataAnalysis!K$3&amp;"'!e"&amp;ROW($A9))=0,"",INDIRECT(DataAnalysis!K$3&amp;"'!e"&amp;ROW($A9))),"")</f>
        <v/>
      </c>
      <c r="L10" t="str">
        <f ca="1">IFERROR(IF(INDIRECT(DataAnalysis!L$3&amp;"'!e"&amp;ROW($A9))=0,"",INDIRECT(DataAnalysis!L$3&amp;"'!e"&amp;ROW($A9))),"")</f>
        <v/>
      </c>
      <c r="M10" t="str">
        <f ca="1">IFERROR(IF(INDIRECT(DataAnalysis!M$3&amp;"'!e"&amp;ROW($A9))=0,"",INDIRECT(DataAnalysis!M$3&amp;"'!e"&amp;ROW($A9))),"")</f>
        <v/>
      </c>
      <c r="N10" t="str">
        <f ca="1">IFERROR(IF(INDIRECT(DataAnalysis!N$3&amp;"'!e"&amp;ROW($A9))=0,"",INDIRECT(DataAnalysis!N$3&amp;"'!e"&amp;ROW($A9))),"")</f>
        <v/>
      </c>
      <c r="O10" t="str">
        <f ca="1">IFERROR(IF(INDIRECT(DataAnalysis!O$3&amp;"'!e"&amp;ROW($A9))=0,"",INDIRECT(DataAnalysis!O$3&amp;"'!e"&amp;ROW($A9))),"")</f>
        <v/>
      </c>
      <c r="P10" t="str">
        <f ca="1">IFERROR(IF(INDIRECT(DataAnalysis!P$3&amp;"'!e"&amp;ROW($A9))=0,"",INDIRECT(DataAnalysis!P$3&amp;"'!e"&amp;ROW($A9))),"")</f>
        <v/>
      </c>
      <c r="Q10" t="str">
        <f ca="1">IFERROR(IF(INDIRECT(DataAnalysis!Q$3&amp;"'!e"&amp;ROW($A9))=0,"",INDIRECT(DataAnalysis!Q$3&amp;"'!e"&amp;ROW($A9))),"")</f>
        <v/>
      </c>
      <c r="R10" t="str">
        <f ca="1">IFERROR(IF(INDIRECT(DataAnalysis!R$3&amp;"'!e"&amp;ROW($A9))=0,"",INDIRECT(DataAnalysis!R$3&amp;"'!e"&amp;ROW($A9))),"")</f>
        <v/>
      </c>
      <c r="S10" t="str">
        <f ca="1">IFERROR(IF(INDIRECT(DataAnalysis!S$3&amp;"'!e"&amp;ROW($A9))=0,"",INDIRECT(DataAnalysis!S$3&amp;"'!e"&amp;ROW($A9))),"")</f>
        <v/>
      </c>
      <c r="T10" t="str">
        <f ca="1">IFERROR(IF(INDIRECT(DataAnalysis!T$3&amp;"'!e"&amp;ROW($A9))=0,"",INDIRECT(DataAnalysis!T$3&amp;"'!e"&amp;ROW($A9))),"")</f>
        <v/>
      </c>
      <c r="U10" t="str">
        <f ca="1">IFERROR(IF(INDIRECT(DataAnalysis!U$3&amp;"'!e"&amp;ROW($A9))=0,"",INDIRECT(DataAnalysis!U$3&amp;"'!e"&amp;ROW($A9))),"")</f>
        <v/>
      </c>
      <c r="V10" t="str">
        <f ca="1">IFERROR(IF(INDIRECT(DataAnalysis!V$3&amp;"'!e"&amp;ROW($A9))=0,"",INDIRECT(DataAnalysis!V$3&amp;"'!e"&amp;ROW($A9))),"")</f>
        <v/>
      </c>
      <c r="W10" t="str">
        <f ca="1">IFERROR(IF(INDIRECT(DataAnalysis!W$3&amp;"'!e"&amp;ROW($A9))=0,"",INDIRECT(DataAnalysis!W$3&amp;"'!e"&amp;ROW($A9))),"")</f>
        <v/>
      </c>
      <c r="X10" t="str">
        <f ca="1">IFERROR(IF(INDIRECT(DataAnalysis!X$3&amp;"'!e"&amp;ROW($A9))=0,"",INDIRECT(DataAnalysis!X$3&amp;"'!e"&amp;ROW($A9))),"")</f>
        <v/>
      </c>
      <c r="Y10" t="str">
        <f ca="1">IFERROR(IF(INDIRECT(DataAnalysis!Y$3&amp;"'!e"&amp;ROW($A9))=0,"",INDIRECT(DataAnalysis!Y$3&amp;"'!e"&amp;ROW($A9))),"")</f>
        <v/>
      </c>
      <c r="Z10" t="str">
        <f ca="1">IFERROR(IF(INDIRECT(DataAnalysis!Z$3&amp;"'!e"&amp;ROW($A9))=0,"",INDIRECT(DataAnalysis!Z$3&amp;"'!e"&amp;ROW($A9))),"")</f>
        <v/>
      </c>
      <c r="AA10" t="str">
        <f ca="1">IFERROR(IF(INDIRECT(DataAnalysis!AA$3&amp;"'!e"&amp;ROW($A9))=0,"",INDIRECT(DataAnalysis!AA$3&amp;"'!e"&amp;ROW($A9))),"")</f>
        <v/>
      </c>
      <c r="AB10" t="str">
        <f ca="1">IFERROR(IF(INDIRECT(DataAnalysis!AB$3&amp;"'!e"&amp;ROW($A9))=0,"",INDIRECT(DataAnalysis!AB$3&amp;"'!e"&amp;ROW($A9))),"")</f>
        <v/>
      </c>
      <c r="AC10" t="str">
        <f ca="1">IFERROR(IF(INDIRECT(DataAnalysis!AC$3&amp;"'!e"&amp;ROW($A9))=0,"",INDIRECT(DataAnalysis!AC$3&amp;"'!e"&amp;ROW($A9))),"")</f>
        <v/>
      </c>
      <c r="AD10" t="str">
        <f ca="1">IFERROR(IF(INDIRECT(DataAnalysis!AD$3&amp;"'!e"&amp;ROW($A9))=0,"",INDIRECT(DataAnalysis!AD$3&amp;"'!e"&amp;ROW($A9))),"")</f>
        <v/>
      </c>
      <c r="AE10" t="str">
        <f ca="1">IFERROR(IF(INDIRECT(DataAnalysis!AE$3&amp;"'!e"&amp;ROW($A9))=0,"",INDIRECT(DataAnalysis!AE$3&amp;"'!e"&amp;ROW($A9))),"")</f>
        <v/>
      </c>
      <c r="AF10" t="str">
        <f ca="1">IFERROR(IF(INDIRECT(DataAnalysis!AF$3&amp;"'!e"&amp;ROW($A9))=0,"",INDIRECT(DataAnalysis!AF$3&amp;"'!e"&amp;ROW($A9))),"")</f>
        <v/>
      </c>
      <c r="AG10" t="str">
        <f ca="1">IFERROR(IF(INDIRECT(DataAnalysis!AG$3&amp;"'!e"&amp;ROW($A9))=0,"",INDIRECT(DataAnalysis!AG$3&amp;"'!e"&amp;ROW($A9))),"")</f>
        <v/>
      </c>
      <c r="AH10" t="str">
        <f ca="1">IFERROR(IF(INDIRECT(DataAnalysis!AH$3&amp;"'!e"&amp;ROW($A9))=0,"",INDIRECT(DataAnalysis!AH$3&amp;"'!e"&amp;ROW($A9))),"")</f>
        <v/>
      </c>
      <c r="AI10" t="str">
        <f ca="1">IFERROR(IF(INDIRECT(DataAnalysis!AI$3&amp;"'!e"&amp;ROW($A9))=0,"",INDIRECT(DataAnalysis!AI$3&amp;"'!e"&amp;ROW($A9))),"")</f>
        <v/>
      </c>
      <c r="AJ10" t="str">
        <f ca="1">IFERROR(IF(INDIRECT(DataAnalysis!AJ$3&amp;"'!e"&amp;ROW($A9))=0,"",INDIRECT(DataAnalysis!AJ$3&amp;"'!e"&amp;ROW($A9))),"")</f>
        <v/>
      </c>
      <c r="AK10" t="str">
        <f ca="1">IFERROR(IF(INDIRECT(DataAnalysis!AK$3&amp;"'!e"&amp;ROW($A9))=0,"",INDIRECT(DataAnalysis!AK$3&amp;"'!e"&amp;ROW($A9))),"")</f>
        <v/>
      </c>
      <c r="AL10" t="str">
        <f ca="1">IFERROR(IF(INDIRECT(DataAnalysis!AL$3&amp;"'!e"&amp;ROW($A9))=0,"",INDIRECT(DataAnalysis!AL$3&amp;"'!e"&amp;ROW($A9))),"")</f>
        <v/>
      </c>
      <c r="AM10" t="str">
        <f ca="1">IFERROR(IF(INDIRECT(DataAnalysis!AM$3&amp;"'!e"&amp;ROW($A9))=0,"",INDIRECT(DataAnalysis!AM$3&amp;"'!e"&amp;ROW($A9))),"")</f>
        <v/>
      </c>
      <c r="AN10" t="str">
        <f ca="1">IFERROR(IF(INDIRECT(DataAnalysis!AN$3&amp;"'!e"&amp;ROW($A9))=0,"",INDIRECT(DataAnalysis!AN$3&amp;"'!e"&amp;ROW($A9))),"")</f>
        <v/>
      </c>
      <c r="AO10" t="str">
        <f ca="1">IFERROR(IF(INDIRECT(DataAnalysis!AO$3&amp;"'!e"&amp;ROW($A9))=0,"",INDIRECT(DataAnalysis!AO$3&amp;"'!e"&amp;ROW($A9))),"")</f>
        <v/>
      </c>
      <c r="AP10" t="str">
        <f ca="1">IFERROR(IF(INDIRECT(DataAnalysis!AP$3&amp;"'!e"&amp;ROW($A9))=0,"",INDIRECT(DataAnalysis!AP$3&amp;"'!e"&amp;ROW($A9))),"")</f>
        <v/>
      </c>
      <c r="AQ10" t="str">
        <f ca="1">IFERROR(IF(INDIRECT(DataAnalysis!AQ$3&amp;"'!e"&amp;ROW($A9))=0,"",INDIRECT(DataAnalysis!AQ$3&amp;"'!e"&amp;ROW($A9))),"")</f>
        <v/>
      </c>
    </row>
    <row r="11" spans="2:43" ht="18" customHeight="1" x14ac:dyDescent="0.2">
      <c r="B11" t="str">
        <f ca="1">IFERROR(IF(INDIRECT(DataAnalysis!B$3&amp;"'!e"&amp;ROW($A10))=0,"",INDIRECT(DataAnalysis!B$3&amp;"'!e"&amp;ROW($A10))),"")</f>
        <v/>
      </c>
      <c r="C11" t="str">
        <f ca="1">IFERROR(IF(INDIRECT(DataAnalysis!C$3&amp;"'!e"&amp;ROW($A10))=0,"",INDIRECT(DataAnalysis!C$3&amp;"'!e"&amp;ROW($A10))),"")</f>
        <v/>
      </c>
      <c r="D11" t="str">
        <f ca="1">IFERROR(IF(INDIRECT(DataAnalysis!D$3&amp;"'!e"&amp;ROW($A10))=0,"",INDIRECT(DataAnalysis!D$3&amp;"'!e"&amp;ROW($A10))),"")</f>
        <v/>
      </c>
      <c r="E11" t="str">
        <f ca="1">IFERROR(IF(INDIRECT(DataAnalysis!E$3&amp;"'!e"&amp;ROW($A10))=0,"",INDIRECT(DataAnalysis!E$3&amp;"'!e"&amp;ROW($A10))),"")</f>
        <v/>
      </c>
      <c r="F11" t="str">
        <f ca="1">IFERROR(IF(INDIRECT(DataAnalysis!F$3&amp;"'!e"&amp;ROW($A10))=0,"",INDIRECT(DataAnalysis!F$3&amp;"'!e"&amp;ROW($A10))),"")</f>
        <v/>
      </c>
      <c r="G11" t="str">
        <f ca="1">IFERROR(IF(INDIRECT(DataAnalysis!G$3&amp;"'!e"&amp;ROW($A10))=0,"",INDIRECT(DataAnalysis!G$3&amp;"'!e"&amp;ROW($A10))),"")</f>
        <v/>
      </c>
      <c r="H11" t="str">
        <f ca="1">IFERROR(IF(INDIRECT(DataAnalysis!H$3&amp;"'!e"&amp;ROW($A10))=0,"",INDIRECT(DataAnalysis!H$3&amp;"'!e"&amp;ROW($A10))),"")</f>
        <v/>
      </c>
      <c r="I11" t="str">
        <f ca="1">IFERROR(IF(INDIRECT(DataAnalysis!I$3&amp;"'!e"&amp;ROW($A10))=0,"",INDIRECT(DataAnalysis!I$3&amp;"'!e"&amp;ROW($A10))),"")</f>
        <v/>
      </c>
      <c r="J11" t="str">
        <f ca="1">IFERROR(IF(INDIRECT(DataAnalysis!J$3&amp;"'!e"&amp;ROW($A10))=0,"",INDIRECT(DataAnalysis!J$3&amp;"'!e"&amp;ROW($A10))),"")</f>
        <v/>
      </c>
      <c r="K11" t="str">
        <f ca="1">IFERROR(IF(INDIRECT(DataAnalysis!K$3&amp;"'!e"&amp;ROW($A10))=0,"",INDIRECT(DataAnalysis!K$3&amp;"'!e"&amp;ROW($A10))),"")</f>
        <v/>
      </c>
      <c r="L11" t="str">
        <f ca="1">IFERROR(IF(INDIRECT(DataAnalysis!L$3&amp;"'!e"&amp;ROW($A10))=0,"",INDIRECT(DataAnalysis!L$3&amp;"'!e"&amp;ROW($A10))),"")</f>
        <v/>
      </c>
      <c r="M11" t="str">
        <f ca="1">IFERROR(IF(INDIRECT(DataAnalysis!M$3&amp;"'!e"&amp;ROW($A10))=0,"",INDIRECT(DataAnalysis!M$3&amp;"'!e"&amp;ROW($A10))),"")</f>
        <v/>
      </c>
      <c r="N11" t="str">
        <f ca="1">IFERROR(IF(INDIRECT(DataAnalysis!N$3&amp;"'!e"&amp;ROW($A10))=0,"",INDIRECT(DataAnalysis!N$3&amp;"'!e"&amp;ROW($A10))),"")</f>
        <v/>
      </c>
      <c r="O11" t="str">
        <f ca="1">IFERROR(IF(INDIRECT(DataAnalysis!O$3&amp;"'!e"&amp;ROW($A10))=0,"",INDIRECT(DataAnalysis!O$3&amp;"'!e"&amp;ROW($A10))),"")</f>
        <v/>
      </c>
      <c r="P11" t="str">
        <f ca="1">IFERROR(IF(INDIRECT(DataAnalysis!P$3&amp;"'!e"&amp;ROW($A10))=0,"",INDIRECT(DataAnalysis!P$3&amp;"'!e"&amp;ROW($A10))),"")</f>
        <v/>
      </c>
      <c r="Q11" t="str">
        <f ca="1">IFERROR(IF(INDIRECT(DataAnalysis!Q$3&amp;"'!e"&amp;ROW($A10))=0,"",INDIRECT(DataAnalysis!Q$3&amp;"'!e"&amp;ROW($A10))),"")</f>
        <v/>
      </c>
      <c r="R11" t="str">
        <f ca="1">IFERROR(IF(INDIRECT(DataAnalysis!R$3&amp;"'!e"&amp;ROW($A10))=0,"",INDIRECT(DataAnalysis!R$3&amp;"'!e"&amp;ROW($A10))),"")</f>
        <v/>
      </c>
      <c r="S11" t="str">
        <f ca="1">IFERROR(IF(INDIRECT(DataAnalysis!S$3&amp;"'!e"&amp;ROW($A10))=0,"",INDIRECT(DataAnalysis!S$3&amp;"'!e"&amp;ROW($A10))),"")</f>
        <v/>
      </c>
      <c r="T11" t="str">
        <f ca="1">IFERROR(IF(INDIRECT(DataAnalysis!T$3&amp;"'!e"&amp;ROW($A10))=0,"",INDIRECT(DataAnalysis!T$3&amp;"'!e"&amp;ROW($A10))),"")</f>
        <v/>
      </c>
      <c r="U11" t="str">
        <f ca="1">IFERROR(IF(INDIRECT(DataAnalysis!U$3&amp;"'!e"&amp;ROW($A10))=0,"",INDIRECT(DataAnalysis!U$3&amp;"'!e"&amp;ROW($A10))),"")</f>
        <v/>
      </c>
      <c r="V11" t="str">
        <f ca="1">IFERROR(IF(INDIRECT(DataAnalysis!V$3&amp;"'!e"&amp;ROW($A10))=0,"",INDIRECT(DataAnalysis!V$3&amp;"'!e"&amp;ROW($A10))),"")</f>
        <v/>
      </c>
      <c r="W11" t="str">
        <f ca="1">IFERROR(IF(INDIRECT(DataAnalysis!W$3&amp;"'!e"&amp;ROW($A10))=0,"",INDIRECT(DataAnalysis!W$3&amp;"'!e"&amp;ROW($A10))),"")</f>
        <v/>
      </c>
      <c r="X11" t="str">
        <f ca="1">IFERROR(IF(INDIRECT(DataAnalysis!X$3&amp;"'!e"&amp;ROW($A10))=0,"",INDIRECT(DataAnalysis!X$3&amp;"'!e"&amp;ROW($A10))),"")</f>
        <v/>
      </c>
      <c r="Y11" t="str">
        <f ca="1">IFERROR(IF(INDIRECT(DataAnalysis!Y$3&amp;"'!e"&amp;ROW($A10))=0,"",INDIRECT(DataAnalysis!Y$3&amp;"'!e"&amp;ROW($A10))),"")</f>
        <v/>
      </c>
      <c r="Z11" t="str">
        <f ca="1">IFERROR(IF(INDIRECT(DataAnalysis!Z$3&amp;"'!e"&amp;ROW($A10))=0,"",INDIRECT(DataAnalysis!Z$3&amp;"'!e"&amp;ROW($A10))),"")</f>
        <v/>
      </c>
      <c r="AA11" t="str">
        <f ca="1">IFERROR(IF(INDIRECT(DataAnalysis!AA$3&amp;"'!e"&amp;ROW($A10))=0,"",INDIRECT(DataAnalysis!AA$3&amp;"'!e"&amp;ROW($A10))),"")</f>
        <v/>
      </c>
      <c r="AB11" t="str">
        <f ca="1">IFERROR(IF(INDIRECT(DataAnalysis!AB$3&amp;"'!e"&amp;ROW($A10))=0,"",INDIRECT(DataAnalysis!AB$3&amp;"'!e"&amp;ROW($A10))),"")</f>
        <v/>
      </c>
      <c r="AC11" t="str">
        <f ca="1">IFERROR(IF(INDIRECT(DataAnalysis!AC$3&amp;"'!e"&amp;ROW($A10))=0,"",INDIRECT(DataAnalysis!AC$3&amp;"'!e"&amp;ROW($A10))),"")</f>
        <v/>
      </c>
      <c r="AD11" t="str">
        <f ca="1">IFERROR(IF(INDIRECT(DataAnalysis!AD$3&amp;"'!e"&amp;ROW($A10))=0,"",INDIRECT(DataAnalysis!AD$3&amp;"'!e"&amp;ROW($A10))),"")</f>
        <v/>
      </c>
      <c r="AE11" t="str">
        <f ca="1">IFERROR(IF(INDIRECT(DataAnalysis!AE$3&amp;"'!e"&amp;ROW($A10))=0,"",INDIRECT(DataAnalysis!AE$3&amp;"'!e"&amp;ROW($A10))),"")</f>
        <v/>
      </c>
      <c r="AF11" t="str">
        <f ca="1">IFERROR(IF(INDIRECT(DataAnalysis!AF$3&amp;"'!e"&amp;ROW($A10))=0,"",INDIRECT(DataAnalysis!AF$3&amp;"'!e"&amp;ROW($A10))),"")</f>
        <v/>
      </c>
      <c r="AG11" t="str">
        <f ca="1">IFERROR(IF(INDIRECT(DataAnalysis!AG$3&amp;"'!e"&amp;ROW($A10))=0,"",INDIRECT(DataAnalysis!AG$3&amp;"'!e"&amp;ROW($A10))),"")</f>
        <v/>
      </c>
      <c r="AH11" t="str">
        <f ca="1">IFERROR(IF(INDIRECT(DataAnalysis!AH$3&amp;"'!e"&amp;ROW($A10))=0,"",INDIRECT(DataAnalysis!AH$3&amp;"'!e"&amp;ROW($A10))),"")</f>
        <v/>
      </c>
      <c r="AI11" t="str">
        <f ca="1">IFERROR(IF(INDIRECT(DataAnalysis!AI$3&amp;"'!e"&amp;ROW($A10))=0,"",INDIRECT(DataAnalysis!AI$3&amp;"'!e"&amp;ROW($A10))),"")</f>
        <v/>
      </c>
      <c r="AJ11" t="str">
        <f ca="1">IFERROR(IF(INDIRECT(DataAnalysis!AJ$3&amp;"'!e"&amp;ROW($A10))=0,"",INDIRECT(DataAnalysis!AJ$3&amp;"'!e"&amp;ROW($A10))),"")</f>
        <v/>
      </c>
      <c r="AK11" t="str">
        <f ca="1">IFERROR(IF(INDIRECT(DataAnalysis!AK$3&amp;"'!e"&amp;ROW($A10))=0,"",INDIRECT(DataAnalysis!AK$3&amp;"'!e"&amp;ROW($A10))),"")</f>
        <v/>
      </c>
      <c r="AL11" t="str">
        <f ca="1">IFERROR(IF(INDIRECT(DataAnalysis!AL$3&amp;"'!e"&amp;ROW($A10))=0,"",INDIRECT(DataAnalysis!AL$3&amp;"'!e"&amp;ROW($A10))),"")</f>
        <v/>
      </c>
      <c r="AM11" t="str">
        <f ca="1">IFERROR(IF(INDIRECT(DataAnalysis!AM$3&amp;"'!e"&amp;ROW($A10))=0,"",INDIRECT(DataAnalysis!AM$3&amp;"'!e"&amp;ROW($A10))),"")</f>
        <v/>
      </c>
      <c r="AN11" t="str">
        <f ca="1">IFERROR(IF(INDIRECT(DataAnalysis!AN$3&amp;"'!e"&amp;ROW($A10))=0,"",INDIRECT(DataAnalysis!AN$3&amp;"'!e"&amp;ROW($A10))),"")</f>
        <v/>
      </c>
      <c r="AO11" t="str">
        <f ca="1">IFERROR(IF(INDIRECT(DataAnalysis!AO$3&amp;"'!e"&amp;ROW($A10))=0,"",INDIRECT(DataAnalysis!AO$3&amp;"'!e"&amp;ROW($A10))),"")</f>
        <v/>
      </c>
      <c r="AP11" t="str">
        <f ca="1">IFERROR(IF(INDIRECT(DataAnalysis!AP$3&amp;"'!e"&amp;ROW($A10))=0,"",INDIRECT(DataAnalysis!AP$3&amp;"'!e"&amp;ROW($A10))),"")</f>
        <v/>
      </c>
      <c r="AQ11" t="str">
        <f ca="1">IFERROR(IF(INDIRECT(DataAnalysis!AQ$3&amp;"'!e"&amp;ROW($A10))=0,"",INDIRECT(DataAnalysis!AQ$3&amp;"'!e"&amp;ROW($A10))),"")</f>
        <v/>
      </c>
    </row>
    <row r="12" spans="2:43" ht="18" customHeight="1" x14ac:dyDescent="0.2">
      <c r="B12" t="str">
        <f ca="1">IFERROR(IF(INDIRECT(DataAnalysis!B$3&amp;"'!e"&amp;ROW($A11))=0,"",INDIRECT(DataAnalysis!B$3&amp;"'!e"&amp;ROW($A11))),"")</f>
        <v/>
      </c>
      <c r="C12" t="str">
        <f ca="1">IFERROR(IF(INDIRECT(DataAnalysis!C$3&amp;"'!e"&amp;ROW($A11))=0,"",INDIRECT(DataAnalysis!C$3&amp;"'!e"&amp;ROW($A11))),"")</f>
        <v/>
      </c>
      <c r="D12" t="str">
        <f ca="1">IFERROR(IF(INDIRECT(DataAnalysis!D$3&amp;"'!e"&amp;ROW($A11))=0,"",INDIRECT(DataAnalysis!D$3&amp;"'!e"&amp;ROW($A11))),"")</f>
        <v/>
      </c>
      <c r="E12" t="str">
        <f ca="1">IFERROR(IF(INDIRECT(DataAnalysis!E$3&amp;"'!e"&amp;ROW($A11))=0,"",INDIRECT(DataAnalysis!E$3&amp;"'!e"&amp;ROW($A11))),"")</f>
        <v/>
      </c>
      <c r="F12" t="str">
        <f ca="1">IFERROR(IF(INDIRECT(DataAnalysis!F$3&amp;"'!e"&amp;ROW($A11))=0,"",INDIRECT(DataAnalysis!F$3&amp;"'!e"&amp;ROW($A11))),"")</f>
        <v/>
      </c>
      <c r="G12" t="str">
        <f ca="1">IFERROR(IF(INDIRECT(DataAnalysis!G$3&amp;"'!e"&amp;ROW($A11))=0,"",INDIRECT(DataAnalysis!G$3&amp;"'!e"&amp;ROW($A11))),"")</f>
        <v/>
      </c>
      <c r="H12" t="str">
        <f ca="1">IFERROR(IF(INDIRECT(DataAnalysis!H$3&amp;"'!e"&amp;ROW($A11))=0,"",INDIRECT(DataAnalysis!H$3&amp;"'!e"&amp;ROW($A11))),"")</f>
        <v/>
      </c>
      <c r="I12" t="str">
        <f ca="1">IFERROR(IF(INDIRECT(DataAnalysis!I$3&amp;"'!e"&amp;ROW($A11))=0,"",INDIRECT(DataAnalysis!I$3&amp;"'!e"&amp;ROW($A11))),"")</f>
        <v/>
      </c>
      <c r="J12" t="str">
        <f ca="1">IFERROR(IF(INDIRECT(DataAnalysis!J$3&amp;"'!e"&amp;ROW($A11))=0,"",INDIRECT(DataAnalysis!J$3&amp;"'!e"&amp;ROW($A11))),"")</f>
        <v/>
      </c>
      <c r="K12" t="str">
        <f ca="1">IFERROR(IF(INDIRECT(DataAnalysis!K$3&amp;"'!e"&amp;ROW($A11))=0,"",INDIRECT(DataAnalysis!K$3&amp;"'!e"&amp;ROW($A11))),"")</f>
        <v/>
      </c>
      <c r="L12" t="str">
        <f ca="1">IFERROR(IF(INDIRECT(DataAnalysis!L$3&amp;"'!e"&amp;ROW($A11))=0,"",INDIRECT(DataAnalysis!L$3&amp;"'!e"&amp;ROW($A11))),"")</f>
        <v/>
      </c>
      <c r="M12" t="str">
        <f ca="1">IFERROR(IF(INDIRECT(DataAnalysis!M$3&amp;"'!e"&amp;ROW($A11))=0,"",INDIRECT(DataAnalysis!M$3&amp;"'!e"&amp;ROW($A11))),"")</f>
        <v/>
      </c>
      <c r="N12" t="str">
        <f ca="1">IFERROR(IF(INDIRECT(DataAnalysis!N$3&amp;"'!e"&amp;ROW($A11))=0,"",INDIRECT(DataAnalysis!N$3&amp;"'!e"&amp;ROW($A11))),"")</f>
        <v/>
      </c>
      <c r="O12" t="str">
        <f ca="1">IFERROR(IF(INDIRECT(DataAnalysis!O$3&amp;"'!e"&amp;ROW($A11))=0,"",INDIRECT(DataAnalysis!O$3&amp;"'!e"&amp;ROW($A11))),"")</f>
        <v/>
      </c>
      <c r="P12" t="str">
        <f ca="1">IFERROR(IF(INDIRECT(DataAnalysis!P$3&amp;"'!e"&amp;ROW($A11))=0,"",INDIRECT(DataAnalysis!P$3&amp;"'!e"&amp;ROW($A11))),"")</f>
        <v/>
      </c>
      <c r="Q12" t="str">
        <f ca="1">IFERROR(IF(INDIRECT(DataAnalysis!Q$3&amp;"'!e"&amp;ROW($A11))=0,"",INDIRECT(DataAnalysis!Q$3&amp;"'!e"&amp;ROW($A11))),"")</f>
        <v/>
      </c>
      <c r="R12" t="str">
        <f ca="1">IFERROR(IF(INDIRECT(DataAnalysis!R$3&amp;"'!e"&amp;ROW($A11))=0,"",INDIRECT(DataAnalysis!R$3&amp;"'!e"&amp;ROW($A11))),"")</f>
        <v/>
      </c>
      <c r="S12" t="str">
        <f ca="1">IFERROR(IF(INDIRECT(DataAnalysis!S$3&amp;"'!e"&amp;ROW($A11))=0,"",INDIRECT(DataAnalysis!S$3&amp;"'!e"&amp;ROW($A11))),"")</f>
        <v/>
      </c>
      <c r="T12" t="str">
        <f ca="1">IFERROR(IF(INDIRECT(DataAnalysis!T$3&amp;"'!e"&amp;ROW($A11))=0,"",INDIRECT(DataAnalysis!T$3&amp;"'!e"&amp;ROW($A11))),"")</f>
        <v/>
      </c>
      <c r="U12" t="str">
        <f ca="1">IFERROR(IF(INDIRECT(DataAnalysis!U$3&amp;"'!e"&amp;ROW($A11))=0,"",INDIRECT(DataAnalysis!U$3&amp;"'!e"&amp;ROW($A11))),"")</f>
        <v/>
      </c>
      <c r="V12" t="str">
        <f ca="1">IFERROR(IF(INDIRECT(DataAnalysis!V$3&amp;"'!e"&amp;ROW($A11))=0,"",INDIRECT(DataAnalysis!V$3&amp;"'!e"&amp;ROW($A11))),"")</f>
        <v/>
      </c>
      <c r="W12" t="str">
        <f ca="1">IFERROR(IF(INDIRECT(DataAnalysis!W$3&amp;"'!e"&amp;ROW($A11))=0,"",INDIRECT(DataAnalysis!W$3&amp;"'!e"&amp;ROW($A11))),"")</f>
        <v/>
      </c>
      <c r="X12" t="str">
        <f ca="1">IFERROR(IF(INDIRECT(DataAnalysis!X$3&amp;"'!e"&amp;ROW($A11))=0,"",INDIRECT(DataAnalysis!X$3&amp;"'!e"&amp;ROW($A11))),"")</f>
        <v/>
      </c>
      <c r="Y12" t="str">
        <f ca="1">IFERROR(IF(INDIRECT(DataAnalysis!Y$3&amp;"'!e"&amp;ROW($A11))=0,"",INDIRECT(DataAnalysis!Y$3&amp;"'!e"&amp;ROW($A11))),"")</f>
        <v/>
      </c>
      <c r="Z12" t="str">
        <f ca="1">IFERROR(IF(INDIRECT(DataAnalysis!Z$3&amp;"'!e"&amp;ROW($A11))=0,"",INDIRECT(DataAnalysis!Z$3&amp;"'!e"&amp;ROW($A11))),"")</f>
        <v/>
      </c>
      <c r="AA12" t="str">
        <f ca="1">IFERROR(IF(INDIRECT(DataAnalysis!AA$3&amp;"'!e"&amp;ROW($A11))=0,"",INDIRECT(DataAnalysis!AA$3&amp;"'!e"&amp;ROW($A11))),"")</f>
        <v/>
      </c>
      <c r="AB12" t="str">
        <f ca="1">IFERROR(IF(INDIRECT(DataAnalysis!AB$3&amp;"'!e"&amp;ROW($A11))=0,"",INDIRECT(DataAnalysis!AB$3&amp;"'!e"&amp;ROW($A11))),"")</f>
        <v/>
      </c>
      <c r="AC12" t="str">
        <f ca="1">IFERROR(IF(INDIRECT(DataAnalysis!AC$3&amp;"'!e"&amp;ROW($A11))=0,"",INDIRECT(DataAnalysis!AC$3&amp;"'!e"&amp;ROW($A11))),"")</f>
        <v/>
      </c>
      <c r="AD12" t="str">
        <f ca="1">IFERROR(IF(INDIRECT(DataAnalysis!AD$3&amp;"'!e"&amp;ROW($A11))=0,"",INDIRECT(DataAnalysis!AD$3&amp;"'!e"&amp;ROW($A11))),"")</f>
        <v/>
      </c>
      <c r="AE12" t="str">
        <f ca="1">IFERROR(IF(INDIRECT(DataAnalysis!AE$3&amp;"'!e"&amp;ROW($A11))=0,"",INDIRECT(DataAnalysis!AE$3&amp;"'!e"&amp;ROW($A11))),"")</f>
        <v/>
      </c>
      <c r="AF12" t="str">
        <f ca="1">IFERROR(IF(INDIRECT(DataAnalysis!AF$3&amp;"'!e"&amp;ROW($A11))=0,"",INDIRECT(DataAnalysis!AF$3&amp;"'!e"&amp;ROW($A11))),"")</f>
        <v/>
      </c>
      <c r="AG12" t="str">
        <f ca="1">IFERROR(IF(INDIRECT(DataAnalysis!AG$3&amp;"'!e"&amp;ROW($A11))=0,"",INDIRECT(DataAnalysis!AG$3&amp;"'!e"&amp;ROW($A11))),"")</f>
        <v/>
      </c>
      <c r="AH12" t="str">
        <f ca="1">IFERROR(IF(INDIRECT(DataAnalysis!AH$3&amp;"'!e"&amp;ROW($A11))=0,"",INDIRECT(DataAnalysis!AH$3&amp;"'!e"&amp;ROW($A11))),"")</f>
        <v/>
      </c>
      <c r="AI12" t="str">
        <f ca="1">IFERROR(IF(INDIRECT(DataAnalysis!AI$3&amp;"'!e"&amp;ROW($A11))=0,"",INDIRECT(DataAnalysis!AI$3&amp;"'!e"&amp;ROW($A11))),"")</f>
        <v/>
      </c>
      <c r="AJ12" t="str">
        <f ca="1">IFERROR(IF(INDIRECT(DataAnalysis!AJ$3&amp;"'!e"&amp;ROW($A11))=0,"",INDIRECT(DataAnalysis!AJ$3&amp;"'!e"&amp;ROW($A11))),"")</f>
        <v/>
      </c>
      <c r="AK12" t="str">
        <f ca="1">IFERROR(IF(INDIRECT(DataAnalysis!AK$3&amp;"'!e"&amp;ROW($A11))=0,"",INDIRECT(DataAnalysis!AK$3&amp;"'!e"&amp;ROW($A11))),"")</f>
        <v/>
      </c>
      <c r="AL12" t="str">
        <f ca="1">IFERROR(IF(INDIRECT(DataAnalysis!AL$3&amp;"'!e"&amp;ROW($A11))=0,"",INDIRECT(DataAnalysis!AL$3&amp;"'!e"&amp;ROW($A11))),"")</f>
        <v/>
      </c>
      <c r="AM12" t="str">
        <f ca="1">IFERROR(IF(INDIRECT(DataAnalysis!AM$3&amp;"'!e"&amp;ROW($A11))=0,"",INDIRECT(DataAnalysis!AM$3&amp;"'!e"&amp;ROW($A11))),"")</f>
        <v/>
      </c>
      <c r="AN12" t="str">
        <f ca="1">IFERROR(IF(INDIRECT(DataAnalysis!AN$3&amp;"'!e"&amp;ROW($A11))=0,"",INDIRECT(DataAnalysis!AN$3&amp;"'!e"&amp;ROW($A11))),"")</f>
        <v/>
      </c>
      <c r="AO12" t="str">
        <f ca="1">IFERROR(IF(INDIRECT(DataAnalysis!AO$3&amp;"'!e"&amp;ROW($A11))=0,"",INDIRECT(DataAnalysis!AO$3&amp;"'!e"&amp;ROW($A11))),"")</f>
        <v/>
      </c>
      <c r="AP12" t="str">
        <f ca="1">IFERROR(IF(INDIRECT(DataAnalysis!AP$3&amp;"'!e"&amp;ROW($A11))=0,"",INDIRECT(DataAnalysis!AP$3&amp;"'!e"&amp;ROW($A11))),"")</f>
        <v/>
      </c>
      <c r="AQ12" t="str">
        <f ca="1">IFERROR(IF(INDIRECT(DataAnalysis!AQ$3&amp;"'!e"&amp;ROW($A11))=0,"",INDIRECT(DataAnalysis!AQ$3&amp;"'!e"&amp;ROW($A11))),"")</f>
        <v/>
      </c>
    </row>
    <row r="13" spans="2:43" ht="18" customHeight="1" x14ac:dyDescent="0.2">
      <c r="B13" t="str">
        <f ca="1">IFERROR(IF(INDIRECT(DataAnalysis!B$3&amp;"'!e"&amp;ROW($A12))=0,"",INDIRECT(DataAnalysis!B$3&amp;"'!e"&amp;ROW($A12))),"")</f>
        <v/>
      </c>
      <c r="C13" t="str">
        <f ca="1">IFERROR(IF(INDIRECT(DataAnalysis!C$3&amp;"'!e"&amp;ROW($A12))=0,"",INDIRECT(DataAnalysis!C$3&amp;"'!e"&amp;ROW($A12))),"")</f>
        <v/>
      </c>
      <c r="D13" t="str">
        <f ca="1">IFERROR(IF(INDIRECT(DataAnalysis!D$3&amp;"'!e"&amp;ROW($A12))=0,"",INDIRECT(DataAnalysis!D$3&amp;"'!e"&amp;ROW($A12))),"")</f>
        <v/>
      </c>
      <c r="E13" t="str">
        <f ca="1">IFERROR(IF(INDIRECT(DataAnalysis!E$3&amp;"'!e"&amp;ROW($A12))=0,"",INDIRECT(DataAnalysis!E$3&amp;"'!e"&amp;ROW($A12))),"")</f>
        <v/>
      </c>
      <c r="F13" t="str">
        <f ca="1">IFERROR(IF(INDIRECT(DataAnalysis!F$3&amp;"'!e"&amp;ROW($A12))=0,"",INDIRECT(DataAnalysis!F$3&amp;"'!e"&amp;ROW($A12))),"")</f>
        <v/>
      </c>
      <c r="G13" t="str">
        <f ca="1">IFERROR(IF(INDIRECT(DataAnalysis!G$3&amp;"'!e"&amp;ROW($A12))=0,"",INDIRECT(DataAnalysis!G$3&amp;"'!e"&amp;ROW($A12))),"")</f>
        <v/>
      </c>
      <c r="H13" t="str">
        <f ca="1">IFERROR(IF(INDIRECT(DataAnalysis!H$3&amp;"'!e"&amp;ROW($A12))=0,"",INDIRECT(DataAnalysis!H$3&amp;"'!e"&amp;ROW($A12))),"")</f>
        <v/>
      </c>
      <c r="I13" t="str">
        <f ca="1">IFERROR(IF(INDIRECT(DataAnalysis!I$3&amp;"'!e"&amp;ROW($A12))=0,"",INDIRECT(DataAnalysis!I$3&amp;"'!e"&amp;ROW($A12))),"")</f>
        <v/>
      </c>
      <c r="J13" t="str">
        <f ca="1">IFERROR(IF(INDIRECT(DataAnalysis!J$3&amp;"'!e"&amp;ROW($A12))=0,"",INDIRECT(DataAnalysis!J$3&amp;"'!e"&amp;ROW($A12))),"")</f>
        <v/>
      </c>
      <c r="K13" t="str">
        <f ca="1">IFERROR(IF(INDIRECT(DataAnalysis!K$3&amp;"'!e"&amp;ROW($A12))=0,"",INDIRECT(DataAnalysis!K$3&amp;"'!e"&amp;ROW($A12))),"")</f>
        <v/>
      </c>
      <c r="L13" t="str">
        <f ca="1">IFERROR(IF(INDIRECT(DataAnalysis!L$3&amp;"'!e"&amp;ROW($A12))=0,"",INDIRECT(DataAnalysis!L$3&amp;"'!e"&amp;ROW($A12))),"")</f>
        <v/>
      </c>
      <c r="M13" t="str">
        <f ca="1">IFERROR(IF(INDIRECT(DataAnalysis!M$3&amp;"'!e"&amp;ROW($A12))=0,"",INDIRECT(DataAnalysis!M$3&amp;"'!e"&amp;ROW($A12))),"")</f>
        <v/>
      </c>
      <c r="N13" t="str">
        <f ca="1">IFERROR(IF(INDIRECT(DataAnalysis!N$3&amp;"'!e"&amp;ROW($A12))=0,"",INDIRECT(DataAnalysis!N$3&amp;"'!e"&amp;ROW($A12))),"")</f>
        <v/>
      </c>
      <c r="O13" t="str">
        <f ca="1">IFERROR(IF(INDIRECT(DataAnalysis!O$3&amp;"'!e"&amp;ROW($A12))=0,"",INDIRECT(DataAnalysis!O$3&amp;"'!e"&amp;ROW($A12))),"")</f>
        <v/>
      </c>
      <c r="P13" t="str">
        <f ca="1">IFERROR(IF(INDIRECT(DataAnalysis!P$3&amp;"'!e"&amp;ROW($A12))=0,"",INDIRECT(DataAnalysis!P$3&amp;"'!e"&amp;ROW($A12))),"")</f>
        <v/>
      </c>
      <c r="Q13" t="str">
        <f ca="1">IFERROR(IF(INDIRECT(DataAnalysis!Q$3&amp;"'!e"&amp;ROW($A12))=0,"",INDIRECT(DataAnalysis!Q$3&amp;"'!e"&amp;ROW($A12))),"")</f>
        <v/>
      </c>
      <c r="R13" t="str">
        <f ca="1">IFERROR(IF(INDIRECT(DataAnalysis!R$3&amp;"'!e"&amp;ROW($A12))=0,"",INDIRECT(DataAnalysis!R$3&amp;"'!e"&amp;ROW($A12))),"")</f>
        <v/>
      </c>
      <c r="S13" t="str">
        <f ca="1">IFERROR(IF(INDIRECT(DataAnalysis!S$3&amp;"'!e"&amp;ROW($A12))=0,"",INDIRECT(DataAnalysis!S$3&amp;"'!e"&amp;ROW($A12))),"")</f>
        <v/>
      </c>
      <c r="T13" t="str">
        <f ca="1">IFERROR(IF(INDIRECT(DataAnalysis!T$3&amp;"'!e"&amp;ROW($A12))=0,"",INDIRECT(DataAnalysis!T$3&amp;"'!e"&amp;ROW($A12))),"")</f>
        <v/>
      </c>
      <c r="U13" t="str">
        <f ca="1">IFERROR(IF(INDIRECT(DataAnalysis!U$3&amp;"'!e"&amp;ROW($A12))=0,"",INDIRECT(DataAnalysis!U$3&amp;"'!e"&amp;ROW($A12))),"")</f>
        <v/>
      </c>
      <c r="V13" t="str">
        <f ca="1">IFERROR(IF(INDIRECT(DataAnalysis!V$3&amp;"'!e"&amp;ROW($A12))=0,"",INDIRECT(DataAnalysis!V$3&amp;"'!e"&amp;ROW($A12))),"")</f>
        <v/>
      </c>
      <c r="W13" t="str">
        <f ca="1">IFERROR(IF(INDIRECT(DataAnalysis!W$3&amp;"'!e"&amp;ROW($A12))=0,"",INDIRECT(DataAnalysis!W$3&amp;"'!e"&amp;ROW($A12))),"")</f>
        <v/>
      </c>
      <c r="X13" t="str">
        <f ca="1">IFERROR(IF(INDIRECT(DataAnalysis!X$3&amp;"'!e"&amp;ROW($A12))=0,"",INDIRECT(DataAnalysis!X$3&amp;"'!e"&amp;ROW($A12))),"")</f>
        <v/>
      </c>
      <c r="Y13" t="str">
        <f ca="1">IFERROR(IF(INDIRECT(DataAnalysis!Y$3&amp;"'!e"&amp;ROW($A12))=0,"",INDIRECT(DataAnalysis!Y$3&amp;"'!e"&amp;ROW($A12))),"")</f>
        <v/>
      </c>
      <c r="Z13" t="str">
        <f ca="1">IFERROR(IF(INDIRECT(DataAnalysis!Z$3&amp;"'!e"&amp;ROW($A12))=0,"",INDIRECT(DataAnalysis!Z$3&amp;"'!e"&amp;ROW($A12))),"")</f>
        <v/>
      </c>
      <c r="AA13" t="str">
        <f ca="1">IFERROR(IF(INDIRECT(DataAnalysis!AA$3&amp;"'!e"&amp;ROW($A12))=0,"",INDIRECT(DataAnalysis!AA$3&amp;"'!e"&amp;ROW($A12))),"")</f>
        <v/>
      </c>
      <c r="AB13" t="str">
        <f ca="1">IFERROR(IF(INDIRECT(DataAnalysis!AB$3&amp;"'!e"&amp;ROW($A12))=0,"",INDIRECT(DataAnalysis!AB$3&amp;"'!e"&amp;ROW($A12))),"")</f>
        <v/>
      </c>
      <c r="AC13" t="str">
        <f ca="1">IFERROR(IF(INDIRECT(DataAnalysis!AC$3&amp;"'!e"&amp;ROW($A12))=0,"",INDIRECT(DataAnalysis!AC$3&amp;"'!e"&amp;ROW($A12))),"")</f>
        <v/>
      </c>
      <c r="AD13" t="str">
        <f ca="1">IFERROR(IF(INDIRECT(DataAnalysis!AD$3&amp;"'!e"&amp;ROW($A12))=0,"",INDIRECT(DataAnalysis!AD$3&amp;"'!e"&amp;ROW($A12))),"")</f>
        <v/>
      </c>
      <c r="AE13" t="str">
        <f ca="1">IFERROR(IF(INDIRECT(DataAnalysis!AE$3&amp;"'!e"&amp;ROW($A12))=0,"",INDIRECT(DataAnalysis!AE$3&amp;"'!e"&amp;ROW($A12))),"")</f>
        <v/>
      </c>
      <c r="AF13" t="str">
        <f ca="1">IFERROR(IF(INDIRECT(DataAnalysis!AF$3&amp;"'!e"&amp;ROW($A12))=0,"",INDIRECT(DataAnalysis!AF$3&amp;"'!e"&amp;ROW($A12))),"")</f>
        <v/>
      </c>
      <c r="AG13" t="str">
        <f ca="1">IFERROR(IF(INDIRECT(DataAnalysis!AG$3&amp;"'!e"&amp;ROW($A12))=0,"",INDIRECT(DataAnalysis!AG$3&amp;"'!e"&amp;ROW($A12))),"")</f>
        <v/>
      </c>
      <c r="AH13" t="str">
        <f ca="1">IFERROR(IF(INDIRECT(DataAnalysis!AH$3&amp;"'!e"&amp;ROW($A12))=0,"",INDIRECT(DataAnalysis!AH$3&amp;"'!e"&amp;ROW($A12))),"")</f>
        <v/>
      </c>
      <c r="AI13" t="str">
        <f ca="1">IFERROR(IF(INDIRECT(DataAnalysis!AI$3&amp;"'!e"&amp;ROW($A12))=0,"",INDIRECT(DataAnalysis!AI$3&amp;"'!e"&amp;ROW($A12))),"")</f>
        <v/>
      </c>
      <c r="AJ13" t="str">
        <f ca="1">IFERROR(IF(INDIRECT(DataAnalysis!AJ$3&amp;"'!e"&amp;ROW($A12))=0,"",INDIRECT(DataAnalysis!AJ$3&amp;"'!e"&amp;ROW($A12))),"")</f>
        <v/>
      </c>
      <c r="AK13" t="str">
        <f ca="1">IFERROR(IF(INDIRECT(DataAnalysis!AK$3&amp;"'!e"&amp;ROW($A12))=0,"",INDIRECT(DataAnalysis!AK$3&amp;"'!e"&amp;ROW($A12))),"")</f>
        <v/>
      </c>
      <c r="AL13" t="str">
        <f ca="1">IFERROR(IF(INDIRECT(DataAnalysis!AL$3&amp;"'!e"&amp;ROW($A12))=0,"",INDIRECT(DataAnalysis!AL$3&amp;"'!e"&amp;ROW($A12))),"")</f>
        <v/>
      </c>
      <c r="AM13" t="str">
        <f ca="1">IFERROR(IF(INDIRECT(DataAnalysis!AM$3&amp;"'!e"&amp;ROW($A12))=0,"",INDIRECT(DataAnalysis!AM$3&amp;"'!e"&amp;ROW($A12))),"")</f>
        <v/>
      </c>
      <c r="AN13" t="str">
        <f ca="1">IFERROR(IF(INDIRECT(DataAnalysis!AN$3&amp;"'!e"&amp;ROW($A12))=0,"",INDIRECT(DataAnalysis!AN$3&amp;"'!e"&amp;ROW($A12))),"")</f>
        <v/>
      </c>
      <c r="AO13" t="str">
        <f ca="1">IFERROR(IF(INDIRECT(DataAnalysis!AO$3&amp;"'!e"&amp;ROW($A12))=0,"",INDIRECT(DataAnalysis!AO$3&amp;"'!e"&amp;ROW($A12))),"")</f>
        <v/>
      </c>
      <c r="AP13" t="str">
        <f ca="1">IFERROR(IF(INDIRECT(DataAnalysis!AP$3&amp;"'!e"&amp;ROW($A12))=0,"",INDIRECT(DataAnalysis!AP$3&amp;"'!e"&amp;ROW($A12))),"")</f>
        <v/>
      </c>
      <c r="AQ13" t="str">
        <f ca="1">IFERROR(IF(INDIRECT(DataAnalysis!AQ$3&amp;"'!e"&amp;ROW($A12))=0,"",INDIRECT(DataAnalysis!AQ$3&amp;"'!e"&amp;ROW($A12))),"")</f>
        <v/>
      </c>
    </row>
    <row r="14" spans="2:43" ht="18" customHeight="1" x14ac:dyDescent="0.2">
      <c r="B14" t="str">
        <f ca="1">IFERROR(IF(INDIRECT(DataAnalysis!B$3&amp;"'!e"&amp;ROW($A13))=0,"",INDIRECT(DataAnalysis!B$3&amp;"'!e"&amp;ROW($A13))),"")</f>
        <v/>
      </c>
      <c r="C14" t="str">
        <f ca="1">IFERROR(IF(INDIRECT(DataAnalysis!C$3&amp;"'!e"&amp;ROW($A13))=0,"",INDIRECT(DataAnalysis!C$3&amp;"'!e"&amp;ROW($A13))),"")</f>
        <v/>
      </c>
      <c r="D14" t="str">
        <f ca="1">IFERROR(IF(INDIRECT(DataAnalysis!D$3&amp;"'!e"&amp;ROW($A13))=0,"",INDIRECT(DataAnalysis!D$3&amp;"'!e"&amp;ROW($A13))),"")</f>
        <v/>
      </c>
      <c r="E14" t="str">
        <f ca="1">IFERROR(IF(INDIRECT(DataAnalysis!E$3&amp;"'!e"&amp;ROW($A13))=0,"",INDIRECT(DataAnalysis!E$3&amp;"'!e"&amp;ROW($A13))),"")</f>
        <v/>
      </c>
      <c r="F14" t="str">
        <f ca="1">IFERROR(IF(INDIRECT(DataAnalysis!F$3&amp;"'!e"&amp;ROW($A13))=0,"",INDIRECT(DataAnalysis!F$3&amp;"'!e"&amp;ROW($A13))),"")</f>
        <v/>
      </c>
      <c r="G14" t="str">
        <f ca="1">IFERROR(IF(INDIRECT(DataAnalysis!G$3&amp;"'!e"&amp;ROW($A13))=0,"",INDIRECT(DataAnalysis!G$3&amp;"'!e"&amp;ROW($A13))),"")</f>
        <v/>
      </c>
      <c r="H14" t="str">
        <f ca="1">IFERROR(IF(INDIRECT(DataAnalysis!H$3&amp;"'!e"&amp;ROW($A13))=0,"",INDIRECT(DataAnalysis!H$3&amp;"'!e"&amp;ROW($A13))),"")</f>
        <v/>
      </c>
      <c r="I14" t="str">
        <f ca="1">IFERROR(IF(INDIRECT(DataAnalysis!I$3&amp;"'!e"&amp;ROW($A13))=0,"",INDIRECT(DataAnalysis!I$3&amp;"'!e"&amp;ROW($A13))),"")</f>
        <v/>
      </c>
      <c r="J14" t="str">
        <f ca="1">IFERROR(IF(INDIRECT(DataAnalysis!J$3&amp;"'!e"&amp;ROW($A13))=0,"",INDIRECT(DataAnalysis!J$3&amp;"'!e"&amp;ROW($A13))),"")</f>
        <v/>
      </c>
      <c r="K14" t="str">
        <f ca="1">IFERROR(IF(INDIRECT(DataAnalysis!K$3&amp;"'!e"&amp;ROW($A13))=0,"",INDIRECT(DataAnalysis!K$3&amp;"'!e"&amp;ROW($A13))),"")</f>
        <v/>
      </c>
      <c r="L14" t="str">
        <f ca="1">IFERROR(IF(INDIRECT(DataAnalysis!L$3&amp;"'!e"&amp;ROW($A13))=0,"",INDIRECT(DataAnalysis!L$3&amp;"'!e"&amp;ROW($A13))),"")</f>
        <v/>
      </c>
      <c r="M14" t="str">
        <f ca="1">IFERROR(IF(INDIRECT(DataAnalysis!M$3&amp;"'!e"&amp;ROW($A13))=0,"",INDIRECT(DataAnalysis!M$3&amp;"'!e"&amp;ROW($A13))),"")</f>
        <v/>
      </c>
      <c r="N14" t="str">
        <f ca="1">IFERROR(IF(INDIRECT(DataAnalysis!N$3&amp;"'!e"&amp;ROW($A13))=0,"",INDIRECT(DataAnalysis!N$3&amp;"'!e"&amp;ROW($A13))),"")</f>
        <v/>
      </c>
      <c r="O14" t="str">
        <f ca="1">IFERROR(IF(INDIRECT(DataAnalysis!O$3&amp;"'!e"&amp;ROW($A13))=0,"",INDIRECT(DataAnalysis!O$3&amp;"'!e"&amp;ROW($A13))),"")</f>
        <v/>
      </c>
      <c r="P14" t="str">
        <f ca="1">IFERROR(IF(INDIRECT(DataAnalysis!P$3&amp;"'!e"&amp;ROW($A13))=0,"",INDIRECT(DataAnalysis!P$3&amp;"'!e"&amp;ROW($A13))),"")</f>
        <v/>
      </c>
      <c r="Q14" t="str">
        <f ca="1">IFERROR(IF(INDIRECT(DataAnalysis!Q$3&amp;"'!e"&amp;ROW($A13))=0,"",INDIRECT(DataAnalysis!Q$3&amp;"'!e"&amp;ROW($A13))),"")</f>
        <v/>
      </c>
      <c r="R14" t="str">
        <f ca="1">IFERROR(IF(INDIRECT(DataAnalysis!R$3&amp;"'!e"&amp;ROW($A13))=0,"",INDIRECT(DataAnalysis!R$3&amp;"'!e"&amp;ROW($A13))),"")</f>
        <v/>
      </c>
      <c r="S14" t="str">
        <f ca="1">IFERROR(IF(INDIRECT(DataAnalysis!S$3&amp;"'!e"&amp;ROW($A13))=0,"",INDIRECT(DataAnalysis!S$3&amp;"'!e"&amp;ROW($A13))),"")</f>
        <v/>
      </c>
      <c r="T14" t="str">
        <f ca="1">IFERROR(IF(INDIRECT(DataAnalysis!T$3&amp;"'!e"&amp;ROW($A13))=0,"",INDIRECT(DataAnalysis!T$3&amp;"'!e"&amp;ROW($A13))),"")</f>
        <v/>
      </c>
      <c r="U14" t="str">
        <f ca="1">IFERROR(IF(INDIRECT(DataAnalysis!U$3&amp;"'!e"&amp;ROW($A13))=0,"",INDIRECT(DataAnalysis!U$3&amp;"'!e"&amp;ROW($A13))),"")</f>
        <v/>
      </c>
      <c r="V14" t="str">
        <f ca="1">IFERROR(IF(INDIRECT(DataAnalysis!V$3&amp;"'!e"&amp;ROW($A13))=0,"",INDIRECT(DataAnalysis!V$3&amp;"'!e"&amp;ROW($A13))),"")</f>
        <v/>
      </c>
      <c r="W14" t="str">
        <f ca="1">IFERROR(IF(INDIRECT(DataAnalysis!W$3&amp;"'!e"&amp;ROW($A13))=0,"",INDIRECT(DataAnalysis!W$3&amp;"'!e"&amp;ROW($A13))),"")</f>
        <v/>
      </c>
      <c r="X14" t="str">
        <f ca="1">IFERROR(IF(INDIRECT(DataAnalysis!X$3&amp;"'!e"&amp;ROW($A13))=0,"",INDIRECT(DataAnalysis!X$3&amp;"'!e"&amp;ROW($A13))),"")</f>
        <v/>
      </c>
      <c r="Y14" t="str">
        <f ca="1">IFERROR(IF(INDIRECT(DataAnalysis!Y$3&amp;"'!e"&amp;ROW($A13))=0,"",INDIRECT(DataAnalysis!Y$3&amp;"'!e"&amp;ROW($A13))),"")</f>
        <v/>
      </c>
      <c r="Z14" t="str">
        <f ca="1">IFERROR(IF(INDIRECT(DataAnalysis!Z$3&amp;"'!e"&amp;ROW($A13))=0,"",INDIRECT(DataAnalysis!Z$3&amp;"'!e"&amp;ROW($A13))),"")</f>
        <v/>
      </c>
      <c r="AA14" t="str">
        <f ca="1">IFERROR(IF(INDIRECT(DataAnalysis!AA$3&amp;"'!e"&amp;ROW($A13))=0,"",INDIRECT(DataAnalysis!AA$3&amp;"'!e"&amp;ROW($A13))),"")</f>
        <v/>
      </c>
      <c r="AB14" t="str">
        <f ca="1">IFERROR(IF(INDIRECT(DataAnalysis!AB$3&amp;"'!e"&amp;ROW($A13))=0,"",INDIRECT(DataAnalysis!AB$3&amp;"'!e"&amp;ROW($A13))),"")</f>
        <v/>
      </c>
      <c r="AC14" t="str">
        <f ca="1">IFERROR(IF(INDIRECT(DataAnalysis!AC$3&amp;"'!e"&amp;ROW($A13))=0,"",INDIRECT(DataAnalysis!AC$3&amp;"'!e"&amp;ROW($A13))),"")</f>
        <v/>
      </c>
      <c r="AD14" t="str">
        <f ca="1">IFERROR(IF(INDIRECT(DataAnalysis!AD$3&amp;"'!e"&amp;ROW($A13))=0,"",INDIRECT(DataAnalysis!AD$3&amp;"'!e"&amp;ROW($A13))),"")</f>
        <v/>
      </c>
      <c r="AE14" t="str">
        <f ca="1">IFERROR(IF(INDIRECT(DataAnalysis!AE$3&amp;"'!e"&amp;ROW($A13))=0,"",INDIRECT(DataAnalysis!AE$3&amp;"'!e"&amp;ROW($A13))),"")</f>
        <v/>
      </c>
      <c r="AF14" t="str">
        <f ca="1">IFERROR(IF(INDIRECT(DataAnalysis!AF$3&amp;"'!e"&amp;ROW($A13))=0,"",INDIRECT(DataAnalysis!AF$3&amp;"'!e"&amp;ROW($A13))),"")</f>
        <v/>
      </c>
      <c r="AG14" t="str">
        <f ca="1">IFERROR(IF(INDIRECT(DataAnalysis!AG$3&amp;"'!e"&amp;ROW($A13))=0,"",INDIRECT(DataAnalysis!AG$3&amp;"'!e"&amp;ROW($A13))),"")</f>
        <v/>
      </c>
      <c r="AH14" t="str">
        <f ca="1">IFERROR(IF(INDIRECT(DataAnalysis!AH$3&amp;"'!e"&amp;ROW($A13))=0,"",INDIRECT(DataAnalysis!AH$3&amp;"'!e"&amp;ROW($A13))),"")</f>
        <v/>
      </c>
      <c r="AI14" t="str">
        <f ca="1">IFERROR(IF(INDIRECT(DataAnalysis!AI$3&amp;"'!e"&amp;ROW($A13))=0,"",INDIRECT(DataAnalysis!AI$3&amp;"'!e"&amp;ROW($A13))),"")</f>
        <v/>
      </c>
      <c r="AJ14" t="str">
        <f ca="1">IFERROR(IF(INDIRECT(DataAnalysis!AJ$3&amp;"'!e"&amp;ROW($A13))=0,"",INDIRECT(DataAnalysis!AJ$3&amp;"'!e"&amp;ROW($A13))),"")</f>
        <v/>
      </c>
      <c r="AK14" t="str">
        <f ca="1">IFERROR(IF(INDIRECT(DataAnalysis!AK$3&amp;"'!e"&amp;ROW($A13))=0,"",INDIRECT(DataAnalysis!AK$3&amp;"'!e"&amp;ROW($A13))),"")</f>
        <v/>
      </c>
      <c r="AL14" t="str">
        <f ca="1">IFERROR(IF(INDIRECT(DataAnalysis!AL$3&amp;"'!e"&amp;ROW($A13))=0,"",INDIRECT(DataAnalysis!AL$3&amp;"'!e"&amp;ROW($A13))),"")</f>
        <v/>
      </c>
      <c r="AM14" t="str">
        <f ca="1">IFERROR(IF(INDIRECT(DataAnalysis!AM$3&amp;"'!e"&amp;ROW($A13))=0,"",INDIRECT(DataAnalysis!AM$3&amp;"'!e"&amp;ROW($A13))),"")</f>
        <v/>
      </c>
      <c r="AN14" t="str">
        <f ca="1">IFERROR(IF(INDIRECT(DataAnalysis!AN$3&amp;"'!e"&amp;ROW($A13))=0,"",INDIRECT(DataAnalysis!AN$3&amp;"'!e"&amp;ROW($A13))),"")</f>
        <v/>
      </c>
      <c r="AO14" t="str">
        <f ca="1">IFERROR(IF(INDIRECT(DataAnalysis!AO$3&amp;"'!e"&amp;ROW($A13))=0,"",INDIRECT(DataAnalysis!AO$3&amp;"'!e"&amp;ROW($A13))),"")</f>
        <v/>
      </c>
      <c r="AP14" t="str">
        <f ca="1">IFERROR(IF(INDIRECT(DataAnalysis!AP$3&amp;"'!e"&amp;ROW($A13))=0,"",INDIRECT(DataAnalysis!AP$3&amp;"'!e"&amp;ROW($A13))),"")</f>
        <v/>
      </c>
      <c r="AQ14" t="str">
        <f ca="1">IFERROR(IF(INDIRECT(DataAnalysis!AQ$3&amp;"'!e"&amp;ROW($A13))=0,"",INDIRECT(DataAnalysis!AQ$3&amp;"'!e"&amp;ROW($A13))),"")</f>
        <v/>
      </c>
    </row>
    <row r="15" spans="2:43" ht="18" customHeight="1" x14ac:dyDescent="0.2">
      <c r="B15" t="str">
        <f ca="1">IFERROR(IF(INDIRECT(DataAnalysis!B$3&amp;"'!e"&amp;ROW($A14))=0,"",INDIRECT(DataAnalysis!B$3&amp;"'!e"&amp;ROW($A14))),"")</f>
        <v/>
      </c>
      <c r="C15" t="str">
        <f ca="1">IFERROR(IF(INDIRECT(DataAnalysis!C$3&amp;"'!e"&amp;ROW($A14))=0,"",INDIRECT(DataAnalysis!C$3&amp;"'!e"&amp;ROW($A14))),"")</f>
        <v/>
      </c>
      <c r="D15" t="str">
        <f ca="1">IFERROR(IF(INDIRECT(DataAnalysis!D$3&amp;"'!e"&amp;ROW($A14))=0,"",INDIRECT(DataAnalysis!D$3&amp;"'!e"&amp;ROW($A14))),"")</f>
        <v/>
      </c>
      <c r="E15" t="str">
        <f ca="1">IFERROR(IF(INDIRECT(DataAnalysis!E$3&amp;"'!e"&amp;ROW($A14))=0,"",INDIRECT(DataAnalysis!E$3&amp;"'!e"&amp;ROW($A14))),"")</f>
        <v/>
      </c>
      <c r="F15" t="str">
        <f ca="1">IFERROR(IF(INDIRECT(DataAnalysis!F$3&amp;"'!e"&amp;ROW($A14))=0,"",INDIRECT(DataAnalysis!F$3&amp;"'!e"&amp;ROW($A14))),"")</f>
        <v/>
      </c>
      <c r="G15" t="str">
        <f ca="1">IFERROR(IF(INDIRECT(DataAnalysis!G$3&amp;"'!e"&amp;ROW($A14))=0,"",INDIRECT(DataAnalysis!G$3&amp;"'!e"&amp;ROW($A14))),"")</f>
        <v/>
      </c>
      <c r="H15" t="str">
        <f ca="1">IFERROR(IF(INDIRECT(DataAnalysis!H$3&amp;"'!e"&amp;ROW($A14))=0,"",INDIRECT(DataAnalysis!H$3&amp;"'!e"&amp;ROW($A14))),"")</f>
        <v/>
      </c>
      <c r="I15" t="str">
        <f ca="1">IFERROR(IF(INDIRECT(DataAnalysis!I$3&amp;"'!e"&amp;ROW($A14))=0,"",INDIRECT(DataAnalysis!I$3&amp;"'!e"&amp;ROW($A14))),"")</f>
        <v/>
      </c>
      <c r="J15" t="str">
        <f ca="1">IFERROR(IF(INDIRECT(DataAnalysis!J$3&amp;"'!e"&amp;ROW($A14))=0,"",INDIRECT(DataAnalysis!J$3&amp;"'!e"&amp;ROW($A14))),"")</f>
        <v/>
      </c>
      <c r="K15" t="str">
        <f ca="1">IFERROR(IF(INDIRECT(DataAnalysis!K$3&amp;"'!e"&amp;ROW($A14))=0,"",INDIRECT(DataAnalysis!K$3&amp;"'!e"&amp;ROW($A14))),"")</f>
        <v/>
      </c>
      <c r="L15" t="str">
        <f ca="1">IFERROR(IF(INDIRECT(DataAnalysis!L$3&amp;"'!e"&amp;ROW($A14))=0,"",INDIRECT(DataAnalysis!L$3&amp;"'!e"&amp;ROW($A14))),"")</f>
        <v/>
      </c>
      <c r="M15" t="str">
        <f ca="1">IFERROR(IF(INDIRECT(DataAnalysis!M$3&amp;"'!e"&amp;ROW($A14))=0,"",INDIRECT(DataAnalysis!M$3&amp;"'!e"&amp;ROW($A14))),"")</f>
        <v/>
      </c>
      <c r="N15" t="str">
        <f ca="1">IFERROR(IF(INDIRECT(DataAnalysis!N$3&amp;"'!e"&amp;ROW($A14))=0,"",INDIRECT(DataAnalysis!N$3&amp;"'!e"&amp;ROW($A14))),"")</f>
        <v/>
      </c>
      <c r="O15" t="str">
        <f ca="1">IFERROR(IF(INDIRECT(DataAnalysis!O$3&amp;"'!e"&amp;ROW($A14))=0,"",INDIRECT(DataAnalysis!O$3&amp;"'!e"&amp;ROW($A14))),"")</f>
        <v/>
      </c>
      <c r="P15" t="str">
        <f ca="1">IFERROR(IF(INDIRECT(DataAnalysis!P$3&amp;"'!e"&amp;ROW($A14))=0,"",INDIRECT(DataAnalysis!P$3&amp;"'!e"&amp;ROW($A14))),"")</f>
        <v/>
      </c>
      <c r="Q15" t="str">
        <f ca="1">IFERROR(IF(INDIRECT(DataAnalysis!Q$3&amp;"'!e"&amp;ROW($A14))=0,"",INDIRECT(DataAnalysis!Q$3&amp;"'!e"&amp;ROW($A14))),"")</f>
        <v/>
      </c>
      <c r="R15" t="str">
        <f ca="1">IFERROR(IF(INDIRECT(DataAnalysis!R$3&amp;"'!e"&amp;ROW($A14))=0,"",INDIRECT(DataAnalysis!R$3&amp;"'!e"&amp;ROW($A14))),"")</f>
        <v/>
      </c>
      <c r="S15" t="str">
        <f ca="1">IFERROR(IF(INDIRECT(DataAnalysis!S$3&amp;"'!e"&amp;ROW($A14))=0,"",INDIRECT(DataAnalysis!S$3&amp;"'!e"&amp;ROW($A14))),"")</f>
        <v/>
      </c>
      <c r="T15" t="str">
        <f ca="1">IFERROR(IF(INDIRECT(DataAnalysis!T$3&amp;"'!e"&amp;ROW($A14))=0,"",INDIRECT(DataAnalysis!T$3&amp;"'!e"&amp;ROW($A14))),"")</f>
        <v/>
      </c>
      <c r="U15" t="str">
        <f ca="1">IFERROR(IF(INDIRECT(DataAnalysis!U$3&amp;"'!e"&amp;ROW($A14))=0,"",INDIRECT(DataAnalysis!U$3&amp;"'!e"&amp;ROW($A14))),"")</f>
        <v/>
      </c>
      <c r="V15" t="str">
        <f ca="1">IFERROR(IF(INDIRECT(DataAnalysis!V$3&amp;"'!e"&amp;ROW($A14))=0,"",INDIRECT(DataAnalysis!V$3&amp;"'!e"&amp;ROW($A14))),"")</f>
        <v/>
      </c>
      <c r="W15" t="str">
        <f ca="1">IFERROR(IF(INDIRECT(DataAnalysis!W$3&amp;"'!e"&amp;ROW($A14))=0,"",INDIRECT(DataAnalysis!W$3&amp;"'!e"&amp;ROW($A14))),"")</f>
        <v/>
      </c>
      <c r="X15" t="str">
        <f ca="1">IFERROR(IF(INDIRECT(DataAnalysis!X$3&amp;"'!e"&amp;ROW($A14))=0,"",INDIRECT(DataAnalysis!X$3&amp;"'!e"&amp;ROW($A14))),"")</f>
        <v/>
      </c>
      <c r="Y15" t="str">
        <f ca="1">IFERROR(IF(INDIRECT(DataAnalysis!Y$3&amp;"'!e"&amp;ROW($A14))=0,"",INDIRECT(DataAnalysis!Y$3&amp;"'!e"&amp;ROW($A14))),"")</f>
        <v/>
      </c>
      <c r="Z15" t="str">
        <f ca="1">IFERROR(IF(INDIRECT(DataAnalysis!Z$3&amp;"'!e"&amp;ROW($A14))=0,"",INDIRECT(DataAnalysis!Z$3&amp;"'!e"&amp;ROW($A14))),"")</f>
        <v/>
      </c>
      <c r="AA15" t="str">
        <f ca="1">IFERROR(IF(INDIRECT(DataAnalysis!AA$3&amp;"'!e"&amp;ROW($A14))=0,"",INDIRECT(DataAnalysis!AA$3&amp;"'!e"&amp;ROW($A14))),"")</f>
        <v/>
      </c>
      <c r="AB15" t="str">
        <f ca="1">IFERROR(IF(INDIRECT(DataAnalysis!AB$3&amp;"'!e"&amp;ROW($A14))=0,"",INDIRECT(DataAnalysis!AB$3&amp;"'!e"&amp;ROW($A14))),"")</f>
        <v/>
      </c>
      <c r="AC15" t="str">
        <f ca="1">IFERROR(IF(INDIRECT(DataAnalysis!AC$3&amp;"'!e"&amp;ROW($A14))=0,"",INDIRECT(DataAnalysis!AC$3&amp;"'!e"&amp;ROW($A14))),"")</f>
        <v/>
      </c>
      <c r="AD15" t="str">
        <f ca="1">IFERROR(IF(INDIRECT(DataAnalysis!AD$3&amp;"'!e"&amp;ROW($A14))=0,"",INDIRECT(DataAnalysis!AD$3&amp;"'!e"&amp;ROW($A14))),"")</f>
        <v/>
      </c>
      <c r="AE15" t="str">
        <f ca="1">IFERROR(IF(INDIRECT(DataAnalysis!AE$3&amp;"'!e"&amp;ROW($A14))=0,"",INDIRECT(DataAnalysis!AE$3&amp;"'!e"&amp;ROW($A14))),"")</f>
        <v/>
      </c>
      <c r="AF15" t="str">
        <f ca="1">IFERROR(IF(INDIRECT(DataAnalysis!AF$3&amp;"'!e"&amp;ROW($A14))=0,"",INDIRECT(DataAnalysis!AF$3&amp;"'!e"&amp;ROW($A14))),"")</f>
        <v/>
      </c>
      <c r="AG15" t="str">
        <f ca="1">IFERROR(IF(INDIRECT(DataAnalysis!AG$3&amp;"'!e"&amp;ROW($A14))=0,"",INDIRECT(DataAnalysis!AG$3&amp;"'!e"&amp;ROW($A14))),"")</f>
        <v/>
      </c>
      <c r="AH15" t="str">
        <f ca="1">IFERROR(IF(INDIRECT(DataAnalysis!AH$3&amp;"'!e"&amp;ROW($A14))=0,"",INDIRECT(DataAnalysis!AH$3&amp;"'!e"&amp;ROW($A14))),"")</f>
        <v/>
      </c>
      <c r="AI15" t="str">
        <f ca="1">IFERROR(IF(INDIRECT(DataAnalysis!AI$3&amp;"'!e"&amp;ROW($A14))=0,"",INDIRECT(DataAnalysis!AI$3&amp;"'!e"&amp;ROW($A14))),"")</f>
        <v/>
      </c>
      <c r="AJ15" t="str">
        <f ca="1">IFERROR(IF(INDIRECT(DataAnalysis!AJ$3&amp;"'!e"&amp;ROW($A14))=0,"",INDIRECT(DataAnalysis!AJ$3&amp;"'!e"&amp;ROW($A14))),"")</f>
        <v/>
      </c>
      <c r="AK15" t="str">
        <f ca="1">IFERROR(IF(INDIRECT(DataAnalysis!AK$3&amp;"'!e"&amp;ROW($A14))=0,"",INDIRECT(DataAnalysis!AK$3&amp;"'!e"&amp;ROW($A14))),"")</f>
        <v/>
      </c>
      <c r="AL15" t="str">
        <f ca="1">IFERROR(IF(INDIRECT(DataAnalysis!AL$3&amp;"'!e"&amp;ROW($A14))=0,"",INDIRECT(DataAnalysis!AL$3&amp;"'!e"&amp;ROW($A14))),"")</f>
        <v/>
      </c>
      <c r="AM15" t="str">
        <f ca="1">IFERROR(IF(INDIRECT(DataAnalysis!AM$3&amp;"'!e"&amp;ROW($A14))=0,"",INDIRECT(DataAnalysis!AM$3&amp;"'!e"&amp;ROW($A14))),"")</f>
        <v/>
      </c>
      <c r="AN15" t="str">
        <f ca="1">IFERROR(IF(INDIRECT(DataAnalysis!AN$3&amp;"'!e"&amp;ROW($A14))=0,"",INDIRECT(DataAnalysis!AN$3&amp;"'!e"&amp;ROW($A14))),"")</f>
        <v/>
      </c>
      <c r="AO15" t="str">
        <f ca="1">IFERROR(IF(INDIRECT(DataAnalysis!AO$3&amp;"'!e"&amp;ROW($A14))=0,"",INDIRECT(DataAnalysis!AO$3&amp;"'!e"&amp;ROW($A14))),"")</f>
        <v/>
      </c>
      <c r="AP15" t="str">
        <f ca="1">IFERROR(IF(INDIRECT(DataAnalysis!AP$3&amp;"'!e"&amp;ROW($A14))=0,"",INDIRECT(DataAnalysis!AP$3&amp;"'!e"&amp;ROW($A14))),"")</f>
        <v/>
      </c>
      <c r="AQ15" t="str">
        <f ca="1">IFERROR(IF(INDIRECT(DataAnalysis!AQ$3&amp;"'!e"&amp;ROW($A14))=0,"",INDIRECT(DataAnalysis!AQ$3&amp;"'!e"&amp;ROW($A14))),"")</f>
        <v/>
      </c>
    </row>
    <row r="16" spans="2:43" ht="18" customHeight="1" x14ac:dyDescent="0.2">
      <c r="B16" t="str">
        <f ca="1">IFERROR(IF(INDIRECT(DataAnalysis!B$3&amp;"'!e"&amp;ROW($A15))=0,"",INDIRECT(DataAnalysis!B$3&amp;"'!e"&amp;ROW($A15))),"")</f>
        <v/>
      </c>
      <c r="C16" t="str">
        <f ca="1">IFERROR(IF(INDIRECT(DataAnalysis!C$3&amp;"'!e"&amp;ROW($A15))=0,"",INDIRECT(DataAnalysis!C$3&amp;"'!e"&amp;ROW($A15))),"")</f>
        <v/>
      </c>
      <c r="D16" t="str">
        <f ca="1">IFERROR(IF(INDIRECT(DataAnalysis!D$3&amp;"'!e"&amp;ROW($A15))=0,"",INDIRECT(DataAnalysis!D$3&amp;"'!e"&amp;ROW($A15))),"")</f>
        <v/>
      </c>
      <c r="E16" t="str">
        <f ca="1">IFERROR(IF(INDIRECT(DataAnalysis!E$3&amp;"'!e"&amp;ROW($A15))=0,"",INDIRECT(DataAnalysis!E$3&amp;"'!e"&amp;ROW($A15))),"")</f>
        <v/>
      </c>
      <c r="F16" t="str">
        <f ca="1">IFERROR(IF(INDIRECT(DataAnalysis!F$3&amp;"'!e"&amp;ROW($A15))=0,"",INDIRECT(DataAnalysis!F$3&amp;"'!e"&amp;ROW($A15))),"")</f>
        <v/>
      </c>
      <c r="G16" t="str">
        <f ca="1">IFERROR(IF(INDIRECT(DataAnalysis!G$3&amp;"'!e"&amp;ROW($A15))=0,"",INDIRECT(DataAnalysis!G$3&amp;"'!e"&amp;ROW($A15))),"")</f>
        <v/>
      </c>
      <c r="H16" t="str">
        <f ca="1">IFERROR(IF(INDIRECT(DataAnalysis!H$3&amp;"'!e"&amp;ROW($A15))=0,"",INDIRECT(DataAnalysis!H$3&amp;"'!e"&amp;ROW($A15))),"")</f>
        <v/>
      </c>
      <c r="I16" t="str">
        <f ca="1">IFERROR(IF(INDIRECT(DataAnalysis!I$3&amp;"'!e"&amp;ROW($A15))=0,"",INDIRECT(DataAnalysis!I$3&amp;"'!e"&amp;ROW($A15))),"")</f>
        <v/>
      </c>
      <c r="J16" t="str">
        <f ca="1">IFERROR(IF(INDIRECT(DataAnalysis!J$3&amp;"'!e"&amp;ROW($A15))=0,"",INDIRECT(DataAnalysis!J$3&amp;"'!e"&amp;ROW($A15))),"")</f>
        <v/>
      </c>
      <c r="K16" t="str">
        <f ca="1">IFERROR(IF(INDIRECT(DataAnalysis!K$3&amp;"'!e"&amp;ROW($A15))=0,"",INDIRECT(DataAnalysis!K$3&amp;"'!e"&amp;ROW($A15))),"")</f>
        <v/>
      </c>
      <c r="L16" t="str">
        <f ca="1">IFERROR(IF(INDIRECT(DataAnalysis!L$3&amp;"'!e"&amp;ROW($A15))=0,"",INDIRECT(DataAnalysis!L$3&amp;"'!e"&amp;ROW($A15))),"")</f>
        <v/>
      </c>
      <c r="M16" t="str">
        <f ca="1">IFERROR(IF(INDIRECT(DataAnalysis!M$3&amp;"'!e"&amp;ROW($A15))=0,"",INDIRECT(DataAnalysis!M$3&amp;"'!e"&amp;ROW($A15))),"")</f>
        <v/>
      </c>
      <c r="N16" t="str">
        <f ca="1">IFERROR(IF(INDIRECT(DataAnalysis!N$3&amp;"'!e"&amp;ROW($A15))=0,"",INDIRECT(DataAnalysis!N$3&amp;"'!e"&amp;ROW($A15))),"")</f>
        <v/>
      </c>
      <c r="O16" t="str">
        <f ca="1">IFERROR(IF(INDIRECT(DataAnalysis!O$3&amp;"'!e"&amp;ROW($A15))=0,"",INDIRECT(DataAnalysis!O$3&amp;"'!e"&amp;ROW($A15))),"")</f>
        <v/>
      </c>
      <c r="P16" t="str">
        <f ca="1">IFERROR(IF(INDIRECT(DataAnalysis!P$3&amp;"'!e"&amp;ROW($A15))=0,"",INDIRECT(DataAnalysis!P$3&amp;"'!e"&amp;ROW($A15))),"")</f>
        <v/>
      </c>
      <c r="Q16" t="str">
        <f ca="1">IFERROR(IF(INDIRECT(DataAnalysis!Q$3&amp;"'!e"&amp;ROW($A15))=0,"",INDIRECT(DataAnalysis!Q$3&amp;"'!e"&amp;ROW($A15))),"")</f>
        <v/>
      </c>
      <c r="R16" t="str">
        <f ca="1">IFERROR(IF(INDIRECT(DataAnalysis!R$3&amp;"'!e"&amp;ROW($A15))=0,"",INDIRECT(DataAnalysis!R$3&amp;"'!e"&amp;ROW($A15))),"")</f>
        <v/>
      </c>
      <c r="S16" t="str">
        <f ca="1">IFERROR(IF(INDIRECT(DataAnalysis!S$3&amp;"'!e"&amp;ROW($A15))=0,"",INDIRECT(DataAnalysis!S$3&amp;"'!e"&amp;ROW($A15))),"")</f>
        <v/>
      </c>
      <c r="T16" t="str">
        <f ca="1">IFERROR(IF(INDIRECT(DataAnalysis!T$3&amp;"'!e"&amp;ROW($A15))=0,"",INDIRECT(DataAnalysis!T$3&amp;"'!e"&amp;ROW($A15))),"")</f>
        <v/>
      </c>
      <c r="U16" t="str">
        <f ca="1">IFERROR(IF(INDIRECT(DataAnalysis!U$3&amp;"'!e"&amp;ROW($A15))=0,"",INDIRECT(DataAnalysis!U$3&amp;"'!e"&amp;ROW($A15))),"")</f>
        <v/>
      </c>
      <c r="V16" t="str">
        <f ca="1">IFERROR(IF(INDIRECT(DataAnalysis!V$3&amp;"'!e"&amp;ROW($A15))=0,"",INDIRECT(DataAnalysis!V$3&amp;"'!e"&amp;ROW($A15))),"")</f>
        <v/>
      </c>
      <c r="W16" t="str">
        <f ca="1">IFERROR(IF(INDIRECT(DataAnalysis!W$3&amp;"'!e"&amp;ROW($A15))=0,"",INDIRECT(DataAnalysis!W$3&amp;"'!e"&amp;ROW($A15))),"")</f>
        <v/>
      </c>
      <c r="X16" t="str">
        <f ca="1">IFERROR(IF(INDIRECT(DataAnalysis!X$3&amp;"'!e"&amp;ROW($A15))=0,"",INDIRECT(DataAnalysis!X$3&amp;"'!e"&amp;ROW($A15))),"")</f>
        <v/>
      </c>
      <c r="Y16" t="str">
        <f ca="1">IFERROR(IF(INDIRECT(DataAnalysis!Y$3&amp;"'!e"&amp;ROW($A15))=0,"",INDIRECT(DataAnalysis!Y$3&amp;"'!e"&amp;ROW($A15))),"")</f>
        <v/>
      </c>
      <c r="Z16" t="str">
        <f ca="1">IFERROR(IF(INDIRECT(DataAnalysis!Z$3&amp;"'!e"&amp;ROW($A15))=0,"",INDIRECT(DataAnalysis!Z$3&amp;"'!e"&amp;ROW($A15))),"")</f>
        <v/>
      </c>
      <c r="AA16" t="str">
        <f ca="1">IFERROR(IF(INDIRECT(DataAnalysis!AA$3&amp;"'!e"&amp;ROW($A15))=0,"",INDIRECT(DataAnalysis!AA$3&amp;"'!e"&amp;ROW($A15))),"")</f>
        <v/>
      </c>
      <c r="AB16" t="str">
        <f ca="1">IFERROR(IF(INDIRECT(DataAnalysis!AB$3&amp;"'!e"&amp;ROW($A15))=0,"",INDIRECT(DataAnalysis!AB$3&amp;"'!e"&amp;ROW($A15))),"")</f>
        <v/>
      </c>
      <c r="AC16" t="str">
        <f ca="1">IFERROR(IF(INDIRECT(DataAnalysis!AC$3&amp;"'!e"&amp;ROW($A15))=0,"",INDIRECT(DataAnalysis!AC$3&amp;"'!e"&amp;ROW($A15))),"")</f>
        <v/>
      </c>
      <c r="AD16" t="str">
        <f ca="1">IFERROR(IF(INDIRECT(DataAnalysis!AD$3&amp;"'!e"&amp;ROW($A15))=0,"",INDIRECT(DataAnalysis!AD$3&amp;"'!e"&amp;ROW($A15))),"")</f>
        <v/>
      </c>
      <c r="AE16" t="str">
        <f ca="1">IFERROR(IF(INDIRECT(DataAnalysis!AE$3&amp;"'!e"&amp;ROW($A15))=0,"",INDIRECT(DataAnalysis!AE$3&amp;"'!e"&amp;ROW($A15))),"")</f>
        <v/>
      </c>
      <c r="AF16" t="str">
        <f ca="1">IFERROR(IF(INDIRECT(DataAnalysis!AF$3&amp;"'!e"&amp;ROW($A15))=0,"",INDIRECT(DataAnalysis!AF$3&amp;"'!e"&amp;ROW($A15))),"")</f>
        <v/>
      </c>
      <c r="AG16" t="str">
        <f ca="1">IFERROR(IF(INDIRECT(DataAnalysis!AG$3&amp;"'!e"&amp;ROW($A15))=0,"",INDIRECT(DataAnalysis!AG$3&amp;"'!e"&amp;ROW($A15))),"")</f>
        <v/>
      </c>
      <c r="AH16" t="str">
        <f ca="1">IFERROR(IF(INDIRECT(DataAnalysis!AH$3&amp;"'!e"&amp;ROW($A15))=0,"",INDIRECT(DataAnalysis!AH$3&amp;"'!e"&amp;ROW($A15))),"")</f>
        <v/>
      </c>
      <c r="AI16" t="str">
        <f ca="1">IFERROR(IF(INDIRECT(DataAnalysis!AI$3&amp;"'!e"&amp;ROW($A15))=0,"",INDIRECT(DataAnalysis!AI$3&amp;"'!e"&amp;ROW($A15))),"")</f>
        <v/>
      </c>
      <c r="AJ16" t="str">
        <f ca="1">IFERROR(IF(INDIRECT(DataAnalysis!AJ$3&amp;"'!e"&amp;ROW($A15))=0,"",INDIRECT(DataAnalysis!AJ$3&amp;"'!e"&amp;ROW($A15))),"")</f>
        <v/>
      </c>
      <c r="AK16" t="str">
        <f ca="1">IFERROR(IF(INDIRECT(DataAnalysis!AK$3&amp;"'!e"&amp;ROW($A15))=0,"",INDIRECT(DataAnalysis!AK$3&amp;"'!e"&amp;ROW($A15))),"")</f>
        <v/>
      </c>
      <c r="AL16" t="str">
        <f ca="1">IFERROR(IF(INDIRECT(DataAnalysis!AL$3&amp;"'!e"&amp;ROW($A15))=0,"",INDIRECT(DataAnalysis!AL$3&amp;"'!e"&amp;ROW($A15))),"")</f>
        <v/>
      </c>
      <c r="AM16" t="str">
        <f ca="1">IFERROR(IF(INDIRECT(DataAnalysis!AM$3&amp;"'!e"&amp;ROW($A15))=0,"",INDIRECT(DataAnalysis!AM$3&amp;"'!e"&amp;ROW($A15))),"")</f>
        <v/>
      </c>
      <c r="AN16" t="str">
        <f ca="1">IFERROR(IF(INDIRECT(DataAnalysis!AN$3&amp;"'!e"&amp;ROW($A15))=0,"",INDIRECT(DataAnalysis!AN$3&amp;"'!e"&amp;ROW($A15))),"")</f>
        <v/>
      </c>
      <c r="AO16" t="str">
        <f ca="1">IFERROR(IF(INDIRECT(DataAnalysis!AO$3&amp;"'!e"&amp;ROW($A15))=0,"",INDIRECT(DataAnalysis!AO$3&amp;"'!e"&amp;ROW($A15))),"")</f>
        <v/>
      </c>
      <c r="AP16" t="str">
        <f ca="1">IFERROR(IF(INDIRECT(DataAnalysis!AP$3&amp;"'!e"&amp;ROW($A15))=0,"",INDIRECT(DataAnalysis!AP$3&amp;"'!e"&amp;ROW($A15))),"")</f>
        <v/>
      </c>
      <c r="AQ16" t="str">
        <f ca="1">IFERROR(IF(INDIRECT(DataAnalysis!AQ$3&amp;"'!e"&amp;ROW($A15))=0,"",INDIRECT(DataAnalysis!AQ$3&amp;"'!e"&amp;ROW($A15))),"")</f>
        <v/>
      </c>
    </row>
    <row r="17" spans="2:43" ht="18" customHeight="1" x14ac:dyDescent="0.2">
      <c r="B17" t="str">
        <f ca="1">IFERROR(IF(INDIRECT(DataAnalysis!B$3&amp;"'!e"&amp;ROW($A16))=0,"",INDIRECT(DataAnalysis!B$3&amp;"'!e"&amp;ROW($A16))),"")</f>
        <v/>
      </c>
      <c r="C17" t="str">
        <f ca="1">IFERROR(IF(INDIRECT(DataAnalysis!C$3&amp;"'!e"&amp;ROW($A16))=0,"",INDIRECT(DataAnalysis!C$3&amp;"'!e"&amp;ROW($A16))),"")</f>
        <v/>
      </c>
      <c r="D17" t="str">
        <f ca="1">IFERROR(IF(INDIRECT(DataAnalysis!D$3&amp;"'!e"&amp;ROW($A16))=0,"",INDIRECT(DataAnalysis!D$3&amp;"'!e"&amp;ROW($A16))),"")</f>
        <v/>
      </c>
      <c r="E17" t="str">
        <f ca="1">IFERROR(IF(INDIRECT(DataAnalysis!E$3&amp;"'!e"&amp;ROW($A16))=0,"",INDIRECT(DataAnalysis!E$3&amp;"'!e"&amp;ROW($A16))),"")</f>
        <v/>
      </c>
      <c r="F17" t="str">
        <f ca="1">IFERROR(IF(INDIRECT(DataAnalysis!F$3&amp;"'!e"&amp;ROW($A16))=0,"",INDIRECT(DataAnalysis!F$3&amp;"'!e"&amp;ROW($A16))),"")</f>
        <v/>
      </c>
      <c r="G17" t="str">
        <f ca="1">IFERROR(IF(INDIRECT(DataAnalysis!G$3&amp;"'!e"&amp;ROW($A16))=0,"",INDIRECT(DataAnalysis!G$3&amp;"'!e"&amp;ROW($A16))),"")</f>
        <v/>
      </c>
      <c r="H17" t="str">
        <f ca="1">IFERROR(IF(INDIRECT(DataAnalysis!H$3&amp;"'!e"&amp;ROW($A16))=0,"",INDIRECT(DataAnalysis!H$3&amp;"'!e"&amp;ROW($A16))),"")</f>
        <v/>
      </c>
      <c r="I17" t="str">
        <f ca="1">IFERROR(IF(INDIRECT(DataAnalysis!I$3&amp;"'!e"&amp;ROW($A16))=0,"",INDIRECT(DataAnalysis!I$3&amp;"'!e"&amp;ROW($A16))),"")</f>
        <v/>
      </c>
      <c r="J17" t="str">
        <f ca="1">IFERROR(IF(INDIRECT(DataAnalysis!J$3&amp;"'!e"&amp;ROW($A16))=0,"",INDIRECT(DataAnalysis!J$3&amp;"'!e"&amp;ROW($A16))),"")</f>
        <v/>
      </c>
      <c r="K17" t="str">
        <f ca="1">IFERROR(IF(INDIRECT(DataAnalysis!K$3&amp;"'!e"&amp;ROW($A16))=0,"",INDIRECT(DataAnalysis!K$3&amp;"'!e"&amp;ROW($A16))),"")</f>
        <v/>
      </c>
      <c r="L17" t="str">
        <f ca="1">IFERROR(IF(INDIRECT(DataAnalysis!L$3&amp;"'!e"&amp;ROW($A16))=0,"",INDIRECT(DataAnalysis!L$3&amp;"'!e"&amp;ROW($A16))),"")</f>
        <v/>
      </c>
      <c r="M17" t="str">
        <f ca="1">IFERROR(IF(INDIRECT(DataAnalysis!M$3&amp;"'!e"&amp;ROW($A16))=0,"",INDIRECT(DataAnalysis!M$3&amp;"'!e"&amp;ROW($A16))),"")</f>
        <v/>
      </c>
      <c r="N17" t="str">
        <f ca="1">IFERROR(IF(INDIRECT(DataAnalysis!N$3&amp;"'!e"&amp;ROW($A16))=0,"",INDIRECT(DataAnalysis!N$3&amp;"'!e"&amp;ROW($A16))),"")</f>
        <v/>
      </c>
      <c r="O17" t="str">
        <f ca="1">IFERROR(IF(INDIRECT(DataAnalysis!O$3&amp;"'!e"&amp;ROW($A16))=0,"",INDIRECT(DataAnalysis!O$3&amp;"'!e"&amp;ROW($A16))),"")</f>
        <v/>
      </c>
      <c r="P17" t="str">
        <f ca="1">IFERROR(IF(INDIRECT(DataAnalysis!P$3&amp;"'!e"&amp;ROW($A16))=0,"",INDIRECT(DataAnalysis!P$3&amp;"'!e"&amp;ROW($A16))),"")</f>
        <v/>
      </c>
      <c r="Q17" t="str">
        <f ca="1">IFERROR(IF(INDIRECT(DataAnalysis!Q$3&amp;"'!e"&amp;ROW($A16))=0,"",INDIRECT(DataAnalysis!Q$3&amp;"'!e"&amp;ROW($A16))),"")</f>
        <v/>
      </c>
      <c r="R17" t="str">
        <f ca="1">IFERROR(IF(INDIRECT(DataAnalysis!R$3&amp;"'!e"&amp;ROW($A16))=0,"",INDIRECT(DataAnalysis!R$3&amp;"'!e"&amp;ROW($A16))),"")</f>
        <v/>
      </c>
      <c r="S17" t="str">
        <f ca="1">IFERROR(IF(INDIRECT(DataAnalysis!S$3&amp;"'!e"&amp;ROW($A16))=0,"",INDIRECT(DataAnalysis!S$3&amp;"'!e"&amp;ROW($A16))),"")</f>
        <v/>
      </c>
      <c r="T17" t="str">
        <f ca="1">IFERROR(IF(INDIRECT(DataAnalysis!T$3&amp;"'!e"&amp;ROW($A16))=0,"",INDIRECT(DataAnalysis!T$3&amp;"'!e"&amp;ROW($A16))),"")</f>
        <v/>
      </c>
      <c r="U17" t="str">
        <f ca="1">IFERROR(IF(INDIRECT(DataAnalysis!U$3&amp;"'!e"&amp;ROW($A16))=0,"",INDIRECT(DataAnalysis!U$3&amp;"'!e"&amp;ROW($A16))),"")</f>
        <v/>
      </c>
      <c r="V17" t="str">
        <f ca="1">IFERROR(IF(INDIRECT(DataAnalysis!V$3&amp;"'!e"&amp;ROW($A16))=0,"",INDIRECT(DataAnalysis!V$3&amp;"'!e"&amp;ROW($A16))),"")</f>
        <v/>
      </c>
      <c r="W17" t="str">
        <f ca="1">IFERROR(IF(INDIRECT(DataAnalysis!W$3&amp;"'!e"&amp;ROW($A16))=0,"",INDIRECT(DataAnalysis!W$3&amp;"'!e"&amp;ROW($A16))),"")</f>
        <v/>
      </c>
      <c r="X17" t="str">
        <f ca="1">IFERROR(IF(INDIRECT(DataAnalysis!X$3&amp;"'!e"&amp;ROW($A16))=0,"",INDIRECT(DataAnalysis!X$3&amp;"'!e"&amp;ROW($A16))),"")</f>
        <v/>
      </c>
      <c r="Y17" t="str">
        <f ca="1">IFERROR(IF(INDIRECT(DataAnalysis!Y$3&amp;"'!e"&amp;ROW($A16))=0,"",INDIRECT(DataAnalysis!Y$3&amp;"'!e"&amp;ROW($A16))),"")</f>
        <v/>
      </c>
      <c r="Z17" t="str">
        <f ca="1">IFERROR(IF(INDIRECT(DataAnalysis!Z$3&amp;"'!e"&amp;ROW($A16))=0,"",INDIRECT(DataAnalysis!Z$3&amp;"'!e"&amp;ROW($A16))),"")</f>
        <v/>
      </c>
      <c r="AA17" t="str">
        <f ca="1">IFERROR(IF(INDIRECT(DataAnalysis!AA$3&amp;"'!e"&amp;ROW($A16))=0,"",INDIRECT(DataAnalysis!AA$3&amp;"'!e"&amp;ROW($A16))),"")</f>
        <v/>
      </c>
      <c r="AB17" t="str">
        <f ca="1">IFERROR(IF(INDIRECT(DataAnalysis!AB$3&amp;"'!e"&amp;ROW($A16))=0,"",INDIRECT(DataAnalysis!AB$3&amp;"'!e"&amp;ROW($A16))),"")</f>
        <v/>
      </c>
      <c r="AC17" t="str">
        <f ca="1">IFERROR(IF(INDIRECT(DataAnalysis!AC$3&amp;"'!e"&amp;ROW($A16))=0,"",INDIRECT(DataAnalysis!AC$3&amp;"'!e"&amp;ROW($A16))),"")</f>
        <v/>
      </c>
      <c r="AD17" t="str">
        <f ca="1">IFERROR(IF(INDIRECT(DataAnalysis!AD$3&amp;"'!e"&amp;ROW($A16))=0,"",INDIRECT(DataAnalysis!AD$3&amp;"'!e"&amp;ROW($A16))),"")</f>
        <v/>
      </c>
      <c r="AE17" t="str">
        <f ca="1">IFERROR(IF(INDIRECT(DataAnalysis!AE$3&amp;"'!e"&amp;ROW($A16))=0,"",INDIRECT(DataAnalysis!AE$3&amp;"'!e"&amp;ROW($A16))),"")</f>
        <v/>
      </c>
      <c r="AF17" t="str">
        <f ca="1">IFERROR(IF(INDIRECT(DataAnalysis!AF$3&amp;"'!e"&amp;ROW($A16))=0,"",INDIRECT(DataAnalysis!AF$3&amp;"'!e"&amp;ROW($A16))),"")</f>
        <v/>
      </c>
      <c r="AG17" t="str">
        <f ca="1">IFERROR(IF(INDIRECT(DataAnalysis!AG$3&amp;"'!e"&amp;ROW($A16))=0,"",INDIRECT(DataAnalysis!AG$3&amp;"'!e"&amp;ROW($A16))),"")</f>
        <v/>
      </c>
      <c r="AH17" t="str">
        <f ca="1">IFERROR(IF(INDIRECT(DataAnalysis!AH$3&amp;"'!e"&amp;ROW($A16))=0,"",INDIRECT(DataAnalysis!AH$3&amp;"'!e"&amp;ROW($A16))),"")</f>
        <v/>
      </c>
      <c r="AI17" t="str">
        <f ca="1">IFERROR(IF(INDIRECT(DataAnalysis!AI$3&amp;"'!e"&amp;ROW($A16))=0,"",INDIRECT(DataAnalysis!AI$3&amp;"'!e"&amp;ROW($A16))),"")</f>
        <v/>
      </c>
      <c r="AJ17" t="str">
        <f ca="1">IFERROR(IF(INDIRECT(DataAnalysis!AJ$3&amp;"'!e"&amp;ROW($A16))=0,"",INDIRECT(DataAnalysis!AJ$3&amp;"'!e"&amp;ROW($A16))),"")</f>
        <v/>
      </c>
      <c r="AK17" t="str">
        <f ca="1">IFERROR(IF(INDIRECT(DataAnalysis!AK$3&amp;"'!e"&amp;ROW($A16))=0,"",INDIRECT(DataAnalysis!AK$3&amp;"'!e"&amp;ROW($A16))),"")</f>
        <v/>
      </c>
      <c r="AL17" t="str">
        <f ca="1">IFERROR(IF(INDIRECT(DataAnalysis!AL$3&amp;"'!e"&amp;ROW($A16))=0,"",INDIRECT(DataAnalysis!AL$3&amp;"'!e"&amp;ROW($A16))),"")</f>
        <v/>
      </c>
      <c r="AM17" t="str">
        <f ca="1">IFERROR(IF(INDIRECT(DataAnalysis!AM$3&amp;"'!e"&amp;ROW($A16))=0,"",INDIRECT(DataAnalysis!AM$3&amp;"'!e"&amp;ROW($A16))),"")</f>
        <v/>
      </c>
      <c r="AN17" t="str">
        <f ca="1">IFERROR(IF(INDIRECT(DataAnalysis!AN$3&amp;"'!e"&amp;ROW($A16))=0,"",INDIRECT(DataAnalysis!AN$3&amp;"'!e"&amp;ROW($A16))),"")</f>
        <v/>
      </c>
      <c r="AO17" t="str">
        <f ca="1">IFERROR(IF(INDIRECT(DataAnalysis!AO$3&amp;"'!e"&amp;ROW($A16))=0,"",INDIRECT(DataAnalysis!AO$3&amp;"'!e"&amp;ROW($A16))),"")</f>
        <v/>
      </c>
      <c r="AP17" t="str">
        <f ca="1">IFERROR(IF(INDIRECT(DataAnalysis!AP$3&amp;"'!e"&amp;ROW($A16))=0,"",INDIRECT(DataAnalysis!AP$3&amp;"'!e"&amp;ROW($A16))),"")</f>
        <v/>
      </c>
      <c r="AQ17" t="str">
        <f ca="1">IFERROR(IF(INDIRECT(DataAnalysis!AQ$3&amp;"'!e"&amp;ROW($A16))=0,"",INDIRECT(DataAnalysis!AQ$3&amp;"'!e"&amp;ROW($A16))),"")</f>
        <v/>
      </c>
    </row>
    <row r="18" spans="2:43" ht="18" customHeight="1" x14ac:dyDescent="0.2">
      <c r="B18" t="str">
        <f ca="1">IFERROR(IF(INDIRECT(DataAnalysis!B$3&amp;"'!e"&amp;ROW($A17))=0,"",INDIRECT(DataAnalysis!B$3&amp;"'!e"&amp;ROW($A17))),"")</f>
        <v/>
      </c>
      <c r="C18" t="str">
        <f ca="1">IFERROR(IF(INDIRECT(DataAnalysis!C$3&amp;"'!e"&amp;ROW($A17))=0,"",INDIRECT(DataAnalysis!C$3&amp;"'!e"&amp;ROW($A17))),"")</f>
        <v/>
      </c>
      <c r="D18" t="str">
        <f ca="1">IFERROR(IF(INDIRECT(DataAnalysis!D$3&amp;"'!e"&amp;ROW($A17))=0,"",INDIRECT(DataAnalysis!D$3&amp;"'!e"&amp;ROW($A17))),"")</f>
        <v/>
      </c>
      <c r="E18" t="str">
        <f ca="1">IFERROR(IF(INDIRECT(DataAnalysis!E$3&amp;"'!e"&amp;ROW($A17))=0,"",INDIRECT(DataAnalysis!E$3&amp;"'!e"&amp;ROW($A17))),"")</f>
        <v/>
      </c>
      <c r="F18" t="str">
        <f ca="1">IFERROR(IF(INDIRECT(DataAnalysis!F$3&amp;"'!e"&amp;ROW($A17))=0,"",INDIRECT(DataAnalysis!F$3&amp;"'!e"&amp;ROW($A17))),"")</f>
        <v/>
      </c>
      <c r="G18" t="str">
        <f ca="1">IFERROR(IF(INDIRECT(DataAnalysis!G$3&amp;"'!e"&amp;ROW($A17))=0,"",INDIRECT(DataAnalysis!G$3&amp;"'!e"&amp;ROW($A17))),"")</f>
        <v/>
      </c>
      <c r="H18" t="str">
        <f ca="1">IFERROR(IF(INDIRECT(DataAnalysis!H$3&amp;"'!e"&amp;ROW($A17))=0,"",INDIRECT(DataAnalysis!H$3&amp;"'!e"&amp;ROW($A17))),"")</f>
        <v/>
      </c>
      <c r="I18" t="str">
        <f ca="1">IFERROR(IF(INDIRECT(DataAnalysis!I$3&amp;"'!e"&amp;ROW($A17))=0,"",INDIRECT(DataAnalysis!I$3&amp;"'!e"&amp;ROW($A17))),"")</f>
        <v/>
      </c>
      <c r="J18" t="str">
        <f ca="1">IFERROR(IF(INDIRECT(DataAnalysis!J$3&amp;"'!e"&amp;ROW($A17))=0,"",INDIRECT(DataAnalysis!J$3&amp;"'!e"&amp;ROW($A17))),"")</f>
        <v/>
      </c>
      <c r="K18" t="str">
        <f ca="1">IFERROR(IF(INDIRECT(DataAnalysis!K$3&amp;"'!e"&amp;ROW($A17))=0,"",INDIRECT(DataAnalysis!K$3&amp;"'!e"&amp;ROW($A17))),"")</f>
        <v/>
      </c>
      <c r="L18" t="str">
        <f ca="1">IFERROR(IF(INDIRECT(DataAnalysis!L$3&amp;"'!e"&amp;ROW($A17))=0,"",INDIRECT(DataAnalysis!L$3&amp;"'!e"&amp;ROW($A17))),"")</f>
        <v/>
      </c>
      <c r="M18" t="str">
        <f ca="1">IFERROR(IF(INDIRECT(DataAnalysis!M$3&amp;"'!e"&amp;ROW($A17))=0,"",INDIRECT(DataAnalysis!M$3&amp;"'!e"&amp;ROW($A17))),"")</f>
        <v/>
      </c>
      <c r="N18" t="str">
        <f ca="1">IFERROR(IF(INDIRECT(DataAnalysis!N$3&amp;"'!e"&amp;ROW($A17))=0,"",INDIRECT(DataAnalysis!N$3&amp;"'!e"&amp;ROW($A17))),"")</f>
        <v/>
      </c>
      <c r="O18" t="str">
        <f ca="1">IFERROR(IF(INDIRECT(DataAnalysis!O$3&amp;"'!e"&amp;ROW($A17))=0,"",INDIRECT(DataAnalysis!O$3&amp;"'!e"&amp;ROW($A17))),"")</f>
        <v/>
      </c>
      <c r="P18" t="str">
        <f ca="1">IFERROR(IF(INDIRECT(DataAnalysis!P$3&amp;"'!e"&amp;ROW($A17))=0,"",INDIRECT(DataAnalysis!P$3&amp;"'!e"&amp;ROW($A17))),"")</f>
        <v/>
      </c>
      <c r="Q18" t="str">
        <f ca="1">IFERROR(IF(INDIRECT(DataAnalysis!Q$3&amp;"'!e"&amp;ROW($A17))=0,"",INDIRECT(DataAnalysis!Q$3&amp;"'!e"&amp;ROW($A17))),"")</f>
        <v/>
      </c>
      <c r="R18" t="str">
        <f ca="1">IFERROR(IF(INDIRECT(DataAnalysis!R$3&amp;"'!e"&amp;ROW($A17))=0,"",INDIRECT(DataAnalysis!R$3&amp;"'!e"&amp;ROW($A17))),"")</f>
        <v/>
      </c>
      <c r="S18" t="str">
        <f ca="1">IFERROR(IF(INDIRECT(DataAnalysis!S$3&amp;"'!e"&amp;ROW($A17))=0,"",INDIRECT(DataAnalysis!S$3&amp;"'!e"&amp;ROW($A17))),"")</f>
        <v/>
      </c>
      <c r="T18" t="str">
        <f ca="1">IFERROR(IF(INDIRECT(DataAnalysis!T$3&amp;"'!e"&amp;ROW($A17))=0,"",INDIRECT(DataAnalysis!T$3&amp;"'!e"&amp;ROW($A17))),"")</f>
        <v/>
      </c>
      <c r="U18" t="str">
        <f ca="1">IFERROR(IF(INDIRECT(DataAnalysis!U$3&amp;"'!e"&amp;ROW($A17))=0,"",INDIRECT(DataAnalysis!U$3&amp;"'!e"&amp;ROW($A17))),"")</f>
        <v/>
      </c>
      <c r="V18" t="str">
        <f ca="1">IFERROR(IF(INDIRECT(DataAnalysis!V$3&amp;"'!e"&amp;ROW($A17))=0,"",INDIRECT(DataAnalysis!V$3&amp;"'!e"&amp;ROW($A17))),"")</f>
        <v/>
      </c>
      <c r="W18" t="str">
        <f ca="1">IFERROR(IF(INDIRECT(DataAnalysis!W$3&amp;"'!e"&amp;ROW($A17))=0,"",INDIRECT(DataAnalysis!W$3&amp;"'!e"&amp;ROW($A17))),"")</f>
        <v/>
      </c>
      <c r="X18" t="str">
        <f ca="1">IFERROR(IF(INDIRECT(DataAnalysis!X$3&amp;"'!e"&amp;ROW($A17))=0,"",INDIRECT(DataAnalysis!X$3&amp;"'!e"&amp;ROW($A17))),"")</f>
        <v/>
      </c>
      <c r="Y18" t="str">
        <f ca="1">IFERROR(IF(INDIRECT(DataAnalysis!Y$3&amp;"'!e"&amp;ROW($A17))=0,"",INDIRECT(DataAnalysis!Y$3&amp;"'!e"&amp;ROW($A17))),"")</f>
        <v/>
      </c>
      <c r="Z18" t="str">
        <f ca="1">IFERROR(IF(INDIRECT(DataAnalysis!Z$3&amp;"'!e"&amp;ROW($A17))=0,"",INDIRECT(DataAnalysis!Z$3&amp;"'!e"&amp;ROW($A17))),"")</f>
        <v/>
      </c>
      <c r="AA18" t="str">
        <f ca="1">IFERROR(IF(INDIRECT(DataAnalysis!AA$3&amp;"'!e"&amp;ROW($A17))=0,"",INDIRECT(DataAnalysis!AA$3&amp;"'!e"&amp;ROW($A17))),"")</f>
        <v/>
      </c>
      <c r="AB18" t="str">
        <f ca="1">IFERROR(IF(INDIRECT(DataAnalysis!AB$3&amp;"'!e"&amp;ROW($A17))=0,"",INDIRECT(DataAnalysis!AB$3&amp;"'!e"&amp;ROW($A17))),"")</f>
        <v/>
      </c>
      <c r="AC18" t="str">
        <f ca="1">IFERROR(IF(INDIRECT(DataAnalysis!AC$3&amp;"'!e"&amp;ROW($A17))=0,"",INDIRECT(DataAnalysis!AC$3&amp;"'!e"&amp;ROW($A17))),"")</f>
        <v/>
      </c>
      <c r="AD18" t="str">
        <f ca="1">IFERROR(IF(INDIRECT(DataAnalysis!AD$3&amp;"'!e"&amp;ROW($A17))=0,"",INDIRECT(DataAnalysis!AD$3&amp;"'!e"&amp;ROW($A17))),"")</f>
        <v/>
      </c>
      <c r="AE18" t="str">
        <f ca="1">IFERROR(IF(INDIRECT(DataAnalysis!AE$3&amp;"'!e"&amp;ROW($A17))=0,"",INDIRECT(DataAnalysis!AE$3&amp;"'!e"&amp;ROW($A17))),"")</f>
        <v/>
      </c>
      <c r="AF18" t="str">
        <f ca="1">IFERROR(IF(INDIRECT(DataAnalysis!AF$3&amp;"'!e"&amp;ROW($A17))=0,"",INDIRECT(DataAnalysis!AF$3&amp;"'!e"&amp;ROW($A17))),"")</f>
        <v/>
      </c>
      <c r="AG18" t="str">
        <f ca="1">IFERROR(IF(INDIRECT(DataAnalysis!AG$3&amp;"'!e"&amp;ROW($A17))=0,"",INDIRECT(DataAnalysis!AG$3&amp;"'!e"&amp;ROW($A17))),"")</f>
        <v/>
      </c>
      <c r="AH18" t="str">
        <f ca="1">IFERROR(IF(INDIRECT(DataAnalysis!AH$3&amp;"'!e"&amp;ROW($A17))=0,"",INDIRECT(DataAnalysis!AH$3&amp;"'!e"&amp;ROW($A17))),"")</f>
        <v/>
      </c>
      <c r="AI18" t="str">
        <f ca="1">IFERROR(IF(INDIRECT(DataAnalysis!AI$3&amp;"'!e"&amp;ROW($A17))=0,"",INDIRECT(DataAnalysis!AI$3&amp;"'!e"&amp;ROW($A17))),"")</f>
        <v/>
      </c>
      <c r="AJ18" t="str">
        <f ca="1">IFERROR(IF(INDIRECT(DataAnalysis!AJ$3&amp;"'!e"&amp;ROW($A17))=0,"",INDIRECT(DataAnalysis!AJ$3&amp;"'!e"&amp;ROW($A17))),"")</f>
        <v/>
      </c>
      <c r="AK18" t="str">
        <f ca="1">IFERROR(IF(INDIRECT(DataAnalysis!AK$3&amp;"'!e"&amp;ROW($A17))=0,"",INDIRECT(DataAnalysis!AK$3&amp;"'!e"&amp;ROW($A17))),"")</f>
        <v/>
      </c>
      <c r="AL18" t="str">
        <f ca="1">IFERROR(IF(INDIRECT(DataAnalysis!AL$3&amp;"'!e"&amp;ROW($A17))=0,"",INDIRECT(DataAnalysis!AL$3&amp;"'!e"&amp;ROW($A17))),"")</f>
        <v/>
      </c>
      <c r="AM18" t="str">
        <f ca="1">IFERROR(IF(INDIRECT(DataAnalysis!AM$3&amp;"'!e"&amp;ROW($A17))=0,"",INDIRECT(DataAnalysis!AM$3&amp;"'!e"&amp;ROW($A17))),"")</f>
        <v/>
      </c>
      <c r="AN18" t="str">
        <f ca="1">IFERROR(IF(INDIRECT(DataAnalysis!AN$3&amp;"'!e"&amp;ROW($A17))=0,"",INDIRECT(DataAnalysis!AN$3&amp;"'!e"&amp;ROW($A17))),"")</f>
        <v/>
      </c>
      <c r="AO18" t="str">
        <f ca="1">IFERROR(IF(INDIRECT(DataAnalysis!AO$3&amp;"'!e"&amp;ROW($A17))=0,"",INDIRECT(DataAnalysis!AO$3&amp;"'!e"&amp;ROW($A17))),"")</f>
        <v/>
      </c>
      <c r="AP18" t="str">
        <f ca="1">IFERROR(IF(INDIRECT(DataAnalysis!AP$3&amp;"'!e"&amp;ROW($A17))=0,"",INDIRECT(DataAnalysis!AP$3&amp;"'!e"&amp;ROW($A17))),"")</f>
        <v/>
      </c>
      <c r="AQ18" t="str">
        <f ca="1">IFERROR(IF(INDIRECT(DataAnalysis!AQ$3&amp;"'!e"&amp;ROW($A17))=0,"",INDIRECT(DataAnalysis!AQ$3&amp;"'!e"&amp;ROW($A17))),"")</f>
        <v/>
      </c>
    </row>
    <row r="19" spans="2:43" ht="18" customHeight="1" x14ac:dyDescent="0.2">
      <c r="B19" t="str">
        <f ca="1">IFERROR(IF(INDIRECT(DataAnalysis!B$3&amp;"'!e"&amp;ROW($A18))=0,"",INDIRECT(DataAnalysis!B$3&amp;"'!e"&amp;ROW($A18))),"")</f>
        <v/>
      </c>
      <c r="C19" t="str">
        <f ca="1">IFERROR(IF(INDIRECT(DataAnalysis!C$3&amp;"'!e"&amp;ROW($A18))=0,"",INDIRECT(DataAnalysis!C$3&amp;"'!e"&amp;ROW($A18))),"")</f>
        <v/>
      </c>
      <c r="D19" t="str">
        <f ca="1">IFERROR(IF(INDIRECT(DataAnalysis!D$3&amp;"'!e"&amp;ROW($A18))=0,"",INDIRECT(DataAnalysis!D$3&amp;"'!e"&amp;ROW($A18))),"")</f>
        <v/>
      </c>
      <c r="E19" t="str">
        <f ca="1">IFERROR(IF(INDIRECT(DataAnalysis!E$3&amp;"'!e"&amp;ROW($A18))=0,"",INDIRECT(DataAnalysis!E$3&amp;"'!e"&amp;ROW($A18))),"")</f>
        <v/>
      </c>
      <c r="F19" t="str">
        <f ca="1">IFERROR(IF(INDIRECT(DataAnalysis!F$3&amp;"'!e"&amp;ROW($A18))=0,"",INDIRECT(DataAnalysis!F$3&amp;"'!e"&amp;ROW($A18))),"")</f>
        <v/>
      </c>
      <c r="G19" t="str">
        <f ca="1">IFERROR(IF(INDIRECT(DataAnalysis!G$3&amp;"'!e"&amp;ROW($A18))=0,"",INDIRECT(DataAnalysis!G$3&amp;"'!e"&amp;ROW($A18))),"")</f>
        <v/>
      </c>
      <c r="H19" t="str">
        <f ca="1">IFERROR(IF(INDIRECT(DataAnalysis!H$3&amp;"'!e"&amp;ROW($A18))=0,"",INDIRECT(DataAnalysis!H$3&amp;"'!e"&amp;ROW($A18))),"")</f>
        <v/>
      </c>
      <c r="I19" t="str">
        <f ca="1">IFERROR(IF(INDIRECT(DataAnalysis!I$3&amp;"'!e"&amp;ROW($A18))=0,"",INDIRECT(DataAnalysis!I$3&amp;"'!e"&amp;ROW($A18))),"")</f>
        <v/>
      </c>
      <c r="J19" t="str">
        <f ca="1">IFERROR(IF(INDIRECT(DataAnalysis!J$3&amp;"'!e"&amp;ROW($A18))=0,"",INDIRECT(DataAnalysis!J$3&amp;"'!e"&amp;ROW($A18))),"")</f>
        <v/>
      </c>
      <c r="K19" t="str">
        <f ca="1">IFERROR(IF(INDIRECT(DataAnalysis!K$3&amp;"'!e"&amp;ROW($A18))=0,"",INDIRECT(DataAnalysis!K$3&amp;"'!e"&amp;ROW($A18))),"")</f>
        <v/>
      </c>
      <c r="L19" t="str">
        <f ca="1">IFERROR(IF(INDIRECT(DataAnalysis!L$3&amp;"'!e"&amp;ROW($A18))=0,"",INDIRECT(DataAnalysis!L$3&amp;"'!e"&amp;ROW($A18))),"")</f>
        <v/>
      </c>
      <c r="M19" t="str">
        <f ca="1">IFERROR(IF(INDIRECT(DataAnalysis!M$3&amp;"'!e"&amp;ROW($A18))=0,"",INDIRECT(DataAnalysis!M$3&amp;"'!e"&amp;ROW($A18))),"")</f>
        <v/>
      </c>
      <c r="N19" t="str">
        <f ca="1">IFERROR(IF(INDIRECT(DataAnalysis!N$3&amp;"'!e"&amp;ROW($A18))=0,"",INDIRECT(DataAnalysis!N$3&amp;"'!e"&amp;ROW($A18))),"")</f>
        <v/>
      </c>
      <c r="O19" t="str">
        <f ca="1">IFERROR(IF(INDIRECT(DataAnalysis!O$3&amp;"'!e"&amp;ROW($A18))=0,"",INDIRECT(DataAnalysis!O$3&amp;"'!e"&amp;ROW($A18))),"")</f>
        <v/>
      </c>
      <c r="P19" t="str">
        <f ca="1">IFERROR(IF(INDIRECT(DataAnalysis!P$3&amp;"'!e"&amp;ROW($A18))=0,"",INDIRECT(DataAnalysis!P$3&amp;"'!e"&amp;ROW($A18))),"")</f>
        <v/>
      </c>
      <c r="Q19" t="str">
        <f ca="1">IFERROR(IF(INDIRECT(DataAnalysis!Q$3&amp;"'!e"&amp;ROW($A18))=0,"",INDIRECT(DataAnalysis!Q$3&amp;"'!e"&amp;ROW($A18))),"")</f>
        <v/>
      </c>
      <c r="R19" t="str">
        <f ca="1">IFERROR(IF(INDIRECT(DataAnalysis!R$3&amp;"'!e"&amp;ROW($A18))=0,"",INDIRECT(DataAnalysis!R$3&amp;"'!e"&amp;ROW($A18))),"")</f>
        <v/>
      </c>
      <c r="S19" t="str">
        <f ca="1">IFERROR(IF(INDIRECT(DataAnalysis!S$3&amp;"'!e"&amp;ROW($A18))=0,"",INDIRECT(DataAnalysis!S$3&amp;"'!e"&amp;ROW($A18))),"")</f>
        <v/>
      </c>
      <c r="T19" t="str">
        <f ca="1">IFERROR(IF(INDIRECT(DataAnalysis!T$3&amp;"'!e"&amp;ROW($A18))=0,"",INDIRECT(DataAnalysis!T$3&amp;"'!e"&amp;ROW($A18))),"")</f>
        <v/>
      </c>
      <c r="U19" t="str">
        <f ca="1">IFERROR(IF(INDIRECT(DataAnalysis!U$3&amp;"'!e"&amp;ROW($A18))=0,"",INDIRECT(DataAnalysis!U$3&amp;"'!e"&amp;ROW($A18))),"")</f>
        <v/>
      </c>
      <c r="V19" t="str">
        <f ca="1">IFERROR(IF(INDIRECT(DataAnalysis!V$3&amp;"'!e"&amp;ROW($A18))=0,"",INDIRECT(DataAnalysis!V$3&amp;"'!e"&amp;ROW($A18))),"")</f>
        <v/>
      </c>
      <c r="W19" t="str">
        <f ca="1">IFERROR(IF(INDIRECT(DataAnalysis!W$3&amp;"'!e"&amp;ROW($A18))=0,"",INDIRECT(DataAnalysis!W$3&amp;"'!e"&amp;ROW($A18))),"")</f>
        <v/>
      </c>
      <c r="X19" t="str">
        <f ca="1">IFERROR(IF(INDIRECT(DataAnalysis!X$3&amp;"'!e"&amp;ROW($A18))=0,"",INDIRECT(DataAnalysis!X$3&amp;"'!e"&amp;ROW($A18))),"")</f>
        <v/>
      </c>
      <c r="Y19" t="str">
        <f ca="1">IFERROR(IF(INDIRECT(DataAnalysis!Y$3&amp;"'!e"&amp;ROW($A18))=0,"",INDIRECT(DataAnalysis!Y$3&amp;"'!e"&amp;ROW($A18))),"")</f>
        <v/>
      </c>
      <c r="Z19" t="str">
        <f ca="1">IFERROR(IF(INDIRECT(DataAnalysis!Z$3&amp;"'!e"&amp;ROW($A18))=0,"",INDIRECT(DataAnalysis!Z$3&amp;"'!e"&amp;ROW($A18))),"")</f>
        <v/>
      </c>
      <c r="AA19" t="str">
        <f ca="1">IFERROR(IF(INDIRECT(DataAnalysis!AA$3&amp;"'!e"&amp;ROW($A18))=0,"",INDIRECT(DataAnalysis!AA$3&amp;"'!e"&amp;ROW($A18))),"")</f>
        <v/>
      </c>
      <c r="AB19" t="str">
        <f ca="1">IFERROR(IF(INDIRECT(DataAnalysis!AB$3&amp;"'!e"&amp;ROW($A18))=0,"",INDIRECT(DataAnalysis!AB$3&amp;"'!e"&amp;ROW($A18))),"")</f>
        <v/>
      </c>
      <c r="AC19" t="str">
        <f ca="1">IFERROR(IF(INDIRECT(DataAnalysis!AC$3&amp;"'!e"&amp;ROW($A18))=0,"",INDIRECT(DataAnalysis!AC$3&amp;"'!e"&amp;ROW($A18))),"")</f>
        <v/>
      </c>
      <c r="AD19" t="str">
        <f ca="1">IFERROR(IF(INDIRECT(DataAnalysis!AD$3&amp;"'!e"&amp;ROW($A18))=0,"",INDIRECT(DataAnalysis!AD$3&amp;"'!e"&amp;ROW($A18))),"")</f>
        <v/>
      </c>
      <c r="AE19" t="str">
        <f ca="1">IFERROR(IF(INDIRECT(DataAnalysis!AE$3&amp;"'!e"&amp;ROW($A18))=0,"",INDIRECT(DataAnalysis!AE$3&amp;"'!e"&amp;ROW($A18))),"")</f>
        <v/>
      </c>
      <c r="AF19" t="str">
        <f ca="1">IFERROR(IF(INDIRECT(DataAnalysis!AF$3&amp;"'!e"&amp;ROW($A18))=0,"",INDIRECT(DataAnalysis!AF$3&amp;"'!e"&amp;ROW($A18))),"")</f>
        <v/>
      </c>
      <c r="AG19" t="str">
        <f ca="1">IFERROR(IF(INDIRECT(DataAnalysis!AG$3&amp;"'!e"&amp;ROW($A18))=0,"",INDIRECT(DataAnalysis!AG$3&amp;"'!e"&amp;ROW($A18))),"")</f>
        <v/>
      </c>
      <c r="AH19" t="str">
        <f ca="1">IFERROR(IF(INDIRECT(DataAnalysis!AH$3&amp;"'!e"&amp;ROW($A18))=0,"",INDIRECT(DataAnalysis!AH$3&amp;"'!e"&amp;ROW($A18))),"")</f>
        <v/>
      </c>
      <c r="AI19" t="str">
        <f ca="1">IFERROR(IF(INDIRECT(DataAnalysis!AI$3&amp;"'!e"&amp;ROW($A18))=0,"",INDIRECT(DataAnalysis!AI$3&amp;"'!e"&amp;ROW($A18))),"")</f>
        <v/>
      </c>
      <c r="AJ19" t="str">
        <f ca="1">IFERROR(IF(INDIRECT(DataAnalysis!AJ$3&amp;"'!e"&amp;ROW($A18))=0,"",INDIRECT(DataAnalysis!AJ$3&amp;"'!e"&amp;ROW($A18))),"")</f>
        <v/>
      </c>
      <c r="AK19" t="str">
        <f ca="1">IFERROR(IF(INDIRECT(DataAnalysis!AK$3&amp;"'!e"&amp;ROW($A18))=0,"",INDIRECT(DataAnalysis!AK$3&amp;"'!e"&amp;ROW($A18))),"")</f>
        <v/>
      </c>
      <c r="AL19" t="str">
        <f ca="1">IFERROR(IF(INDIRECT(DataAnalysis!AL$3&amp;"'!e"&amp;ROW($A18))=0,"",INDIRECT(DataAnalysis!AL$3&amp;"'!e"&amp;ROW($A18))),"")</f>
        <v/>
      </c>
      <c r="AM19" t="str">
        <f ca="1">IFERROR(IF(INDIRECT(DataAnalysis!AM$3&amp;"'!e"&amp;ROW($A18))=0,"",INDIRECT(DataAnalysis!AM$3&amp;"'!e"&amp;ROW($A18))),"")</f>
        <v/>
      </c>
      <c r="AN19" t="str">
        <f ca="1">IFERROR(IF(INDIRECT(DataAnalysis!AN$3&amp;"'!e"&amp;ROW($A18))=0,"",INDIRECT(DataAnalysis!AN$3&amp;"'!e"&amp;ROW($A18))),"")</f>
        <v/>
      </c>
      <c r="AO19" t="str">
        <f ca="1">IFERROR(IF(INDIRECT(DataAnalysis!AO$3&amp;"'!e"&amp;ROW($A18))=0,"",INDIRECT(DataAnalysis!AO$3&amp;"'!e"&amp;ROW($A18))),"")</f>
        <v/>
      </c>
      <c r="AP19" t="str">
        <f ca="1">IFERROR(IF(INDIRECT(DataAnalysis!AP$3&amp;"'!e"&amp;ROW($A18))=0,"",INDIRECT(DataAnalysis!AP$3&amp;"'!e"&amp;ROW($A18))),"")</f>
        <v/>
      </c>
      <c r="AQ19" t="str">
        <f ca="1">IFERROR(IF(INDIRECT(DataAnalysis!AQ$3&amp;"'!e"&amp;ROW($A18))=0,"",INDIRECT(DataAnalysis!AQ$3&amp;"'!e"&amp;ROW($A18))),"")</f>
        <v/>
      </c>
    </row>
    <row r="20" spans="2:43" ht="18" customHeight="1" x14ac:dyDescent="0.2">
      <c r="B20" t="str">
        <f ca="1">IFERROR(IF(INDIRECT(DataAnalysis!B$3&amp;"'!e"&amp;ROW($A19))=0,"",INDIRECT(DataAnalysis!B$3&amp;"'!e"&amp;ROW($A19))),"")</f>
        <v/>
      </c>
      <c r="C20" t="str">
        <f ca="1">IFERROR(IF(INDIRECT(DataAnalysis!C$3&amp;"'!e"&amp;ROW($A19))=0,"",INDIRECT(DataAnalysis!C$3&amp;"'!e"&amp;ROW($A19))),"")</f>
        <v/>
      </c>
      <c r="D20" t="str">
        <f ca="1">IFERROR(IF(INDIRECT(DataAnalysis!D$3&amp;"'!e"&amp;ROW($A19))=0,"",INDIRECT(DataAnalysis!D$3&amp;"'!e"&amp;ROW($A19))),"")</f>
        <v/>
      </c>
      <c r="E20" t="str">
        <f ca="1">IFERROR(IF(INDIRECT(DataAnalysis!E$3&amp;"'!e"&amp;ROW($A19))=0,"",INDIRECT(DataAnalysis!E$3&amp;"'!e"&amp;ROW($A19))),"")</f>
        <v/>
      </c>
      <c r="F20" t="str">
        <f ca="1">IFERROR(IF(INDIRECT(DataAnalysis!F$3&amp;"'!e"&amp;ROW($A19))=0,"",INDIRECT(DataAnalysis!F$3&amp;"'!e"&amp;ROW($A19))),"")</f>
        <v/>
      </c>
      <c r="G20" t="str">
        <f ca="1">IFERROR(IF(INDIRECT(DataAnalysis!G$3&amp;"'!e"&amp;ROW($A19))=0,"",INDIRECT(DataAnalysis!G$3&amp;"'!e"&amp;ROW($A19))),"")</f>
        <v/>
      </c>
      <c r="H20" t="str">
        <f ca="1">IFERROR(IF(INDIRECT(DataAnalysis!H$3&amp;"'!e"&amp;ROW($A19))=0,"",INDIRECT(DataAnalysis!H$3&amp;"'!e"&amp;ROW($A19))),"")</f>
        <v/>
      </c>
      <c r="I20" t="str">
        <f ca="1">IFERROR(IF(INDIRECT(DataAnalysis!I$3&amp;"'!e"&amp;ROW($A19))=0,"",INDIRECT(DataAnalysis!I$3&amp;"'!e"&amp;ROW($A19))),"")</f>
        <v/>
      </c>
      <c r="J20" t="str">
        <f ca="1">IFERROR(IF(INDIRECT(DataAnalysis!J$3&amp;"'!e"&amp;ROW($A19))=0,"",INDIRECT(DataAnalysis!J$3&amp;"'!e"&amp;ROW($A19))),"")</f>
        <v/>
      </c>
      <c r="K20" t="str">
        <f ca="1">IFERROR(IF(INDIRECT(DataAnalysis!K$3&amp;"'!e"&amp;ROW($A19))=0,"",INDIRECT(DataAnalysis!K$3&amp;"'!e"&amp;ROW($A19))),"")</f>
        <v/>
      </c>
      <c r="L20" t="str">
        <f ca="1">IFERROR(IF(INDIRECT(DataAnalysis!L$3&amp;"'!e"&amp;ROW($A19))=0,"",INDIRECT(DataAnalysis!L$3&amp;"'!e"&amp;ROW($A19))),"")</f>
        <v/>
      </c>
      <c r="M20" t="str">
        <f ca="1">IFERROR(IF(INDIRECT(DataAnalysis!M$3&amp;"'!e"&amp;ROW($A19))=0,"",INDIRECT(DataAnalysis!M$3&amp;"'!e"&amp;ROW($A19))),"")</f>
        <v/>
      </c>
      <c r="N20" t="str">
        <f ca="1">IFERROR(IF(INDIRECT(DataAnalysis!N$3&amp;"'!e"&amp;ROW($A19))=0,"",INDIRECT(DataAnalysis!N$3&amp;"'!e"&amp;ROW($A19))),"")</f>
        <v/>
      </c>
      <c r="O20" t="str">
        <f ca="1">IFERROR(IF(INDIRECT(DataAnalysis!O$3&amp;"'!e"&amp;ROW($A19))=0,"",INDIRECT(DataAnalysis!O$3&amp;"'!e"&amp;ROW($A19))),"")</f>
        <v/>
      </c>
      <c r="P20" t="str">
        <f ca="1">IFERROR(IF(INDIRECT(DataAnalysis!P$3&amp;"'!e"&amp;ROW($A19))=0,"",INDIRECT(DataAnalysis!P$3&amp;"'!e"&amp;ROW($A19))),"")</f>
        <v/>
      </c>
      <c r="Q20" t="str">
        <f ca="1">IFERROR(IF(INDIRECT(DataAnalysis!Q$3&amp;"'!e"&amp;ROW($A19))=0,"",INDIRECT(DataAnalysis!Q$3&amp;"'!e"&amp;ROW($A19))),"")</f>
        <v/>
      </c>
      <c r="R20" t="str">
        <f ca="1">IFERROR(IF(INDIRECT(DataAnalysis!R$3&amp;"'!e"&amp;ROW($A19))=0,"",INDIRECT(DataAnalysis!R$3&amp;"'!e"&amp;ROW($A19))),"")</f>
        <v/>
      </c>
      <c r="S20" t="str">
        <f ca="1">IFERROR(IF(INDIRECT(DataAnalysis!S$3&amp;"'!e"&amp;ROW($A19))=0,"",INDIRECT(DataAnalysis!S$3&amp;"'!e"&amp;ROW($A19))),"")</f>
        <v/>
      </c>
      <c r="T20" t="str">
        <f ca="1">IFERROR(IF(INDIRECT(DataAnalysis!T$3&amp;"'!e"&amp;ROW($A19))=0,"",INDIRECT(DataAnalysis!T$3&amp;"'!e"&amp;ROW($A19))),"")</f>
        <v/>
      </c>
      <c r="U20" t="str">
        <f ca="1">IFERROR(IF(INDIRECT(DataAnalysis!U$3&amp;"'!e"&amp;ROW($A19))=0,"",INDIRECT(DataAnalysis!U$3&amp;"'!e"&amp;ROW($A19))),"")</f>
        <v/>
      </c>
      <c r="V20" t="str">
        <f ca="1">IFERROR(IF(INDIRECT(DataAnalysis!V$3&amp;"'!e"&amp;ROW($A19))=0,"",INDIRECT(DataAnalysis!V$3&amp;"'!e"&amp;ROW($A19))),"")</f>
        <v/>
      </c>
      <c r="W20" t="str">
        <f ca="1">IFERROR(IF(INDIRECT(DataAnalysis!W$3&amp;"'!e"&amp;ROW($A19))=0,"",INDIRECT(DataAnalysis!W$3&amp;"'!e"&amp;ROW($A19))),"")</f>
        <v/>
      </c>
      <c r="X20" t="str">
        <f ca="1">IFERROR(IF(INDIRECT(DataAnalysis!X$3&amp;"'!e"&amp;ROW($A19))=0,"",INDIRECT(DataAnalysis!X$3&amp;"'!e"&amp;ROW($A19))),"")</f>
        <v/>
      </c>
      <c r="Y20" t="str">
        <f ca="1">IFERROR(IF(INDIRECT(DataAnalysis!Y$3&amp;"'!e"&amp;ROW($A19))=0,"",INDIRECT(DataAnalysis!Y$3&amp;"'!e"&amp;ROW($A19))),"")</f>
        <v/>
      </c>
      <c r="Z20" t="str">
        <f ca="1">IFERROR(IF(INDIRECT(DataAnalysis!Z$3&amp;"'!e"&amp;ROW($A19))=0,"",INDIRECT(DataAnalysis!Z$3&amp;"'!e"&amp;ROW($A19))),"")</f>
        <v/>
      </c>
      <c r="AA20" t="str">
        <f ca="1">IFERROR(IF(INDIRECT(DataAnalysis!AA$3&amp;"'!e"&amp;ROW($A19))=0,"",INDIRECT(DataAnalysis!AA$3&amp;"'!e"&amp;ROW($A19))),"")</f>
        <v/>
      </c>
      <c r="AB20" t="str">
        <f ca="1">IFERROR(IF(INDIRECT(DataAnalysis!AB$3&amp;"'!e"&amp;ROW($A19))=0,"",INDIRECT(DataAnalysis!AB$3&amp;"'!e"&amp;ROW($A19))),"")</f>
        <v/>
      </c>
      <c r="AC20" t="str">
        <f ca="1">IFERROR(IF(INDIRECT(DataAnalysis!AC$3&amp;"'!e"&amp;ROW($A19))=0,"",INDIRECT(DataAnalysis!AC$3&amp;"'!e"&amp;ROW($A19))),"")</f>
        <v/>
      </c>
      <c r="AD20" t="str">
        <f ca="1">IFERROR(IF(INDIRECT(DataAnalysis!AD$3&amp;"'!e"&amp;ROW($A19))=0,"",INDIRECT(DataAnalysis!AD$3&amp;"'!e"&amp;ROW($A19))),"")</f>
        <v/>
      </c>
      <c r="AE20" t="str">
        <f ca="1">IFERROR(IF(INDIRECT(DataAnalysis!AE$3&amp;"'!e"&amp;ROW($A19))=0,"",INDIRECT(DataAnalysis!AE$3&amp;"'!e"&amp;ROW($A19))),"")</f>
        <v/>
      </c>
      <c r="AF20" t="str">
        <f ca="1">IFERROR(IF(INDIRECT(DataAnalysis!AF$3&amp;"'!e"&amp;ROW($A19))=0,"",INDIRECT(DataAnalysis!AF$3&amp;"'!e"&amp;ROW($A19))),"")</f>
        <v/>
      </c>
      <c r="AG20" t="str">
        <f ca="1">IFERROR(IF(INDIRECT(DataAnalysis!AG$3&amp;"'!e"&amp;ROW($A19))=0,"",INDIRECT(DataAnalysis!AG$3&amp;"'!e"&amp;ROW($A19))),"")</f>
        <v/>
      </c>
      <c r="AH20" t="str">
        <f ca="1">IFERROR(IF(INDIRECT(DataAnalysis!AH$3&amp;"'!e"&amp;ROW($A19))=0,"",INDIRECT(DataAnalysis!AH$3&amp;"'!e"&amp;ROW($A19))),"")</f>
        <v/>
      </c>
      <c r="AI20" t="str">
        <f ca="1">IFERROR(IF(INDIRECT(DataAnalysis!AI$3&amp;"'!e"&amp;ROW($A19))=0,"",INDIRECT(DataAnalysis!AI$3&amp;"'!e"&amp;ROW($A19))),"")</f>
        <v/>
      </c>
      <c r="AJ20" t="str">
        <f ca="1">IFERROR(IF(INDIRECT(DataAnalysis!AJ$3&amp;"'!e"&amp;ROW($A19))=0,"",INDIRECT(DataAnalysis!AJ$3&amp;"'!e"&amp;ROW($A19))),"")</f>
        <v/>
      </c>
      <c r="AK20" t="str">
        <f ca="1">IFERROR(IF(INDIRECT(DataAnalysis!AK$3&amp;"'!e"&amp;ROW($A19))=0,"",INDIRECT(DataAnalysis!AK$3&amp;"'!e"&amp;ROW($A19))),"")</f>
        <v/>
      </c>
      <c r="AL20" t="str">
        <f ca="1">IFERROR(IF(INDIRECT(DataAnalysis!AL$3&amp;"'!e"&amp;ROW($A19))=0,"",INDIRECT(DataAnalysis!AL$3&amp;"'!e"&amp;ROW($A19))),"")</f>
        <v/>
      </c>
      <c r="AM20" t="str">
        <f ca="1">IFERROR(IF(INDIRECT(DataAnalysis!AM$3&amp;"'!e"&amp;ROW($A19))=0,"",INDIRECT(DataAnalysis!AM$3&amp;"'!e"&amp;ROW($A19))),"")</f>
        <v/>
      </c>
      <c r="AN20" t="str">
        <f ca="1">IFERROR(IF(INDIRECT(DataAnalysis!AN$3&amp;"'!e"&amp;ROW($A19))=0,"",INDIRECT(DataAnalysis!AN$3&amp;"'!e"&amp;ROW($A19))),"")</f>
        <v/>
      </c>
      <c r="AO20" t="str">
        <f ca="1">IFERROR(IF(INDIRECT(DataAnalysis!AO$3&amp;"'!e"&amp;ROW($A19))=0,"",INDIRECT(DataAnalysis!AO$3&amp;"'!e"&amp;ROW($A19))),"")</f>
        <v/>
      </c>
      <c r="AP20" t="str">
        <f ca="1">IFERROR(IF(INDIRECT(DataAnalysis!AP$3&amp;"'!e"&amp;ROW($A19))=0,"",INDIRECT(DataAnalysis!AP$3&amp;"'!e"&amp;ROW($A19))),"")</f>
        <v/>
      </c>
      <c r="AQ20" t="str">
        <f ca="1">IFERROR(IF(INDIRECT(DataAnalysis!AQ$3&amp;"'!e"&amp;ROW($A19))=0,"",INDIRECT(DataAnalysis!AQ$3&amp;"'!e"&amp;ROW($A19))),"")</f>
        <v/>
      </c>
    </row>
    <row r="21" spans="2:43" ht="18" customHeight="1" x14ac:dyDescent="0.2">
      <c r="B21" t="str">
        <f ca="1">IFERROR(IF(INDIRECT(DataAnalysis!B$3&amp;"'!e"&amp;ROW($A20))=0,"",INDIRECT(DataAnalysis!B$3&amp;"'!e"&amp;ROW($A20))),"")</f>
        <v/>
      </c>
      <c r="C21" t="str">
        <f ca="1">IFERROR(IF(INDIRECT(DataAnalysis!C$3&amp;"'!e"&amp;ROW($A20))=0,"",INDIRECT(DataAnalysis!C$3&amp;"'!e"&amp;ROW($A20))),"")</f>
        <v/>
      </c>
      <c r="D21" t="str">
        <f ca="1">IFERROR(IF(INDIRECT(DataAnalysis!D$3&amp;"'!e"&amp;ROW($A20))=0,"",INDIRECT(DataAnalysis!D$3&amp;"'!e"&amp;ROW($A20))),"")</f>
        <v/>
      </c>
      <c r="E21" t="str">
        <f ca="1">IFERROR(IF(INDIRECT(DataAnalysis!E$3&amp;"'!e"&amp;ROW($A20))=0,"",INDIRECT(DataAnalysis!E$3&amp;"'!e"&amp;ROW($A20))),"")</f>
        <v/>
      </c>
      <c r="F21" t="str">
        <f ca="1">IFERROR(IF(INDIRECT(DataAnalysis!F$3&amp;"'!e"&amp;ROW($A20))=0,"",INDIRECT(DataAnalysis!F$3&amp;"'!e"&amp;ROW($A20))),"")</f>
        <v/>
      </c>
      <c r="G21" t="str">
        <f ca="1">IFERROR(IF(INDIRECT(DataAnalysis!G$3&amp;"'!e"&amp;ROW($A20))=0,"",INDIRECT(DataAnalysis!G$3&amp;"'!e"&amp;ROW($A20))),"")</f>
        <v/>
      </c>
      <c r="H21" t="str">
        <f ca="1">IFERROR(IF(INDIRECT(DataAnalysis!H$3&amp;"'!e"&amp;ROW($A20))=0,"",INDIRECT(DataAnalysis!H$3&amp;"'!e"&amp;ROW($A20))),"")</f>
        <v/>
      </c>
      <c r="I21" t="str">
        <f ca="1">IFERROR(IF(INDIRECT(DataAnalysis!I$3&amp;"'!e"&amp;ROW($A20))=0,"",INDIRECT(DataAnalysis!I$3&amp;"'!e"&amp;ROW($A20))),"")</f>
        <v/>
      </c>
      <c r="J21" t="str">
        <f ca="1">IFERROR(IF(INDIRECT(DataAnalysis!J$3&amp;"'!e"&amp;ROW($A20))=0,"",INDIRECT(DataAnalysis!J$3&amp;"'!e"&amp;ROW($A20))),"")</f>
        <v/>
      </c>
      <c r="K21" t="str">
        <f ca="1">IFERROR(IF(INDIRECT(DataAnalysis!K$3&amp;"'!e"&amp;ROW($A20))=0,"",INDIRECT(DataAnalysis!K$3&amp;"'!e"&amp;ROW($A20))),"")</f>
        <v/>
      </c>
      <c r="L21" t="str">
        <f ca="1">IFERROR(IF(INDIRECT(DataAnalysis!L$3&amp;"'!e"&amp;ROW($A20))=0,"",INDIRECT(DataAnalysis!L$3&amp;"'!e"&amp;ROW($A20))),"")</f>
        <v/>
      </c>
      <c r="M21" t="str">
        <f ca="1">IFERROR(IF(INDIRECT(DataAnalysis!M$3&amp;"'!e"&amp;ROW($A20))=0,"",INDIRECT(DataAnalysis!M$3&amp;"'!e"&amp;ROW($A20))),"")</f>
        <v/>
      </c>
      <c r="N21" t="str">
        <f ca="1">IFERROR(IF(INDIRECT(DataAnalysis!N$3&amp;"'!e"&amp;ROW($A20))=0,"",INDIRECT(DataAnalysis!N$3&amp;"'!e"&amp;ROW($A20))),"")</f>
        <v/>
      </c>
      <c r="O21" t="str">
        <f ca="1">IFERROR(IF(INDIRECT(DataAnalysis!O$3&amp;"'!e"&amp;ROW($A20))=0,"",INDIRECT(DataAnalysis!O$3&amp;"'!e"&amp;ROW($A20))),"")</f>
        <v/>
      </c>
      <c r="P21" t="str">
        <f ca="1">IFERROR(IF(INDIRECT(DataAnalysis!P$3&amp;"'!e"&amp;ROW($A20))=0,"",INDIRECT(DataAnalysis!P$3&amp;"'!e"&amp;ROW($A20))),"")</f>
        <v/>
      </c>
      <c r="Q21" t="str">
        <f ca="1">IFERROR(IF(INDIRECT(DataAnalysis!Q$3&amp;"'!e"&amp;ROW($A20))=0,"",INDIRECT(DataAnalysis!Q$3&amp;"'!e"&amp;ROW($A20))),"")</f>
        <v/>
      </c>
      <c r="R21" t="str">
        <f ca="1">IFERROR(IF(INDIRECT(DataAnalysis!R$3&amp;"'!e"&amp;ROW($A20))=0,"",INDIRECT(DataAnalysis!R$3&amp;"'!e"&amp;ROW($A20))),"")</f>
        <v/>
      </c>
      <c r="S21" t="str">
        <f ca="1">IFERROR(IF(INDIRECT(DataAnalysis!S$3&amp;"'!e"&amp;ROW($A20))=0,"",INDIRECT(DataAnalysis!S$3&amp;"'!e"&amp;ROW($A20))),"")</f>
        <v/>
      </c>
      <c r="T21" t="str">
        <f ca="1">IFERROR(IF(INDIRECT(DataAnalysis!T$3&amp;"'!e"&amp;ROW($A20))=0,"",INDIRECT(DataAnalysis!T$3&amp;"'!e"&amp;ROW($A20))),"")</f>
        <v/>
      </c>
      <c r="U21" t="str">
        <f ca="1">IFERROR(IF(INDIRECT(DataAnalysis!U$3&amp;"'!e"&amp;ROW($A20))=0,"",INDIRECT(DataAnalysis!U$3&amp;"'!e"&amp;ROW($A20))),"")</f>
        <v/>
      </c>
      <c r="V21" t="str">
        <f ca="1">IFERROR(IF(INDIRECT(DataAnalysis!V$3&amp;"'!e"&amp;ROW($A20))=0,"",INDIRECT(DataAnalysis!V$3&amp;"'!e"&amp;ROW($A20))),"")</f>
        <v/>
      </c>
      <c r="W21" t="str">
        <f ca="1">IFERROR(IF(INDIRECT(DataAnalysis!W$3&amp;"'!e"&amp;ROW($A20))=0,"",INDIRECT(DataAnalysis!W$3&amp;"'!e"&amp;ROW($A20))),"")</f>
        <v/>
      </c>
      <c r="X21" t="str">
        <f ca="1">IFERROR(IF(INDIRECT(DataAnalysis!X$3&amp;"'!e"&amp;ROW($A20))=0,"",INDIRECT(DataAnalysis!X$3&amp;"'!e"&amp;ROW($A20))),"")</f>
        <v/>
      </c>
      <c r="Y21" t="str">
        <f ca="1">IFERROR(IF(INDIRECT(DataAnalysis!Y$3&amp;"'!e"&amp;ROW($A20))=0,"",INDIRECT(DataAnalysis!Y$3&amp;"'!e"&amp;ROW($A20))),"")</f>
        <v/>
      </c>
      <c r="Z21" t="str">
        <f ca="1">IFERROR(IF(INDIRECT(DataAnalysis!Z$3&amp;"'!e"&amp;ROW($A20))=0,"",INDIRECT(DataAnalysis!Z$3&amp;"'!e"&amp;ROW($A20))),"")</f>
        <v/>
      </c>
      <c r="AA21" t="str">
        <f ca="1">IFERROR(IF(INDIRECT(DataAnalysis!AA$3&amp;"'!e"&amp;ROW($A20))=0,"",INDIRECT(DataAnalysis!AA$3&amp;"'!e"&amp;ROW($A20))),"")</f>
        <v/>
      </c>
      <c r="AB21" t="str">
        <f ca="1">IFERROR(IF(INDIRECT(DataAnalysis!AB$3&amp;"'!e"&amp;ROW($A20))=0,"",INDIRECT(DataAnalysis!AB$3&amp;"'!e"&amp;ROW($A20))),"")</f>
        <v/>
      </c>
      <c r="AC21" t="str">
        <f ca="1">IFERROR(IF(INDIRECT(DataAnalysis!AC$3&amp;"'!e"&amp;ROW($A20))=0,"",INDIRECT(DataAnalysis!AC$3&amp;"'!e"&amp;ROW($A20))),"")</f>
        <v/>
      </c>
      <c r="AD21" t="str">
        <f ca="1">IFERROR(IF(INDIRECT(DataAnalysis!AD$3&amp;"'!e"&amp;ROW($A20))=0,"",INDIRECT(DataAnalysis!AD$3&amp;"'!e"&amp;ROW($A20))),"")</f>
        <v/>
      </c>
      <c r="AE21" t="str">
        <f ca="1">IFERROR(IF(INDIRECT(DataAnalysis!AE$3&amp;"'!e"&amp;ROW($A20))=0,"",INDIRECT(DataAnalysis!AE$3&amp;"'!e"&amp;ROW($A20))),"")</f>
        <v/>
      </c>
      <c r="AF21" t="str">
        <f ca="1">IFERROR(IF(INDIRECT(DataAnalysis!AF$3&amp;"'!e"&amp;ROW($A20))=0,"",INDIRECT(DataAnalysis!AF$3&amp;"'!e"&amp;ROW($A20))),"")</f>
        <v/>
      </c>
      <c r="AG21" t="str">
        <f ca="1">IFERROR(IF(INDIRECT(DataAnalysis!AG$3&amp;"'!e"&amp;ROW($A20))=0,"",INDIRECT(DataAnalysis!AG$3&amp;"'!e"&amp;ROW($A20))),"")</f>
        <v/>
      </c>
      <c r="AH21" t="str">
        <f ca="1">IFERROR(IF(INDIRECT(DataAnalysis!AH$3&amp;"'!e"&amp;ROW($A20))=0,"",INDIRECT(DataAnalysis!AH$3&amp;"'!e"&amp;ROW($A20))),"")</f>
        <v/>
      </c>
      <c r="AI21" t="str">
        <f ca="1">IFERROR(IF(INDIRECT(DataAnalysis!AI$3&amp;"'!e"&amp;ROW($A20))=0,"",INDIRECT(DataAnalysis!AI$3&amp;"'!e"&amp;ROW($A20))),"")</f>
        <v/>
      </c>
      <c r="AJ21" t="str">
        <f ca="1">IFERROR(IF(INDIRECT(DataAnalysis!AJ$3&amp;"'!e"&amp;ROW($A20))=0,"",INDIRECT(DataAnalysis!AJ$3&amp;"'!e"&amp;ROW($A20))),"")</f>
        <v/>
      </c>
      <c r="AK21" t="str">
        <f ca="1">IFERROR(IF(INDIRECT(DataAnalysis!AK$3&amp;"'!e"&amp;ROW($A20))=0,"",INDIRECT(DataAnalysis!AK$3&amp;"'!e"&amp;ROW($A20))),"")</f>
        <v/>
      </c>
      <c r="AL21" t="str">
        <f ca="1">IFERROR(IF(INDIRECT(DataAnalysis!AL$3&amp;"'!e"&amp;ROW($A20))=0,"",INDIRECT(DataAnalysis!AL$3&amp;"'!e"&amp;ROW($A20))),"")</f>
        <v/>
      </c>
      <c r="AM21" t="str">
        <f ca="1">IFERROR(IF(INDIRECT(DataAnalysis!AM$3&amp;"'!e"&amp;ROW($A20))=0,"",INDIRECT(DataAnalysis!AM$3&amp;"'!e"&amp;ROW($A20))),"")</f>
        <v/>
      </c>
      <c r="AN21" t="str">
        <f ca="1">IFERROR(IF(INDIRECT(DataAnalysis!AN$3&amp;"'!e"&amp;ROW($A20))=0,"",INDIRECT(DataAnalysis!AN$3&amp;"'!e"&amp;ROW($A20))),"")</f>
        <v/>
      </c>
      <c r="AO21" t="str">
        <f ca="1">IFERROR(IF(INDIRECT(DataAnalysis!AO$3&amp;"'!e"&amp;ROW($A20))=0,"",INDIRECT(DataAnalysis!AO$3&amp;"'!e"&amp;ROW($A20))),"")</f>
        <v/>
      </c>
      <c r="AP21" t="str">
        <f ca="1">IFERROR(IF(INDIRECT(DataAnalysis!AP$3&amp;"'!e"&amp;ROW($A20))=0,"",INDIRECT(DataAnalysis!AP$3&amp;"'!e"&amp;ROW($A20))),"")</f>
        <v/>
      </c>
      <c r="AQ21" t="str">
        <f ca="1">IFERROR(IF(INDIRECT(DataAnalysis!AQ$3&amp;"'!e"&amp;ROW($A20))=0,"",INDIRECT(DataAnalysis!AQ$3&amp;"'!e"&amp;ROW($A20))),"")</f>
        <v/>
      </c>
    </row>
    <row r="22" spans="2:43" ht="18" customHeight="1" x14ac:dyDescent="0.2">
      <c r="B22" t="str">
        <f ca="1">IFERROR(IF(INDIRECT(DataAnalysis!B$3&amp;"'!e"&amp;ROW($A21))=0,"",INDIRECT(DataAnalysis!B$3&amp;"'!e"&amp;ROW($A21))),"")</f>
        <v/>
      </c>
      <c r="C22" t="str">
        <f ca="1">IFERROR(IF(INDIRECT(DataAnalysis!C$3&amp;"'!e"&amp;ROW($A21))=0,"",INDIRECT(DataAnalysis!C$3&amp;"'!e"&amp;ROW($A21))),"")</f>
        <v/>
      </c>
      <c r="D22" t="str">
        <f ca="1">IFERROR(IF(INDIRECT(DataAnalysis!D$3&amp;"'!e"&amp;ROW($A21))=0,"",INDIRECT(DataAnalysis!D$3&amp;"'!e"&amp;ROW($A21))),"")</f>
        <v/>
      </c>
      <c r="E22" t="str">
        <f ca="1">IFERROR(IF(INDIRECT(DataAnalysis!E$3&amp;"'!e"&amp;ROW($A21))=0,"",INDIRECT(DataAnalysis!E$3&amp;"'!e"&amp;ROW($A21))),"")</f>
        <v/>
      </c>
      <c r="F22" t="str">
        <f ca="1">IFERROR(IF(INDIRECT(DataAnalysis!F$3&amp;"'!e"&amp;ROW($A21))=0,"",INDIRECT(DataAnalysis!F$3&amp;"'!e"&amp;ROW($A21))),"")</f>
        <v/>
      </c>
      <c r="G22" t="str">
        <f ca="1">IFERROR(IF(INDIRECT(DataAnalysis!G$3&amp;"'!e"&amp;ROW($A21))=0,"",INDIRECT(DataAnalysis!G$3&amp;"'!e"&amp;ROW($A21))),"")</f>
        <v/>
      </c>
      <c r="H22" t="str">
        <f ca="1">IFERROR(IF(INDIRECT(DataAnalysis!H$3&amp;"'!e"&amp;ROW($A21))=0,"",INDIRECT(DataAnalysis!H$3&amp;"'!e"&amp;ROW($A21))),"")</f>
        <v/>
      </c>
      <c r="I22" t="str">
        <f ca="1">IFERROR(IF(INDIRECT(DataAnalysis!I$3&amp;"'!e"&amp;ROW($A21))=0,"",INDIRECT(DataAnalysis!I$3&amp;"'!e"&amp;ROW($A21))),"")</f>
        <v/>
      </c>
      <c r="J22" t="str">
        <f ca="1">IFERROR(IF(INDIRECT(DataAnalysis!J$3&amp;"'!e"&amp;ROW($A21))=0,"",INDIRECT(DataAnalysis!J$3&amp;"'!e"&amp;ROW($A21))),"")</f>
        <v/>
      </c>
      <c r="K22" t="str">
        <f ca="1">IFERROR(IF(INDIRECT(DataAnalysis!K$3&amp;"'!e"&amp;ROW($A21))=0,"",INDIRECT(DataAnalysis!K$3&amp;"'!e"&amp;ROW($A21))),"")</f>
        <v/>
      </c>
      <c r="L22" t="str">
        <f ca="1">IFERROR(IF(INDIRECT(DataAnalysis!L$3&amp;"'!e"&amp;ROW($A21))=0,"",INDIRECT(DataAnalysis!L$3&amp;"'!e"&amp;ROW($A21))),"")</f>
        <v/>
      </c>
      <c r="M22" t="str">
        <f ca="1">IFERROR(IF(INDIRECT(DataAnalysis!M$3&amp;"'!e"&amp;ROW($A21))=0,"",INDIRECT(DataAnalysis!M$3&amp;"'!e"&amp;ROW($A21))),"")</f>
        <v/>
      </c>
      <c r="N22" t="str">
        <f ca="1">IFERROR(IF(INDIRECT(DataAnalysis!N$3&amp;"'!e"&amp;ROW($A21))=0,"",INDIRECT(DataAnalysis!N$3&amp;"'!e"&amp;ROW($A21))),"")</f>
        <v/>
      </c>
      <c r="O22" t="str">
        <f ca="1">IFERROR(IF(INDIRECT(DataAnalysis!O$3&amp;"'!e"&amp;ROW($A21))=0,"",INDIRECT(DataAnalysis!O$3&amp;"'!e"&amp;ROW($A21))),"")</f>
        <v/>
      </c>
      <c r="P22" t="str">
        <f ca="1">IFERROR(IF(INDIRECT(DataAnalysis!P$3&amp;"'!e"&amp;ROW($A21))=0,"",INDIRECT(DataAnalysis!P$3&amp;"'!e"&amp;ROW($A21))),"")</f>
        <v/>
      </c>
      <c r="Q22" t="str">
        <f ca="1">IFERROR(IF(INDIRECT(DataAnalysis!Q$3&amp;"'!e"&amp;ROW($A21))=0,"",INDIRECT(DataAnalysis!Q$3&amp;"'!e"&amp;ROW($A21))),"")</f>
        <v/>
      </c>
      <c r="R22" t="str">
        <f ca="1">IFERROR(IF(INDIRECT(DataAnalysis!R$3&amp;"'!e"&amp;ROW($A21))=0,"",INDIRECT(DataAnalysis!R$3&amp;"'!e"&amp;ROW($A21))),"")</f>
        <v/>
      </c>
      <c r="S22" t="str">
        <f ca="1">IFERROR(IF(INDIRECT(DataAnalysis!S$3&amp;"'!e"&amp;ROW($A21))=0,"",INDIRECT(DataAnalysis!S$3&amp;"'!e"&amp;ROW($A21))),"")</f>
        <v/>
      </c>
      <c r="T22" t="str">
        <f ca="1">IFERROR(IF(INDIRECT(DataAnalysis!T$3&amp;"'!e"&amp;ROW($A21))=0,"",INDIRECT(DataAnalysis!T$3&amp;"'!e"&amp;ROW($A21))),"")</f>
        <v/>
      </c>
      <c r="U22" t="str">
        <f ca="1">IFERROR(IF(INDIRECT(DataAnalysis!U$3&amp;"'!e"&amp;ROW($A21))=0,"",INDIRECT(DataAnalysis!U$3&amp;"'!e"&amp;ROW($A21))),"")</f>
        <v/>
      </c>
      <c r="V22" t="str">
        <f ca="1">IFERROR(IF(INDIRECT(DataAnalysis!V$3&amp;"'!e"&amp;ROW($A21))=0,"",INDIRECT(DataAnalysis!V$3&amp;"'!e"&amp;ROW($A21))),"")</f>
        <v/>
      </c>
      <c r="W22" t="str">
        <f ca="1">IFERROR(IF(INDIRECT(DataAnalysis!W$3&amp;"'!e"&amp;ROW($A21))=0,"",INDIRECT(DataAnalysis!W$3&amp;"'!e"&amp;ROW($A21))),"")</f>
        <v/>
      </c>
      <c r="X22" t="str">
        <f ca="1">IFERROR(IF(INDIRECT(DataAnalysis!X$3&amp;"'!e"&amp;ROW($A21))=0,"",INDIRECT(DataAnalysis!X$3&amp;"'!e"&amp;ROW($A21))),"")</f>
        <v/>
      </c>
      <c r="Y22" t="str">
        <f ca="1">IFERROR(IF(INDIRECT(DataAnalysis!Y$3&amp;"'!e"&amp;ROW($A21))=0,"",INDIRECT(DataAnalysis!Y$3&amp;"'!e"&amp;ROW($A21))),"")</f>
        <v/>
      </c>
      <c r="Z22" t="str">
        <f ca="1">IFERROR(IF(INDIRECT(DataAnalysis!Z$3&amp;"'!e"&amp;ROW($A21))=0,"",INDIRECT(DataAnalysis!Z$3&amp;"'!e"&amp;ROW($A21))),"")</f>
        <v/>
      </c>
      <c r="AA22" t="str">
        <f ca="1">IFERROR(IF(INDIRECT(DataAnalysis!AA$3&amp;"'!e"&amp;ROW($A21))=0,"",INDIRECT(DataAnalysis!AA$3&amp;"'!e"&amp;ROW($A21))),"")</f>
        <v/>
      </c>
      <c r="AB22" t="str">
        <f ca="1">IFERROR(IF(INDIRECT(DataAnalysis!AB$3&amp;"'!e"&amp;ROW($A21))=0,"",INDIRECT(DataAnalysis!AB$3&amp;"'!e"&amp;ROW($A21))),"")</f>
        <v/>
      </c>
      <c r="AC22" t="str">
        <f ca="1">IFERROR(IF(INDIRECT(DataAnalysis!AC$3&amp;"'!e"&amp;ROW($A21))=0,"",INDIRECT(DataAnalysis!AC$3&amp;"'!e"&amp;ROW($A21))),"")</f>
        <v/>
      </c>
      <c r="AD22" t="str">
        <f ca="1">IFERROR(IF(INDIRECT(DataAnalysis!AD$3&amp;"'!e"&amp;ROW($A21))=0,"",INDIRECT(DataAnalysis!AD$3&amp;"'!e"&amp;ROW($A21))),"")</f>
        <v/>
      </c>
      <c r="AE22" t="str">
        <f ca="1">IFERROR(IF(INDIRECT(DataAnalysis!AE$3&amp;"'!e"&amp;ROW($A21))=0,"",INDIRECT(DataAnalysis!AE$3&amp;"'!e"&amp;ROW($A21))),"")</f>
        <v/>
      </c>
      <c r="AF22" t="str">
        <f ca="1">IFERROR(IF(INDIRECT(DataAnalysis!AF$3&amp;"'!e"&amp;ROW($A21))=0,"",INDIRECT(DataAnalysis!AF$3&amp;"'!e"&amp;ROW($A21))),"")</f>
        <v/>
      </c>
      <c r="AG22" t="str">
        <f ca="1">IFERROR(IF(INDIRECT(DataAnalysis!AG$3&amp;"'!e"&amp;ROW($A21))=0,"",INDIRECT(DataAnalysis!AG$3&amp;"'!e"&amp;ROW($A21))),"")</f>
        <v/>
      </c>
      <c r="AH22" t="str">
        <f ca="1">IFERROR(IF(INDIRECT(DataAnalysis!AH$3&amp;"'!e"&amp;ROW($A21))=0,"",INDIRECT(DataAnalysis!AH$3&amp;"'!e"&amp;ROW($A21))),"")</f>
        <v/>
      </c>
      <c r="AI22" t="str">
        <f ca="1">IFERROR(IF(INDIRECT(DataAnalysis!AI$3&amp;"'!e"&amp;ROW($A21))=0,"",INDIRECT(DataAnalysis!AI$3&amp;"'!e"&amp;ROW($A21))),"")</f>
        <v/>
      </c>
      <c r="AJ22" t="str">
        <f ca="1">IFERROR(IF(INDIRECT(DataAnalysis!AJ$3&amp;"'!e"&amp;ROW($A21))=0,"",INDIRECT(DataAnalysis!AJ$3&amp;"'!e"&amp;ROW($A21))),"")</f>
        <v/>
      </c>
      <c r="AK22" t="str">
        <f ca="1">IFERROR(IF(INDIRECT(DataAnalysis!AK$3&amp;"'!e"&amp;ROW($A21))=0,"",INDIRECT(DataAnalysis!AK$3&amp;"'!e"&amp;ROW($A21))),"")</f>
        <v/>
      </c>
      <c r="AL22" t="str">
        <f ca="1">IFERROR(IF(INDIRECT(DataAnalysis!AL$3&amp;"'!e"&amp;ROW($A21))=0,"",INDIRECT(DataAnalysis!AL$3&amp;"'!e"&amp;ROW($A21))),"")</f>
        <v/>
      </c>
      <c r="AM22" t="str">
        <f ca="1">IFERROR(IF(INDIRECT(DataAnalysis!AM$3&amp;"'!e"&amp;ROW($A21))=0,"",INDIRECT(DataAnalysis!AM$3&amp;"'!e"&amp;ROW($A21))),"")</f>
        <v/>
      </c>
      <c r="AN22" t="str">
        <f ca="1">IFERROR(IF(INDIRECT(DataAnalysis!AN$3&amp;"'!e"&amp;ROW($A21))=0,"",INDIRECT(DataAnalysis!AN$3&amp;"'!e"&amp;ROW($A21))),"")</f>
        <v/>
      </c>
      <c r="AO22" t="str">
        <f ca="1">IFERROR(IF(INDIRECT(DataAnalysis!AO$3&amp;"'!e"&amp;ROW($A21))=0,"",INDIRECT(DataAnalysis!AO$3&amp;"'!e"&amp;ROW($A21))),"")</f>
        <v/>
      </c>
      <c r="AP22" t="str">
        <f ca="1">IFERROR(IF(INDIRECT(DataAnalysis!AP$3&amp;"'!e"&amp;ROW($A21))=0,"",INDIRECT(DataAnalysis!AP$3&amp;"'!e"&amp;ROW($A21))),"")</f>
        <v/>
      </c>
      <c r="AQ22" t="str">
        <f ca="1">IFERROR(IF(INDIRECT(DataAnalysis!AQ$3&amp;"'!e"&amp;ROW($A21))=0,"",INDIRECT(DataAnalysis!AQ$3&amp;"'!e"&amp;ROW($A21))),"")</f>
        <v/>
      </c>
    </row>
    <row r="23" spans="2:43" ht="18" customHeight="1" x14ac:dyDescent="0.2">
      <c r="B23" t="str">
        <f ca="1">IFERROR(IF(INDIRECT(DataAnalysis!B$3&amp;"'!e"&amp;ROW($A22))=0,"",INDIRECT(DataAnalysis!B$3&amp;"'!e"&amp;ROW($A22))),"")</f>
        <v/>
      </c>
      <c r="C23" t="str">
        <f ca="1">IFERROR(IF(INDIRECT(DataAnalysis!C$3&amp;"'!e"&amp;ROW($A22))=0,"",INDIRECT(DataAnalysis!C$3&amp;"'!e"&amp;ROW($A22))),"")</f>
        <v/>
      </c>
      <c r="D23" t="str">
        <f ca="1">IFERROR(IF(INDIRECT(DataAnalysis!D$3&amp;"'!e"&amp;ROW($A22))=0,"",INDIRECT(DataAnalysis!D$3&amp;"'!e"&amp;ROW($A22))),"")</f>
        <v/>
      </c>
      <c r="E23" t="str">
        <f ca="1">IFERROR(IF(INDIRECT(DataAnalysis!E$3&amp;"'!e"&amp;ROW($A22))=0,"",INDIRECT(DataAnalysis!E$3&amp;"'!e"&amp;ROW($A22))),"")</f>
        <v/>
      </c>
      <c r="F23" t="str">
        <f ca="1">IFERROR(IF(INDIRECT(DataAnalysis!F$3&amp;"'!e"&amp;ROW($A22))=0,"",INDIRECT(DataAnalysis!F$3&amp;"'!e"&amp;ROW($A22))),"")</f>
        <v/>
      </c>
      <c r="G23" t="str">
        <f ca="1">IFERROR(IF(INDIRECT(DataAnalysis!G$3&amp;"'!e"&amp;ROW($A22))=0,"",INDIRECT(DataAnalysis!G$3&amp;"'!e"&amp;ROW($A22))),"")</f>
        <v/>
      </c>
      <c r="H23" t="str">
        <f ca="1">IFERROR(IF(INDIRECT(DataAnalysis!H$3&amp;"'!e"&amp;ROW($A22))=0,"",INDIRECT(DataAnalysis!H$3&amp;"'!e"&amp;ROW($A22))),"")</f>
        <v/>
      </c>
      <c r="I23" t="str">
        <f ca="1">IFERROR(IF(INDIRECT(DataAnalysis!I$3&amp;"'!e"&amp;ROW($A22))=0,"",INDIRECT(DataAnalysis!I$3&amp;"'!e"&amp;ROW($A22))),"")</f>
        <v/>
      </c>
      <c r="J23" t="str">
        <f ca="1">IFERROR(IF(INDIRECT(DataAnalysis!J$3&amp;"'!e"&amp;ROW($A22))=0,"",INDIRECT(DataAnalysis!J$3&amp;"'!e"&amp;ROW($A22))),"")</f>
        <v/>
      </c>
      <c r="K23" t="str">
        <f ca="1">IFERROR(IF(INDIRECT(DataAnalysis!K$3&amp;"'!e"&amp;ROW($A22))=0,"",INDIRECT(DataAnalysis!K$3&amp;"'!e"&amp;ROW($A22))),"")</f>
        <v/>
      </c>
      <c r="L23" t="str">
        <f ca="1">IFERROR(IF(INDIRECT(DataAnalysis!L$3&amp;"'!e"&amp;ROW($A22))=0,"",INDIRECT(DataAnalysis!L$3&amp;"'!e"&amp;ROW($A22))),"")</f>
        <v/>
      </c>
      <c r="M23" t="str">
        <f ca="1">IFERROR(IF(INDIRECT(DataAnalysis!M$3&amp;"'!e"&amp;ROW($A22))=0,"",INDIRECT(DataAnalysis!M$3&amp;"'!e"&amp;ROW($A22))),"")</f>
        <v/>
      </c>
      <c r="N23" t="str">
        <f ca="1">IFERROR(IF(INDIRECT(DataAnalysis!N$3&amp;"'!e"&amp;ROW($A22))=0,"",INDIRECT(DataAnalysis!N$3&amp;"'!e"&amp;ROW($A22))),"")</f>
        <v/>
      </c>
      <c r="O23" t="str">
        <f ca="1">IFERROR(IF(INDIRECT(DataAnalysis!O$3&amp;"'!e"&amp;ROW($A22))=0,"",INDIRECT(DataAnalysis!O$3&amp;"'!e"&amp;ROW($A22))),"")</f>
        <v/>
      </c>
      <c r="P23" t="str">
        <f ca="1">IFERROR(IF(INDIRECT(DataAnalysis!P$3&amp;"'!e"&amp;ROW($A22))=0,"",INDIRECT(DataAnalysis!P$3&amp;"'!e"&amp;ROW($A22))),"")</f>
        <v/>
      </c>
      <c r="Q23" t="str">
        <f ca="1">IFERROR(IF(INDIRECT(DataAnalysis!Q$3&amp;"'!e"&amp;ROW($A22))=0,"",INDIRECT(DataAnalysis!Q$3&amp;"'!e"&amp;ROW($A22))),"")</f>
        <v/>
      </c>
      <c r="R23" t="str">
        <f ca="1">IFERROR(IF(INDIRECT(DataAnalysis!R$3&amp;"'!e"&amp;ROW($A22))=0,"",INDIRECT(DataAnalysis!R$3&amp;"'!e"&amp;ROW($A22))),"")</f>
        <v/>
      </c>
      <c r="S23" t="str">
        <f ca="1">IFERROR(IF(INDIRECT(DataAnalysis!S$3&amp;"'!e"&amp;ROW($A22))=0,"",INDIRECT(DataAnalysis!S$3&amp;"'!e"&amp;ROW($A22))),"")</f>
        <v/>
      </c>
      <c r="T23" t="str">
        <f ca="1">IFERROR(IF(INDIRECT(DataAnalysis!T$3&amp;"'!e"&amp;ROW($A22))=0,"",INDIRECT(DataAnalysis!T$3&amp;"'!e"&amp;ROW($A22))),"")</f>
        <v/>
      </c>
      <c r="U23" t="str">
        <f ca="1">IFERROR(IF(INDIRECT(DataAnalysis!U$3&amp;"'!e"&amp;ROW($A22))=0,"",INDIRECT(DataAnalysis!U$3&amp;"'!e"&amp;ROW($A22))),"")</f>
        <v/>
      </c>
      <c r="V23" t="str">
        <f ca="1">IFERROR(IF(INDIRECT(DataAnalysis!V$3&amp;"'!e"&amp;ROW($A22))=0,"",INDIRECT(DataAnalysis!V$3&amp;"'!e"&amp;ROW($A22))),"")</f>
        <v/>
      </c>
      <c r="W23" t="str">
        <f ca="1">IFERROR(IF(INDIRECT(DataAnalysis!W$3&amp;"'!e"&amp;ROW($A22))=0,"",INDIRECT(DataAnalysis!W$3&amp;"'!e"&amp;ROW($A22))),"")</f>
        <v/>
      </c>
      <c r="X23" t="str">
        <f ca="1">IFERROR(IF(INDIRECT(DataAnalysis!X$3&amp;"'!e"&amp;ROW($A22))=0,"",INDIRECT(DataAnalysis!X$3&amp;"'!e"&amp;ROW($A22))),"")</f>
        <v/>
      </c>
      <c r="Y23" t="str">
        <f ca="1">IFERROR(IF(INDIRECT(DataAnalysis!Y$3&amp;"'!e"&amp;ROW($A22))=0,"",INDIRECT(DataAnalysis!Y$3&amp;"'!e"&amp;ROW($A22))),"")</f>
        <v/>
      </c>
      <c r="Z23" t="str">
        <f ca="1">IFERROR(IF(INDIRECT(DataAnalysis!Z$3&amp;"'!e"&amp;ROW($A22))=0,"",INDIRECT(DataAnalysis!Z$3&amp;"'!e"&amp;ROW($A22))),"")</f>
        <v/>
      </c>
      <c r="AA23" t="str">
        <f ca="1">IFERROR(IF(INDIRECT(DataAnalysis!AA$3&amp;"'!e"&amp;ROW($A22))=0,"",INDIRECT(DataAnalysis!AA$3&amp;"'!e"&amp;ROW($A22))),"")</f>
        <v/>
      </c>
      <c r="AB23" t="str">
        <f ca="1">IFERROR(IF(INDIRECT(DataAnalysis!AB$3&amp;"'!e"&amp;ROW($A22))=0,"",INDIRECT(DataAnalysis!AB$3&amp;"'!e"&amp;ROW($A22))),"")</f>
        <v/>
      </c>
      <c r="AC23" t="str">
        <f ca="1">IFERROR(IF(INDIRECT(DataAnalysis!AC$3&amp;"'!e"&amp;ROW($A22))=0,"",INDIRECT(DataAnalysis!AC$3&amp;"'!e"&amp;ROW($A22))),"")</f>
        <v/>
      </c>
      <c r="AD23" t="str">
        <f ca="1">IFERROR(IF(INDIRECT(DataAnalysis!AD$3&amp;"'!e"&amp;ROW($A22))=0,"",INDIRECT(DataAnalysis!AD$3&amp;"'!e"&amp;ROW($A22))),"")</f>
        <v/>
      </c>
      <c r="AE23" t="str">
        <f ca="1">IFERROR(IF(INDIRECT(DataAnalysis!AE$3&amp;"'!e"&amp;ROW($A22))=0,"",INDIRECT(DataAnalysis!AE$3&amp;"'!e"&amp;ROW($A22))),"")</f>
        <v/>
      </c>
      <c r="AF23" t="str">
        <f ca="1">IFERROR(IF(INDIRECT(DataAnalysis!AF$3&amp;"'!e"&amp;ROW($A22))=0,"",INDIRECT(DataAnalysis!AF$3&amp;"'!e"&amp;ROW($A22))),"")</f>
        <v/>
      </c>
      <c r="AG23" t="str">
        <f ca="1">IFERROR(IF(INDIRECT(DataAnalysis!AG$3&amp;"'!e"&amp;ROW($A22))=0,"",INDIRECT(DataAnalysis!AG$3&amp;"'!e"&amp;ROW($A22))),"")</f>
        <v/>
      </c>
      <c r="AH23" t="str">
        <f ca="1">IFERROR(IF(INDIRECT(DataAnalysis!AH$3&amp;"'!e"&amp;ROW($A22))=0,"",INDIRECT(DataAnalysis!AH$3&amp;"'!e"&amp;ROW($A22))),"")</f>
        <v/>
      </c>
      <c r="AI23" t="str">
        <f ca="1">IFERROR(IF(INDIRECT(DataAnalysis!AI$3&amp;"'!e"&amp;ROW($A22))=0,"",INDIRECT(DataAnalysis!AI$3&amp;"'!e"&amp;ROW($A22))),"")</f>
        <v/>
      </c>
      <c r="AJ23" t="str">
        <f ca="1">IFERROR(IF(INDIRECT(DataAnalysis!AJ$3&amp;"'!e"&amp;ROW($A22))=0,"",INDIRECT(DataAnalysis!AJ$3&amp;"'!e"&amp;ROW($A22))),"")</f>
        <v/>
      </c>
      <c r="AK23" t="str">
        <f ca="1">IFERROR(IF(INDIRECT(DataAnalysis!AK$3&amp;"'!e"&amp;ROW($A22))=0,"",INDIRECT(DataAnalysis!AK$3&amp;"'!e"&amp;ROW($A22))),"")</f>
        <v/>
      </c>
      <c r="AL23" t="str">
        <f ca="1">IFERROR(IF(INDIRECT(DataAnalysis!AL$3&amp;"'!e"&amp;ROW($A22))=0,"",INDIRECT(DataAnalysis!AL$3&amp;"'!e"&amp;ROW($A22))),"")</f>
        <v/>
      </c>
      <c r="AM23" t="str">
        <f ca="1">IFERROR(IF(INDIRECT(DataAnalysis!AM$3&amp;"'!e"&amp;ROW($A22))=0,"",INDIRECT(DataAnalysis!AM$3&amp;"'!e"&amp;ROW($A22))),"")</f>
        <v/>
      </c>
      <c r="AN23" t="str">
        <f ca="1">IFERROR(IF(INDIRECT(DataAnalysis!AN$3&amp;"'!e"&amp;ROW($A22))=0,"",INDIRECT(DataAnalysis!AN$3&amp;"'!e"&amp;ROW($A22))),"")</f>
        <v/>
      </c>
      <c r="AO23" t="str">
        <f ca="1">IFERROR(IF(INDIRECT(DataAnalysis!AO$3&amp;"'!e"&amp;ROW($A22))=0,"",INDIRECT(DataAnalysis!AO$3&amp;"'!e"&amp;ROW($A22))),"")</f>
        <v/>
      </c>
      <c r="AP23" t="str">
        <f ca="1">IFERROR(IF(INDIRECT(DataAnalysis!AP$3&amp;"'!e"&amp;ROW($A22))=0,"",INDIRECT(DataAnalysis!AP$3&amp;"'!e"&amp;ROW($A22))),"")</f>
        <v/>
      </c>
      <c r="AQ23" t="str">
        <f ca="1">IFERROR(IF(INDIRECT(DataAnalysis!AQ$3&amp;"'!e"&amp;ROW($A22))=0,"",INDIRECT(DataAnalysis!AQ$3&amp;"'!e"&amp;ROW($A22))),"")</f>
        <v/>
      </c>
    </row>
    <row r="24" spans="2:43" ht="18" customHeight="1" x14ac:dyDescent="0.2">
      <c r="B24" t="str">
        <f ca="1">IFERROR(IF(INDIRECT(DataAnalysis!B$3&amp;"'!e"&amp;ROW($A23))=0,"",INDIRECT(DataAnalysis!B$3&amp;"'!e"&amp;ROW($A23))),"")</f>
        <v/>
      </c>
      <c r="C24" t="str">
        <f ca="1">IFERROR(IF(INDIRECT(DataAnalysis!C$3&amp;"'!e"&amp;ROW($A23))=0,"",INDIRECT(DataAnalysis!C$3&amp;"'!e"&amp;ROW($A23))),"")</f>
        <v/>
      </c>
      <c r="D24" t="str">
        <f ca="1">IFERROR(IF(INDIRECT(DataAnalysis!D$3&amp;"'!e"&amp;ROW($A23))=0,"",INDIRECT(DataAnalysis!D$3&amp;"'!e"&amp;ROW($A23))),"")</f>
        <v/>
      </c>
      <c r="E24" t="str">
        <f ca="1">IFERROR(IF(INDIRECT(DataAnalysis!E$3&amp;"'!e"&amp;ROW($A23))=0,"",INDIRECT(DataAnalysis!E$3&amp;"'!e"&amp;ROW($A23))),"")</f>
        <v/>
      </c>
      <c r="F24" t="str">
        <f ca="1">IFERROR(IF(INDIRECT(DataAnalysis!F$3&amp;"'!e"&amp;ROW($A23))=0,"",INDIRECT(DataAnalysis!F$3&amp;"'!e"&amp;ROW($A23))),"")</f>
        <v/>
      </c>
      <c r="G24" t="str">
        <f ca="1">IFERROR(IF(INDIRECT(DataAnalysis!G$3&amp;"'!e"&amp;ROW($A23))=0,"",INDIRECT(DataAnalysis!G$3&amp;"'!e"&amp;ROW($A23))),"")</f>
        <v/>
      </c>
      <c r="H24" t="str">
        <f ca="1">IFERROR(IF(INDIRECT(DataAnalysis!H$3&amp;"'!e"&amp;ROW($A23))=0,"",INDIRECT(DataAnalysis!H$3&amp;"'!e"&amp;ROW($A23))),"")</f>
        <v/>
      </c>
      <c r="I24" t="str">
        <f ca="1">IFERROR(IF(INDIRECT(DataAnalysis!I$3&amp;"'!e"&amp;ROW($A23))=0,"",INDIRECT(DataAnalysis!I$3&amp;"'!e"&amp;ROW($A23))),"")</f>
        <v/>
      </c>
      <c r="J24" t="str">
        <f ca="1">IFERROR(IF(INDIRECT(DataAnalysis!J$3&amp;"'!e"&amp;ROW($A23))=0,"",INDIRECT(DataAnalysis!J$3&amp;"'!e"&amp;ROW($A23))),"")</f>
        <v/>
      </c>
      <c r="K24" t="str">
        <f ca="1">IFERROR(IF(INDIRECT(DataAnalysis!K$3&amp;"'!e"&amp;ROW($A23))=0,"",INDIRECT(DataAnalysis!K$3&amp;"'!e"&amp;ROW($A23))),"")</f>
        <v/>
      </c>
      <c r="L24" t="str">
        <f ca="1">IFERROR(IF(INDIRECT(DataAnalysis!L$3&amp;"'!e"&amp;ROW($A23))=0,"",INDIRECT(DataAnalysis!L$3&amp;"'!e"&amp;ROW($A23))),"")</f>
        <v/>
      </c>
      <c r="M24" t="str">
        <f ca="1">IFERROR(IF(INDIRECT(DataAnalysis!M$3&amp;"'!e"&amp;ROW($A23))=0,"",INDIRECT(DataAnalysis!M$3&amp;"'!e"&amp;ROW($A23))),"")</f>
        <v/>
      </c>
      <c r="N24" t="str">
        <f ca="1">IFERROR(IF(INDIRECT(DataAnalysis!N$3&amp;"'!e"&amp;ROW($A23))=0,"",INDIRECT(DataAnalysis!N$3&amp;"'!e"&amp;ROW($A23))),"")</f>
        <v/>
      </c>
      <c r="O24" t="str">
        <f ca="1">IFERROR(IF(INDIRECT(DataAnalysis!O$3&amp;"'!e"&amp;ROW($A23))=0,"",INDIRECT(DataAnalysis!O$3&amp;"'!e"&amp;ROW($A23))),"")</f>
        <v/>
      </c>
      <c r="P24" t="str">
        <f ca="1">IFERROR(IF(INDIRECT(DataAnalysis!P$3&amp;"'!e"&amp;ROW($A23))=0,"",INDIRECT(DataAnalysis!P$3&amp;"'!e"&amp;ROW($A23))),"")</f>
        <v/>
      </c>
      <c r="Q24" t="str">
        <f ca="1">IFERROR(IF(INDIRECT(DataAnalysis!Q$3&amp;"'!e"&amp;ROW($A23))=0,"",INDIRECT(DataAnalysis!Q$3&amp;"'!e"&amp;ROW($A23))),"")</f>
        <v/>
      </c>
      <c r="R24" t="str">
        <f ca="1">IFERROR(IF(INDIRECT(DataAnalysis!R$3&amp;"'!e"&amp;ROW($A23))=0,"",INDIRECT(DataAnalysis!R$3&amp;"'!e"&amp;ROW($A23))),"")</f>
        <v/>
      </c>
      <c r="S24" t="str">
        <f ca="1">IFERROR(IF(INDIRECT(DataAnalysis!S$3&amp;"'!e"&amp;ROW($A23))=0,"",INDIRECT(DataAnalysis!S$3&amp;"'!e"&amp;ROW($A23))),"")</f>
        <v/>
      </c>
      <c r="T24" t="str">
        <f ca="1">IFERROR(IF(INDIRECT(DataAnalysis!T$3&amp;"'!e"&amp;ROW($A23))=0,"",INDIRECT(DataAnalysis!T$3&amp;"'!e"&amp;ROW($A23))),"")</f>
        <v/>
      </c>
      <c r="U24" t="str">
        <f ca="1">IFERROR(IF(INDIRECT(DataAnalysis!U$3&amp;"'!e"&amp;ROW($A23))=0,"",INDIRECT(DataAnalysis!U$3&amp;"'!e"&amp;ROW($A23))),"")</f>
        <v/>
      </c>
      <c r="V24" t="str">
        <f ca="1">IFERROR(IF(INDIRECT(DataAnalysis!V$3&amp;"'!e"&amp;ROW($A23))=0,"",INDIRECT(DataAnalysis!V$3&amp;"'!e"&amp;ROW($A23))),"")</f>
        <v/>
      </c>
      <c r="W24" t="str">
        <f ca="1">IFERROR(IF(INDIRECT(DataAnalysis!W$3&amp;"'!e"&amp;ROW($A23))=0,"",INDIRECT(DataAnalysis!W$3&amp;"'!e"&amp;ROW($A23))),"")</f>
        <v/>
      </c>
      <c r="X24" t="str">
        <f ca="1">IFERROR(IF(INDIRECT(DataAnalysis!X$3&amp;"'!e"&amp;ROW($A23))=0,"",INDIRECT(DataAnalysis!X$3&amp;"'!e"&amp;ROW($A23))),"")</f>
        <v/>
      </c>
      <c r="Y24" t="str">
        <f ca="1">IFERROR(IF(INDIRECT(DataAnalysis!Y$3&amp;"'!e"&amp;ROW($A23))=0,"",INDIRECT(DataAnalysis!Y$3&amp;"'!e"&amp;ROW($A23))),"")</f>
        <v/>
      </c>
      <c r="Z24" t="str">
        <f ca="1">IFERROR(IF(INDIRECT(DataAnalysis!Z$3&amp;"'!e"&amp;ROW($A23))=0,"",INDIRECT(DataAnalysis!Z$3&amp;"'!e"&amp;ROW($A23))),"")</f>
        <v/>
      </c>
      <c r="AA24" t="str">
        <f ca="1">IFERROR(IF(INDIRECT(DataAnalysis!AA$3&amp;"'!e"&amp;ROW($A23))=0,"",INDIRECT(DataAnalysis!AA$3&amp;"'!e"&amp;ROW($A23))),"")</f>
        <v/>
      </c>
      <c r="AB24" t="str">
        <f ca="1">IFERROR(IF(INDIRECT(DataAnalysis!AB$3&amp;"'!e"&amp;ROW($A23))=0,"",INDIRECT(DataAnalysis!AB$3&amp;"'!e"&amp;ROW($A23))),"")</f>
        <v/>
      </c>
      <c r="AC24" t="str">
        <f ca="1">IFERROR(IF(INDIRECT(DataAnalysis!AC$3&amp;"'!e"&amp;ROW($A23))=0,"",INDIRECT(DataAnalysis!AC$3&amp;"'!e"&amp;ROW($A23))),"")</f>
        <v/>
      </c>
      <c r="AD24" t="str">
        <f ca="1">IFERROR(IF(INDIRECT(DataAnalysis!AD$3&amp;"'!e"&amp;ROW($A23))=0,"",INDIRECT(DataAnalysis!AD$3&amp;"'!e"&amp;ROW($A23))),"")</f>
        <v/>
      </c>
      <c r="AE24" t="str">
        <f ca="1">IFERROR(IF(INDIRECT(DataAnalysis!AE$3&amp;"'!e"&amp;ROW($A23))=0,"",INDIRECT(DataAnalysis!AE$3&amp;"'!e"&amp;ROW($A23))),"")</f>
        <v/>
      </c>
      <c r="AF24" t="str">
        <f ca="1">IFERROR(IF(INDIRECT(DataAnalysis!AF$3&amp;"'!e"&amp;ROW($A23))=0,"",INDIRECT(DataAnalysis!AF$3&amp;"'!e"&amp;ROW($A23))),"")</f>
        <v/>
      </c>
      <c r="AG24" t="str">
        <f ca="1">IFERROR(IF(INDIRECT(DataAnalysis!AG$3&amp;"'!e"&amp;ROW($A23))=0,"",INDIRECT(DataAnalysis!AG$3&amp;"'!e"&amp;ROW($A23))),"")</f>
        <v/>
      </c>
      <c r="AH24" t="str">
        <f ca="1">IFERROR(IF(INDIRECT(DataAnalysis!AH$3&amp;"'!e"&amp;ROW($A23))=0,"",INDIRECT(DataAnalysis!AH$3&amp;"'!e"&amp;ROW($A23))),"")</f>
        <v/>
      </c>
      <c r="AI24" t="str">
        <f ca="1">IFERROR(IF(INDIRECT(DataAnalysis!AI$3&amp;"'!e"&amp;ROW($A23))=0,"",INDIRECT(DataAnalysis!AI$3&amp;"'!e"&amp;ROW($A23))),"")</f>
        <v/>
      </c>
      <c r="AJ24" t="str">
        <f ca="1">IFERROR(IF(INDIRECT(DataAnalysis!AJ$3&amp;"'!e"&amp;ROW($A23))=0,"",INDIRECT(DataAnalysis!AJ$3&amp;"'!e"&amp;ROW($A23))),"")</f>
        <v/>
      </c>
      <c r="AK24" t="str">
        <f ca="1">IFERROR(IF(INDIRECT(DataAnalysis!AK$3&amp;"'!e"&amp;ROW($A23))=0,"",INDIRECT(DataAnalysis!AK$3&amp;"'!e"&amp;ROW($A23))),"")</f>
        <v/>
      </c>
      <c r="AL24" t="str">
        <f ca="1">IFERROR(IF(INDIRECT(DataAnalysis!AL$3&amp;"'!e"&amp;ROW($A23))=0,"",INDIRECT(DataAnalysis!AL$3&amp;"'!e"&amp;ROW($A23))),"")</f>
        <v/>
      </c>
      <c r="AM24" t="str">
        <f ca="1">IFERROR(IF(INDIRECT(DataAnalysis!AM$3&amp;"'!e"&amp;ROW($A23))=0,"",INDIRECT(DataAnalysis!AM$3&amp;"'!e"&amp;ROW($A23))),"")</f>
        <v/>
      </c>
      <c r="AN24" t="str">
        <f ca="1">IFERROR(IF(INDIRECT(DataAnalysis!AN$3&amp;"'!e"&amp;ROW($A23))=0,"",INDIRECT(DataAnalysis!AN$3&amp;"'!e"&amp;ROW($A23))),"")</f>
        <v/>
      </c>
      <c r="AO24" t="str">
        <f ca="1">IFERROR(IF(INDIRECT(DataAnalysis!AO$3&amp;"'!e"&amp;ROW($A23))=0,"",INDIRECT(DataAnalysis!AO$3&amp;"'!e"&amp;ROW($A23))),"")</f>
        <v/>
      </c>
      <c r="AP24" t="str">
        <f ca="1">IFERROR(IF(INDIRECT(DataAnalysis!AP$3&amp;"'!e"&amp;ROW($A23))=0,"",INDIRECT(DataAnalysis!AP$3&amp;"'!e"&amp;ROW($A23))),"")</f>
        <v/>
      </c>
      <c r="AQ24" t="str">
        <f ca="1">IFERROR(IF(INDIRECT(DataAnalysis!AQ$3&amp;"'!e"&amp;ROW($A23))=0,"",INDIRECT(DataAnalysis!AQ$3&amp;"'!e"&amp;ROW($A23))),"")</f>
        <v/>
      </c>
    </row>
    <row r="25" spans="2:43" ht="18" customHeight="1" x14ac:dyDescent="0.2">
      <c r="B25" t="str">
        <f ca="1">IFERROR(IF(INDIRECT(DataAnalysis!B$3&amp;"'!e"&amp;ROW($A24))=0,"",INDIRECT(DataAnalysis!B$3&amp;"'!e"&amp;ROW($A24))),"")</f>
        <v/>
      </c>
      <c r="C25" t="str">
        <f ca="1">IFERROR(IF(INDIRECT(DataAnalysis!C$3&amp;"'!e"&amp;ROW($A24))=0,"",INDIRECT(DataAnalysis!C$3&amp;"'!e"&amp;ROW($A24))),"")</f>
        <v/>
      </c>
      <c r="D25" t="str">
        <f ca="1">IFERROR(IF(INDIRECT(DataAnalysis!D$3&amp;"'!e"&amp;ROW($A24))=0,"",INDIRECT(DataAnalysis!D$3&amp;"'!e"&amp;ROW($A24))),"")</f>
        <v/>
      </c>
      <c r="E25" t="str">
        <f ca="1">IFERROR(IF(INDIRECT(DataAnalysis!E$3&amp;"'!e"&amp;ROW($A24))=0,"",INDIRECT(DataAnalysis!E$3&amp;"'!e"&amp;ROW($A24))),"")</f>
        <v/>
      </c>
      <c r="F25" t="str">
        <f ca="1">IFERROR(IF(INDIRECT(DataAnalysis!F$3&amp;"'!e"&amp;ROW($A24))=0,"",INDIRECT(DataAnalysis!F$3&amp;"'!e"&amp;ROW($A24))),"")</f>
        <v/>
      </c>
      <c r="G25" t="str">
        <f ca="1">IFERROR(IF(INDIRECT(DataAnalysis!G$3&amp;"'!e"&amp;ROW($A24))=0,"",INDIRECT(DataAnalysis!G$3&amp;"'!e"&amp;ROW($A24))),"")</f>
        <v/>
      </c>
      <c r="H25" t="str">
        <f ca="1">IFERROR(IF(INDIRECT(DataAnalysis!H$3&amp;"'!e"&amp;ROW($A24))=0,"",INDIRECT(DataAnalysis!H$3&amp;"'!e"&amp;ROW($A24))),"")</f>
        <v/>
      </c>
      <c r="I25" t="str">
        <f ca="1">IFERROR(IF(INDIRECT(DataAnalysis!I$3&amp;"'!e"&amp;ROW($A24))=0,"",INDIRECT(DataAnalysis!I$3&amp;"'!e"&amp;ROW($A24))),"")</f>
        <v/>
      </c>
      <c r="J25" t="str">
        <f ca="1">IFERROR(IF(INDIRECT(DataAnalysis!J$3&amp;"'!e"&amp;ROW($A24))=0,"",INDIRECT(DataAnalysis!J$3&amp;"'!e"&amp;ROW($A24))),"")</f>
        <v/>
      </c>
      <c r="K25" t="str">
        <f ca="1">IFERROR(IF(INDIRECT(DataAnalysis!K$3&amp;"'!e"&amp;ROW($A24))=0,"",INDIRECT(DataAnalysis!K$3&amp;"'!e"&amp;ROW($A24))),"")</f>
        <v/>
      </c>
      <c r="L25" t="str">
        <f ca="1">IFERROR(IF(INDIRECT(DataAnalysis!L$3&amp;"'!e"&amp;ROW($A24))=0,"",INDIRECT(DataAnalysis!L$3&amp;"'!e"&amp;ROW($A24))),"")</f>
        <v/>
      </c>
      <c r="M25" t="str">
        <f ca="1">IFERROR(IF(INDIRECT(DataAnalysis!M$3&amp;"'!e"&amp;ROW($A24))=0,"",INDIRECT(DataAnalysis!M$3&amp;"'!e"&amp;ROW($A24))),"")</f>
        <v/>
      </c>
      <c r="N25" t="str">
        <f ca="1">IFERROR(IF(INDIRECT(DataAnalysis!N$3&amp;"'!e"&amp;ROW($A24))=0,"",INDIRECT(DataAnalysis!N$3&amp;"'!e"&amp;ROW($A24))),"")</f>
        <v/>
      </c>
      <c r="O25" t="str">
        <f ca="1">IFERROR(IF(INDIRECT(DataAnalysis!O$3&amp;"'!e"&amp;ROW($A24))=0,"",INDIRECT(DataAnalysis!O$3&amp;"'!e"&amp;ROW($A24))),"")</f>
        <v/>
      </c>
      <c r="P25" t="str">
        <f ca="1">IFERROR(IF(INDIRECT(DataAnalysis!P$3&amp;"'!e"&amp;ROW($A24))=0,"",INDIRECT(DataAnalysis!P$3&amp;"'!e"&amp;ROW($A24))),"")</f>
        <v/>
      </c>
      <c r="Q25" t="str">
        <f ca="1">IFERROR(IF(INDIRECT(DataAnalysis!Q$3&amp;"'!e"&amp;ROW($A24))=0,"",INDIRECT(DataAnalysis!Q$3&amp;"'!e"&amp;ROW($A24))),"")</f>
        <v/>
      </c>
      <c r="R25" t="str">
        <f ca="1">IFERROR(IF(INDIRECT(DataAnalysis!R$3&amp;"'!e"&amp;ROW($A24))=0,"",INDIRECT(DataAnalysis!R$3&amp;"'!e"&amp;ROW($A24))),"")</f>
        <v/>
      </c>
      <c r="S25" t="str">
        <f ca="1">IFERROR(IF(INDIRECT(DataAnalysis!S$3&amp;"'!e"&amp;ROW($A24))=0,"",INDIRECT(DataAnalysis!S$3&amp;"'!e"&amp;ROW($A24))),"")</f>
        <v/>
      </c>
      <c r="T25" t="str">
        <f ca="1">IFERROR(IF(INDIRECT(DataAnalysis!T$3&amp;"'!e"&amp;ROW($A24))=0,"",INDIRECT(DataAnalysis!T$3&amp;"'!e"&amp;ROW($A24))),"")</f>
        <v/>
      </c>
      <c r="U25" t="str">
        <f ca="1">IFERROR(IF(INDIRECT(DataAnalysis!U$3&amp;"'!e"&amp;ROW($A24))=0,"",INDIRECT(DataAnalysis!U$3&amp;"'!e"&amp;ROW($A24))),"")</f>
        <v/>
      </c>
      <c r="V25" t="str">
        <f ca="1">IFERROR(IF(INDIRECT(DataAnalysis!V$3&amp;"'!e"&amp;ROW($A24))=0,"",INDIRECT(DataAnalysis!V$3&amp;"'!e"&amp;ROW($A24))),"")</f>
        <v/>
      </c>
      <c r="W25" t="str">
        <f ca="1">IFERROR(IF(INDIRECT(DataAnalysis!W$3&amp;"'!e"&amp;ROW($A24))=0,"",INDIRECT(DataAnalysis!W$3&amp;"'!e"&amp;ROW($A24))),"")</f>
        <v/>
      </c>
      <c r="X25" t="str">
        <f ca="1">IFERROR(IF(INDIRECT(DataAnalysis!X$3&amp;"'!e"&amp;ROW($A24))=0,"",INDIRECT(DataAnalysis!X$3&amp;"'!e"&amp;ROW($A24))),"")</f>
        <v/>
      </c>
      <c r="Y25" t="str">
        <f ca="1">IFERROR(IF(INDIRECT(DataAnalysis!Y$3&amp;"'!e"&amp;ROW($A24))=0,"",INDIRECT(DataAnalysis!Y$3&amp;"'!e"&amp;ROW($A24))),"")</f>
        <v/>
      </c>
      <c r="Z25" t="str">
        <f ca="1">IFERROR(IF(INDIRECT(DataAnalysis!Z$3&amp;"'!e"&amp;ROW($A24))=0,"",INDIRECT(DataAnalysis!Z$3&amp;"'!e"&amp;ROW($A24))),"")</f>
        <v/>
      </c>
      <c r="AA25" t="str">
        <f ca="1">IFERROR(IF(INDIRECT(DataAnalysis!AA$3&amp;"'!e"&amp;ROW($A24))=0,"",INDIRECT(DataAnalysis!AA$3&amp;"'!e"&amp;ROW($A24))),"")</f>
        <v/>
      </c>
      <c r="AB25" t="str">
        <f ca="1">IFERROR(IF(INDIRECT(DataAnalysis!AB$3&amp;"'!e"&amp;ROW($A24))=0,"",INDIRECT(DataAnalysis!AB$3&amp;"'!e"&amp;ROW($A24))),"")</f>
        <v/>
      </c>
      <c r="AC25" t="str">
        <f ca="1">IFERROR(IF(INDIRECT(DataAnalysis!AC$3&amp;"'!e"&amp;ROW($A24))=0,"",INDIRECT(DataAnalysis!AC$3&amp;"'!e"&amp;ROW($A24))),"")</f>
        <v/>
      </c>
      <c r="AD25" t="str">
        <f ca="1">IFERROR(IF(INDIRECT(DataAnalysis!AD$3&amp;"'!e"&amp;ROW($A24))=0,"",INDIRECT(DataAnalysis!AD$3&amp;"'!e"&amp;ROW($A24))),"")</f>
        <v/>
      </c>
      <c r="AE25" t="str">
        <f ca="1">IFERROR(IF(INDIRECT(DataAnalysis!AE$3&amp;"'!e"&amp;ROW($A24))=0,"",INDIRECT(DataAnalysis!AE$3&amp;"'!e"&amp;ROW($A24))),"")</f>
        <v/>
      </c>
      <c r="AF25" t="str">
        <f ca="1">IFERROR(IF(INDIRECT(DataAnalysis!AF$3&amp;"'!e"&amp;ROW($A24))=0,"",INDIRECT(DataAnalysis!AF$3&amp;"'!e"&amp;ROW($A24))),"")</f>
        <v/>
      </c>
      <c r="AG25" t="str">
        <f ca="1">IFERROR(IF(INDIRECT(DataAnalysis!AG$3&amp;"'!e"&amp;ROW($A24))=0,"",INDIRECT(DataAnalysis!AG$3&amp;"'!e"&amp;ROW($A24))),"")</f>
        <v/>
      </c>
      <c r="AH25" t="str">
        <f ca="1">IFERROR(IF(INDIRECT(DataAnalysis!AH$3&amp;"'!e"&amp;ROW($A24))=0,"",INDIRECT(DataAnalysis!AH$3&amp;"'!e"&amp;ROW($A24))),"")</f>
        <v/>
      </c>
      <c r="AI25" t="str">
        <f ca="1">IFERROR(IF(INDIRECT(DataAnalysis!AI$3&amp;"'!e"&amp;ROW($A24))=0,"",INDIRECT(DataAnalysis!AI$3&amp;"'!e"&amp;ROW($A24))),"")</f>
        <v/>
      </c>
      <c r="AJ25" t="str">
        <f ca="1">IFERROR(IF(INDIRECT(DataAnalysis!AJ$3&amp;"'!e"&amp;ROW($A24))=0,"",INDIRECT(DataAnalysis!AJ$3&amp;"'!e"&amp;ROW($A24))),"")</f>
        <v/>
      </c>
      <c r="AK25" t="str">
        <f ca="1">IFERROR(IF(INDIRECT(DataAnalysis!AK$3&amp;"'!e"&amp;ROW($A24))=0,"",INDIRECT(DataAnalysis!AK$3&amp;"'!e"&amp;ROW($A24))),"")</f>
        <v/>
      </c>
      <c r="AL25" t="str">
        <f ca="1">IFERROR(IF(INDIRECT(DataAnalysis!AL$3&amp;"'!e"&amp;ROW($A24))=0,"",INDIRECT(DataAnalysis!AL$3&amp;"'!e"&amp;ROW($A24))),"")</f>
        <v/>
      </c>
      <c r="AM25" t="str">
        <f ca="1">IFERROR(IF(INDIRECT(DataAnalysis!AM$3&amp;"'!e"&amp;ROW($A24))=0,"",INDIRECT(DataAnalysis!AM$3&amp;"'!e"&amp;ROW($A24))),"")</f>
        <v/>
      </c>
      <c r="AN25" t="str">
        <f ca="1">IFERROR(IF(INDIRECT(DataAnalysis!AN$3&amp;"'!e"&amp;ROW($A24))=0,"",INDIRECT(DataAnalysis!AN$3&amp;"'!e"&amp;ROW($A24))),"")</f>
        <v/>
      </c>
      <c r="AO25" t="str">
        <f ca="1">IFERROR(IF(INDIRECT(DataAnalysis!AO$3&amp;"'!e"&amp;ROW($A24))=0,"",INDIRECT(DataAnalysis!AO$3&amp;"'!e"&amp;ROW($A24))),"")</f>
        <v/>
      </c>
      <c r="AP25" t="str">
        <f ca="1">IFERROR(IF(INDIRECT(DataAnalysis!AP$3&amp;"'!e"&amp;ROW($A24))=0,"",INDIRECT(DataAnalysis!AP$3&amp;"'!e"&amp;ROW($A24))),"")</f>
        <v/>
      </c>
      <c r="AQ25" t="str">
        <f ca="1">IFERROR(IF(INDIRECT(DataAnalysis!AQ$3&amp;"'!e"&amp;ROW($A24))=0,"",INDIRECT(DataAnalysis!AQ$3&amp;"'!e"&amp;ROW($A24))),"")</f>
        <v/>
      </c>
    </row>
    <row r="26" spans="2:43" ht="18" customHeight="1" x14ac:dyDescent="0.2">
      <c r="B26" t="str">
        <f ca="1">IFERROR(IF(INDIRECT(DataAnalysis!B$3&amp;"'!e"&amp;ROW($A25))=0,"",INDIRECT(DataAnalysis!B$3&amp;"'!e"&amp;ROW($A25))),"")</f>
        <v/>
      </c>
      <c r="C26" t="str">
        <f ca="1">IFERROR(IF(INDIRECT(DataAnalysis!C$3&amp;"'!e"&amp;ROW($A25))=0,"",INDIRECT(DataAnalysis!C$3&amp;"'!e"&amp;ROW($A25))),"")</f>
        <v/>
      </c>
      <c r="D26" t="str">
        <f ca="1">IFERROR(IF(INDIRECT(DataAnalysis!D$3&amp;"'!e"&amp;ROW($A25))=0,"",INDIRECT(DataAnalysis!D$3&amp;"'!e"&amp;ROW($A25))),"")</f>
        <v/>
      </c>
      <c r="E26" t="str">
        <f ca="1">IFERROR(IF(INDIRECT(DataAnalysis!E$3&amp;"'!e"&amp;ROW($A25))=0,"",INDIRECT(DataAnalysis!E$3&amp;"'!e"&amp;ROW($A25))),"")</f>
        <v/>
      </c>
      <c r="F26" t="str">
        <f ca="1">IFERROR(IF(INDIRECT(DataAnalysis!F$3&amp;"'!e"&amp;ROW($A25))=0,"",INDIRECT(DataAnalysis!F$3&amp;"'!e"&amp;ROW($A25))),"")</f>
        <v/>
      </c>
      <c r="G26" t="str">
        <f ca="1">IFERROR(IF(INDIRECT(DataAnalysis!G$3&amp;"'!e"&amp;ROW($A25))=0,"",INDIRECT(DataAnalysis!G$3&amp;"'!e"&amp;ROW($A25))),"")</f>
        <v/>
      </c>
      <c r="H26" t="str">
        <f ca="1">IFERROR(IF(INDIRECT(DataAnalysis!H$3&amp;"'!e"&amp;ROW($A25))=0,"",INDIRECT(DataAnalysis!H$3&amp;"'!e"&amp;ROW($A25))),"")</f>
        <v/>
      </c>
      <c r="I26" t="str">
        <f ca="1">IFERROR(IF(INDIRECT(DataAnalysis!I$3&amp;"'!e"&amp;ROW($A25))=0,"",INDIRECT(DataAnalysis!I$3&amp;"'!e"&amp;ROW($A25))),"")</f>
        <v/>
      </c>
      <c r="J26" t="str">
        <f ca="1">IFERROR(IF(INDIRECT(DataAnalysis!J$3&amp;"'!e"&amp;ROW($A25))=0,"",INDIRECT(DataAnalysis!J$3&amp;"'!e"&amp;ROW($A25))),"")</f>
        <v/>
      </c>
      <c r="K26" t="str">
        <f ca="1">IFERROR(IF(INDIRECT(DataAnalysis!K$3&amp;"'!e"&amp;ROW($A25))=0,"",INDIRECT(DataAnalysis!K$3&amp;"'!e"&amp;ROW($A25))),"")</f>
        <v/>
      </c>
      <c r="L26" t="str">
        <f ca="1">IFERROR(IF(INDIRECT(DataAnalysis!L$3&amp;"'!e"&amp;ROW($A25))=0,"",INDIRECT(DataAnalysis!L$3&amp;"'!e"&amp;ROW($A25))),"")</f>
        <v/>
      </c>
      <c r="M26" t="str">
        <f ca="1">IFERROR(IF(INDIRECT(DataAnalysis!M$3&amp;"'!e"&amp;ROW($A25))=0,"",INDIRECT(DataAnalysis!M$3&amp;"'!e"&amp;ROW($A25))),"")</f>
        <v/>
      </c>
      <c r="N26" t="str">
        <f ca="1">IFERROR(IF(INDIRECT(DataAnalysis!N$3&amp;"'!e"&amp;ROW($A25))=0,"",INDIRECT(DataAnalysis!N$3&amp;"'!e"&amp;ROW($A25))),"")</f>
        <v/>
      </c>
      <c r="O26" t="str">
        <f ca="1">IFERROR(IF(INDIRECT(DataAnalysis!O$3&amp;"'!e"&amp;ROW($A25))=0,"",INDIRECT(DataAnalysis!O$3&amp;"'!e"&amp;ROW($A25))),"")</f>
        <v/>
      </c>
      <c r="P26" t="str">
        <f ca="1">IFERROR(IF(INDIRECT(DataAnalysis!P$3&amp;"'!e"&amp;ROW($A25))=0,"",INDIRECT(DataAnalysis!P$3&amp;"'!e"&amp;ROW($A25))),"")</f>
        <v/>
      </c>
      <c r="Q26" t="str">
        <f ca="1">IFERROR(IF(INDIRECT(DataAnalysis!Q$3&amp;"'!e"&amp;ROW($A25))=0,"",INDIRECT(DataAnalysis!Q$3&amp;"'!e"&amp;ROW($A25))),"")</f>
        <v/>
      </c>
      <c r="R26" t="str">
        <f ca="1">IFERROR(IF(INDIRECT(DataAnalysis!R$3&amp;"'!e"&amp;ROW($A25))=0,"",INDIRECT(DataAnalysis!R$3&amp;"'!e"&amp;ROW($A25))),"")</f>
        <v/>
      </c>
      <c r="S26" t="str">
        <f ca="1">IFERROR(IF(INDIRECT(DataAnalysis!S$3&amp;"'!e"&amp;ROW($A25))=0,"",INDIRECT(DataAnalysis!S$3&amp;"'!e"&amp;ROW($A25))),"")</f>
        <v/>
      </c>
      <c r="T26" t="str">
        <f ca="1">IFERROR(IF(INDIRECT(DataAnalysis!T$3&amp;"'!e"&amp;ROW($A25))=0,"",INDIRECT(DataAnalysis!T$3&amp;"'!e"&amp;ROW($A25))),"")</f>
        <v/>
      </c>
      <c r="U26" t="str">
        <f ca="1">IFERROR(IF(INDIRECT(DataAnalysis!U$3&amp;"'!e"&amp;ROW($A25))=0,"",INDIRECT(DataAnalysis!U$3&amp;"'!e"&amp;ROW($A25))),"")</f>
        <v/>
      </c>
      <c r="V26" t="str">
        <f ca="1">IFERROR(IF(INDIRECT(DataAnalysis!V$3&amp;"'!e"&amp;ROW($A25))=0,"",INDIRECT(DataAnalysis!V$3&amp;"'!e"&amp;ROW($A25))),"")</f>
        <v/>
      </c>
      <c r="W26" t="str">
        <f ca="1">IFERROR(IF(INDIRECT(DataAnalysis!W$3&amp;"'!e"&amp;ROW($A25))=0,"",INDIRECT(DataAnalysis!W$3&amp;"'!e"&amp;ROW($A25))),"")</f>
        <v/>
      </c>
      <c r="X26" t="str">
        <f ca="1">IFERROR(IF(INDIRECT(DataAnalysis!X$3&amp;"'!e"&amp;ROW($A25))=0,"",INDIRECT(DataAnalysis!X$3&amp;"'!e"&amp;ROW($A25))),"")</f>
        <v/>
      </c>
      <c r="Y26" t="str">
        <f ca="1">IFERROR(IF(INDIRECT(DataAnalysis!Y$3&amp;"'!e"&amp;ROW($A25))=0,"",INDIRECT(DataAnalysis!Y$3&amp;"'!e"&amp;ROW($A25))),"")</f>
        <v/>
      </c>
      <c r="Z26" t="str">
        <f ca="1">IFERROR(IF(INDIRECT(DataAnalysis!Z$3&amp;"'!e"&amp;ROW($A25))=0,"",INDIRECT(DataAnalysis!Z$3&amp;"'!e"&amp;ROW($A25))),"")</f>
        <v/>
      </c>
      <c r="AA26" t="str">
        <f ca="1">IFERROR(IF(INDIRECT(DataAnalysis!AA$3&amp;"'!e"&amp;ROW($A25))=0,"",INDIRECT(DataAnalysis!AA$3&amp;"'!e"&amp;ROW($A25))),"")</f>
        <v/>
      </c>
      <c r="AB26" t="str">
        <f ca="1">IFERROR(IF(INDIRECT(DataAnalysis!AB$3&amp;"'!e"&amp;ROW($A25))=0,"",INDIRECT(DataAnalysis!AB$3&amp;"'!e"&amp;ROW($A25))),"")</f>
        <v/>
      </c>
      <c r="AC26" t="str">
        <f ca="1">IFERROR(IF(INDIRECT(DataAnalysis!AC$3&amp;"'!e"&amp;ROW($A25))=0,"",INDIRECT(DataAnalysis!AC$3&amp;"'!e"&amp;ROW($A25))),"")</f>
        <v/>
      </c>
      <c r="AD26" t="str">
        <f ca="1">IFERROR(IF(INDIRECT(DataAnalysis!AD$3&amp;"'!e"&amp;ROW($A25))=0,"",INDIRECT(DataAnalysis!AD$3&amp;"'!e"&amp;ROW($A25))),"")</f>
        <v/>
      </c>
      <c r="AE26" t="str">
        <f ca="1">IFERROR(IF(INDIRECT(DataAnalysis!AE$3&amp;"'!e"&amp;ROW($A25))=0,"",INDIRECT(DataAnalysis!AE$3&amp;"'!e"&amp;ROW($A25))),"")</f>
        <v/>
      </c>
      <c r="AF26" t="str">
        <f ca="1">IFERROR(IF(INDIRECT(DataAnalysis!AF$3&amp;"'!e"&amp;ROW($A25))=0,"",INDIRECT(DataAnalysis!AF$3&amp;"'!e"&amp;ROW($A25))),"")</f>
        <v/>
      </c>
      <c r="AG26" t="str">
        <f ca="1">IFERROR(IF(INDIRECT(DataAnalysis!AG$3&amp;"'!e"&amp;ROW($A25))=0,"",INDIRECT(DataAnalysis!AG$3&amp;"'!e"&amp;ROW($A25))),"")</f>
        <v/>
      </c>
      <c r="AH26" t="str">
        <f ca="1">IFERROR(IF(INDIRECT(DataAnalysis!AH$3&amp;"'!e"&amp;ROW($A25))=0,"",INDIRECT(DataAnalysis!AH$3&amp;"'!e"&amp;ROW($A25))),"")</f>
        <v/>
      </c>
      <c r="AI26" t="str">
        <f ca="1">IFERROR(IF(INDIRECT(DataAnalysis!AI$3&amp;"'!e"&amp;ROW($A25))=0,"",INDIRECT(DataAnalysis!AI$3&amp;"'!e"&amp;ROW($A25))),"")</f>
        <v/>
      </c>
      <c r="AJ26" t="str">
        <f ca="1">IFERROR(IF(INDIRECT(DataAnalysis!AJ$3&amp;"'!e"&amp;ROW($A25))=0,"",INDIRECT(DataAnalysis!AJ$3&amp;"'!e"&amp;ROW($A25))),"")</f>
        <v/>
      </c>
      <c r="AK26" t="str">
        <f ca="1">IFERROR(IF(INDIRECT(DataAnalysis!AK$3&amp;"'!e"&amp;ROW($A25))=0,"",INDIRECT(DataAnalysis!AK$3&amp;"'!e"&amp;ROW($A25))),"")</f>
        <v/>
      </c>
      <c r="AL26" t="str">
        <f ca="1">IFERROR(IF(INDIRECT(DataAnalysis!AL$3&amp;"'!e"&amp;ROW($A25))=0,"",INDIRECT(DataAnalysis!AL$3&amp;"'!e"&amp;ROW($A25))),"")</f>
        <v/>
      </c>
      <c r="AM26" t="str">
        <f ca="1">IFERROR(IF(INDIRECT(DataAnalysis!AM$3&amp;"'!e"&amp;ROW($A25))=0,"",INDIRECT(DataAnalysis!AM$3&amp;"'!e"&amp;ROW($A25))),"")</f>
        <v/>
      </c>
      <c r="AN26" t="str">
        <f ca="1">IFERROR(IF(INDIRECT(DataAnalysis!AN$3&amp;"'!e"&amp;ROW($A25))=0,"",INDIRECT(DataAnalysis!AN$3&amp;"'!e"&amp;ROW($A25))),"")</f>
        <v/>
      </c>
      <c r="AO26" t="str">
        <f ca="1">IFERROR(IF(INDIRECT(DataAnalysis!AO$3&amp;"'!e"&amp;ROW($A25))=0,"",INDIRECT(DataAnalysis!AO$3&amp;"'!e"&amp;ROW($A25))),"")</f>
        <v/>
      </c>
      <c r="AP26" t="str">
        <f ca="1">IFERROR(IF(INDIRECT(DataAnalysis!AP$3&amp;"'!e"&amp;ROW($A25))=0,"",INDIRECT(DataAnalysis!AP$3&amp;"'!e"&amp;ROW($A25))),"")</f>
        <v/>
      </c>
      <c r="AQ26" t="str">
        <f ca="1">IFERROR(IF(INDIRECT(DataAnalysis!AQ$3&amp;"'!e"&amp;ROW($A25))=0,"",INDIRECT(DataAnalysis!AQ$3&amp;"'!e"&amp;ROW($A25))),"")</f>
        <v/>
      </c>
    </row>
    <row r="27" spans="2:43" ht="18" customHeight="1" x14ac:dyDescent="0.2">
      <c r="B27" t="str">
        <f ca="1">IFERROR(IF(INDIRECT(DataAnalysis!B$3&amp;"'!e"&amp;ROW($A26))=0,"",INDIRECT(DataAnalysis!B$3&amp;"'!e"&amp;ROW($A26))),"")</f>
        <v/>
      </c>
      <c r="C27" t="str">
        <f ca="1">IFERROR(IF(INDIRECT(DataAnalysis!C$3&amp;"'!e"&amp;ROW($A26))=0,"",INDIRECT(DataAnalysis!C$3&amp;"'!e"&amp;ROW($A26))),"")</f>
        <v/>
      </c>
      <c r="D27" t="str">
        <f ca="1">IFERROR(IF(INDIRECT(DataAnalysis!D$3&amp;"'!e"&amp;ROW($A26))=0,"",INDIRECT(DataAnalysis!D$3&amp;"'!e"&amp;ROW($A26))),"")</f>
        <v/>
      </c>
      <c r="E27" t="str">
        <f ca="1">IFERROR(IF(INDIRECT(DataAnalysis!E$3&amp;"'!e"&amp;ROW($A26))=0,"",INDIRECT(DataAnalysis!E$3&amp;"'!e"&amp;ROW($A26))),"")</f>
        <v/>
      </c>
      <c r="F27" t="str">
        <f ca="1">IFERROR(IF(INDIRECT(DataAnalysis!F$3&amp;"'!e"&amp;ROW($A26))=0,"",INDIRECT(DataAnalysis!F$3&amp;"'!e"&amp;ROW($A26))),"")</f>
        <v/>
      </c>
      <c r="G27" t="str">
        <f ca="1">IFERROR(IF(INDIRECT(DataAnalysis!G$3&amp;"'!e"&amp;ROW($A26))=0,"",INDIRECT(DataAnalysis!G$3&amp;"'!e"&amp;ROW($A26))),"")</f>
        <v/>
      </c>
      <c r="H27" t="str">
        <f ca="1">IFERROR(IF(INDIRECT(DataAnalysis!H$3&amp;"'!e"&amp;ROW($A26))=0,"",INDIRECT(DataAnalysis!H$3&amp;"'!e"&amp;ROW($A26))),"")</f>
        <v/>
      </c>
      <c r="I27" t="str">
        <f ca="1">IFERROR(IF(INDIRECT(DataAnalysis!I$3&amp;"'!e"&amp;ROW($A26))=0,"",INDIRECT(DataAnalysis!I$3&amp;"'!e"&amp;ROW($A26))),"")</f>
        <v/>
      </c>
      <c r="J27" t="str">
        <f ca="1">IFERROR(IF(INDIRECT(DataAnalysis!J$3&amp;"'!e"&amp;ROW($A26))=0,"",INDIRECT(DataAnalysis!J$3&amp;"'!e"&amp;ROW($A26))),"")</f>
        <v/>
      </c>
      <c r="K27" t="str">
        <f ca="1">IFERROR(IF(INDIRECT(DataAnalysis!K$3&amp;"'!e"&amp;ROW($A26))=0,"",INDIRECT(DataAnalysis!K$3&amp;"'!e"&amp;ROW($A26))),"")</f>
        <v/>
      </c>
      <c r="L27" t="str">
        <f ca="1">IFERROR(IF(INDIRECT(DataAnalysis!L$3&amp;"'!e"&amp;ROW($A26))=0,"",INDIRECT(DataAnalysis!L$3&amp;"'!e"&amp;ROW($A26))),"")</f>
        <v/>
      </c>
      <c r="M27" t="str">
        <f ca="1">IFERROR(IF(INDIRECT(DataAnalysis!M$3&amp;"'!e"&amp;ROW($A26))=0,"",INDIRECT(DataAnalysis!M$3&amp;"'!e"&amp;ROW($A26))),"")</f>
        <v/>
      </c>
      <c r="N27" t="str">
        <f ca="1">IFERROR(IF(INDIRECT(DataAnalysis!N$3&amp;"'!e"&amp;ROW($A26))=0,"",INDIRECT(DataAnalysis!N$3&amp;"'!e"&amp;ROW($A26))),"")</f>
        <v/>
      </c>
      <c r="O27" t="str">
        <f ca="1">IFERROR(IF(INDIRECT(DataAnalysis!O$3&amp;"'!e"&amp;ROW($A26))=0,"",INDIRECT(DataAnalysis!O$3&amp;"'!e"&amp;ROW($A26))),"")</f>
        <v/>
      </c>
      <c r="P27" t="str">
        <f ca="1">IFERROR(IF(INDIRECT(DataAnalysis!P$3&amp;"'!e"&amp;ROW($A26))=0,"",INDIRECT(DataAnalysis!P$3&amp;"'!e"&amp;ROW($A26))),"")</f>
        <v/>
      </c>
      <c r="Q27" t="str">
        <f ca="1">IFERROR(IF(INDIRECT(DataAnalysis!Q$3&amp;"'!e"&amp;ROW($A26))=0,"",INDIRECT(DataAnalysis!Q$3&amp;"'!e"&amp;ROW($A26))),"")</f>
        <v/>
      </c>
      <c r="R27" t="str">
        <f ca="1">IFERROR(IF(INDIRECT(DataAnalysis!R$3&amp;"'!e"&amp;ROW($A26))=0,"",INDIRECT(DataAnalysis!R$3&amp;"'!e"&amp;ROW($A26))),"")</f>
        <v/>
      </c>
      <c r="S27" t="str">
        <f ca="1">IFERROR(IF(INDIRECT(DataAnalysis!S$3&amp;"'!e"&amp;ROW($A26))=0,"",INDIRECT(DataAnalysis!S$3&amp;"'!e"&amp;ROW($A26))),"")</f>
        <v/>
      </c>
      <c r="T27" t="str">
        <f ca="1">IFERROR(IF(INDIRECT(DataAnalysis!T$3&amp;"'!e"&amp;ROW($A26))=0,"",INDIRECT(DataAnalysis!T$3&amp;"'!e"&amp;ROW($A26))),"")</f>
        <v/>
      </c>
      <c r="U27" t="str">
        <f ca="1">IFERROR(IF(INDIRECT(DataAnalysis!U$3&amp;"'!e"&amp;ROW($A26))=0,"",INDIRECT(DataAnalysis!U$3&amp;"'!e"&amp;ROW($A26))),"")</f>
        <v/>
      </c>
      <c r="V27" t="str">
        <f ca="1">IFERROR(IF(INDIRECT(DataAnalysis!V$3&amp;"'!e"&amp;ROW($A26))=0,"",INDIRECT(DataAnalysis!V$3&amp;"'!e"&amp;ROW($A26))),"")</f>
        <v/>
      </c>
      <c r="W27" t="str">
        <f ca="1">IFERROR(IF(INDIRECT(DataAnalysis!W$3&amp;"'!e"&amp;ROW($A26))=0,"",INDIRECT(DataAnalysis!W$3&amp;"'!e"&amp;ROW($A26))),"")</f>
        <v/>
      </c>
      <c r="X27" t="str">
        <f ca="1">IFERROR(IF(INDIRECT(DataAnalysis!X$3&amp;"'!e"&amp;ROW($A26))=0,"",INDIRECT(DataAnalysis!X$3&amp;"'!e"&amp;ROW($A26))),"")</f>
        <v/>
      </c>
      <c r="Y27" t="str">
        <f ca="1">IFERROR(IF(INDIRECT(DataAnalysis!Y$3&amp;"'!e"&amp;ROW($A26))=0,"",INDIRECT(DataAnalysis!Y$3&amp;"'!e"&amp;ROW($A26))),"")</f>
        <v/>
      </c>
      <c r="Z27" t="str">
        <f ca="1">IFERROR(IF(INDIRECT(DataAnalysis!Z$3&amp;"'!e"&amp;ROW($A26))=0,"",INDIRECT(DataAnalysis!Z$3&amp;"'!e"&amp;ROW($A26))),"")</f>
        <v/>
      </c>
      <c r="AA27" t="str">
        <f ca="1">IFERROR(IF(INDIRECT(DataAnalysis!AA$3&amp;"'!e"&amp;ROW($A26))=0,"",INDIRECT(DataAnalysis!AA$3&amp;"'!e"&amp;ROW($A26))),"")</f>
        <v/>
      </c>
      <c r="AB27" t="str">
        <f ca="1">IFERROR(IF(INDIRECT(DataAnalysis!AB$3&amp;"'!e"&amp;ROW($A26))=0,"",INDIRECT(DataAnalysis!AB$3&amp;"'!e"&amp;ROW($A26))),"")</f>
        <v/>
      </c>
      <c r="AC27" t="str">
        <f ca="1">IFERROR(IF(INDIRECT(DataAnalysis!AC$3&amp;"'!e"&amp;ROW($A26))=0,"",INDIRECT(DataAnalysis!AC$3&amp;"'!e"&amp;ROW($A26))),"")</f>
        <v/>
      </c>
      <c r="AD27" t="str">
        <f ca="1">IFERROR(IF(INDIRECT(DataAnalysis!AD$3&amp;"'!e"&amp;ROW($A26))=0,"",INDIRECT(DataAnalysis!AD$3&amp;"'!e"&amp;ROW($A26))),"")</f>
        <v/>
      </c>
      <c r="AE27" t="str">
        <f ca="1">IFERROR(IF(INDIRECT(DataAnalysis!AE$3&amp;"'!e"&amp;ROW($A26))=0,"",INDIRECT(DataAnalysis!AE$3&amp;"'!e"&amp;ROW($A26))),"")</f>
        <v/>
      </c>
      <c r="AF27" t="str">
        <f ca="1">IFERROR(IF(INDIRECT(DataAnalysis!AF$3&amp;"'!e"&amp;ROW($A26))=0,"",INDIRECT(DataAnalysis!AF$3&amp;"'!e"&amp;ROW($A26))),"")</f>
        <v/>
      </c>
      <c r="AG27" t="str">
        <f ca="1">IFERROR(IF(INDIRECT(DataAnalysis!AG$3&amp;"'!e"&amp;ROW($A26))=0,"",INDIRECT(DataAnalysis!AG$3&amp;"'!e"&amp;ROW($A26))),"")</f>
        <v/>
      </c>
      <c r="AH27" t="str">
        <f ca="1">IFERROR(IF(INDIRECT(DataAnalysis!AH$3&amp;"'!e"&amp;ROW($A26))=0,"",INDIRECT(DataAnalysis!AH$3&amp;"'!e"&amp;ROW($A26))),"")</f>
        <v/>
      </c>
      <c r="AI27" t="str">
        <f ca="1">IFERROR(IF(INDIRECT(DataAnalysis!AI$3&amp;"'!e"&amp;ROW($A26))=0,"",INDIRECT(DataAnalysis!AI$3&amp;"'!e"&amp;ROW($A26))),"")</f>
        <v/>
      </c>
      <c r="AJ27" t="str">
        <f ca="1">IFERROR(IF(INDIRECT(DataAnalysis!AJ$3&amp;"'!e"&amp;ROW($A26))=0,"",INDIRECT(DataAnalysis!AJ$3&amp;"'!e"&amp;ROW($A26))),"")</f>
        <v/>
      </c>
      <c r="AK27" t="str">
        <f ca="1">IFERROR(IF(INDIRECT(DataAnalysis!AK$3&amp;"'!e"&amp;ROW($A26))=0,"",INDIRECT(DataAnalysis!AK$3&amp;"'!e"&amp;ROW($A26))),"")</f>
        <v/>
      </c>
      <c r="AL27" t="str">
        <f ca="1">IFERROR(IF(INDIRECT(DataAnalysis!AL$3&amp;"'!e"&amp;ROW($A26))=0,"",INDIRECT(DataAnalysis!AL$3&amp;"'!e"&amp;ROW($A26))),"")</f>
        <v/>
      </c>
      <c r="AM27" t="str">
        <f ca="1">IFERROR(IF(INDIRECT(DataAnalysis!AM$3&amp;"'!e"&amp;ROW($A26))=0,"",INDIRECT(DataAnalysis!AM$3&amp;"'!e"&amp;ROW($A26))),"")</f>
        <v/>
      </c>
      <c r="AN27" t="str">
        <f ca="1">IFERROR(IF(INDIRECT(DataAnalysis!AN$3&amp;"'!e"&amp;ROW($A26))=0,"",INDIRECT(DataAnalysis!AN$3&amp;"'!e"&amp;ROW($A26))),"")</f>
        <v/>
      </c>
      <c r="AO27" t="str">
        <f ca="1">IFERROR(IF(INDIRECT(DataAnalysis!AO$3&amp;"'!e"&amp;ROW($A26))=0,"",INDIRECT(DataAnalysis!AO$3&amp;"'!e"&amp;ROW($A26))),"")</f>
        <v/>
      </c>
      <c r="AP27" t="str">
        <f ca="1">IFERROR(IF(INDIRECT(DataAnalysis!AP$3&amp;"'!e"&amp;ROW($A26))=0,"",INDIRECT(DataAnalysis!AP$3&amp;"'!e"&amp;ROW($A26))),"")</f>
        <v/>
      </c>
      <c r="AQ27" t="str">
        <f ca="1">IFERROR(IF(INDIRECT(DataAnalysis!AQ$3&amp;"'!e"&amp;ROW($A26))=0,"",INDIRECT(DataAnalysis!AQ$3&amp;"'!e"&amp;ROW($A26))),"")</f>
        <v/>
      </c>
    </row>
    <row r="28" spans="2:43" ht="18" customHeight="1" x14ac:dyDescent="0.2">
      <c r="B28" t="str">
        <f ca="1">IFERROR(IF(INDIRECT(DataAnalysis!B$3&amp;"'!e"&amp;ROW($A27))=0,"",INDIRECT(DataAnalysis!B$3&amp;"'!e"&amp;ROW($A27))),"")</f>
        <v/>
      </c>
      <c r="C28" t="str">
        <f ca="1">IFERROR(IF(INDIRECT(DataAnalysis!C$3&amp;"'!e"&amp;ROW($A27))=0,"",INDIRECT(DataAnalysis!C$3&amp;"'!e"&amp;ROW($A27))),"")</f>
        <v/>
      </c>
      <c r="D28" t="str">
        <f ca="1">IFERROR(IF(INDIRECT(DataAnalysis!D$3&amp;"'!e"&amp;ROW($A27))=0,"",INDIRECT(DataAnalysis!D$3&amp;"'!e"&amp;ROW($A27))),"")</f>
        <v/>
      </c>
      <c r="E28" t="str">
        <f ca="1">IFERROR(IF(INDIRECT(DataAnalysis!E$3&amp;"'!e"&amp;ROW($A27))=0,"",INDIRECT(DataAnalysis!E$3&amp;"'!e"&amp;ROW($A27))),"")</f>
        <v/>
      </c>
      <c r="F28" t="str">
        <f ca="1">IFERROR(IF(INDIRECT(DataAnalysis!F$3&amp;"'!e"&amp;ROW($A27))=0,"",INDIRECT(DataAnalysis!F$3&amp;"'!e"&amp;ROW($A27))),"")</f>
        <v/>
      </c>
      <c r="G28" t="str">
        <f ca="1">IFERROR(IF(INDIRECT(DataAnalysis!G$3&amp;"'!e"&amp;ROW($A27))=0,"",INDIRECT(DataAnalysis!G$3&amp;"'!e"&amp;ROW($A27))),"")</f>
        <v/>
      </c>
      <c r="H28" t="str">
        <f ca="1">IFERROR(IF(INDIRECT(DataAnalysis!H$3&amp;"'!e"&amp;ROW($A27))=0,"",INDIRECT(DataAnalysis!H$3&amp;"'!e"&amp;ROW($A27))),"")</f>
        <v/>
      </c>
      <c r="I28" t="str">
        <f ca="1">IFERROR(IF(INDIRECT(DataAnalysis!I$3&amp;"'!e"&amp;ROW($A27))=0,"",INDIRECT(DataAnalysis!I$3&amp;"'!e"&amp;ROW($A27))),"")</f>
        <v/>
      </c>
      <c r="J28" t="str">
        <f ca="1">IFERROR(IF(INDIRECT(DataAnalysis!J$3&amp;"'!e"&amp;ROW($A27))=0,"",INDIRECT(DataAnalysis!J$3&amp;"'!e"&amp;ROW($A27))),"")</f>
        <v/>
      </c>
      <c r="K28" t="str">
        <f ca="1">IFERROR(IF(INDIRECT(DataAnalysis!K$3&amp;"'!e"&amp;ROW($A27))=0,"",INDIRECT(DataAnalysis!K$3&amp;"'!e"&amp;ROW($A27))),"")</f>
        <v/>
      </c>
      <c r="L28" t="str">
        <f ca="1">IFERROR(IF(INDIRECT(DataAnalysis!L$3&amp;"'!e"&amp;ROW($A27))=0,"",INDIRECT(DataAnalysis!L$3&amp;"'!e"&amp;ROW($A27))),"")</f>
        <v/>
      </c>
      <c r="M28" t="str">
        <f ca="1">IFERROR(IF(INDIRECT(DataAnalysis!M$3&amp;"'!e"&amp;ROW($A27))=0,"",INDIRECT(DataAnalysis!M$3&amp;"'!e"&amp;ROW($A27))),"")</f>
        <v/>
      </c>
      <c r="N28" t="str">
        <f ca="1">IFERROR(IF(INDIRECT(DataAnalysis!N$3&amp;"'!e"&amp;ROW($A27))=0,"",INDIRECT(DataAnalysis!N$3&amp;"'!e"&amp;ROW($A27))),"")</f>
        <v/>
      </c>
      <c r="O28" t="str">
        <f ca="1">IFERROR(IF(INDIRECT(DataAnalysis!O$3&amp;"'!e"&amp;ROW($A27))=0,"",INDIRECT(DataAnalysis!O$3&amp;"'!e"&amp;ROW($A27))),"")</f>
        <v/>
      </c>
      <c r="P28" t="str">
        <f ca="1">IFERROR(IF(INDIRECT(DataAnalysis!P$3&amp;"'!e"&amp;ROW($A27))=0,"",INDIRECT(DataAnalysis!P$3&amp;"'!e"&amp;ROW($A27))),"")</f>
        <v/>
      </c>
      <c r="Q28" t="str">
        <f ca="1">IFERROR(IF(INDIRECT(DataAnalysis!Q$3&amp;"'!e"&amp;ROW($A27))=0,"",INDIRECT(DataAnalysis!Q$3&amp;"'!e"&amp;ROW($A27))),"")</f>
        <v/>
      </c>
      <c r="R28" t="str">
        <f ca="1">IFERROR(IF(INDIRECT(DataAnalysis!R$3&amp;"'!e"&amp;ROW($A27))=0,"",INDIRECT(DataAnalysis!R$3&amp;"'!e"&amp;ROW($A27))),"")</f>
        <v/>
      </c>
      <c r="S28" t="str">
        <f ca="1">IFERROR(IF(INDIRECT(DataAnalysis!S$3&amp;"'!e"&amp;ROW($A27))=0,"",INDIRECT(DataAnalysis!S$3&amp;"'!e"&amp;ROW($A27))),"")</f>
        <v/>
      </c>
      <c r="T28" t="str">
        <f ca="1">IFERROR(IF(INDIRECT(DataAnalysis!T$3&amp;"'!e"&amp;ROW($A27))=0,"",INDIRECT(DataAnalysis!T$3&amp;"'!e"&amp;ROW($A27))),"")</f>
        <v/>
      </c>
      <c r="U28" t="str">
        <f ca="1">IFERROR(IF(INDIRECT(DataAnalysis!U$3&amp;"'!e"&amp;ROW($A27))=0,"",INDIRECT(DataAnalysis!U$3&amp;"'!e"&amp;ROW($A27))),"")</f>
        <v/>
      </c>
      <c r="V28" t="str">
        <f ca="1">IFERROR(IF(INDIRECT(DataAnalysis!V$3&amp;"'!e"&amp;ROW($A27))=0,"",INDIRECT(DataAnalysis!V$3&amp;"'!e"&amp;ROW($A27))),"")</f>
        <v/>
      </c>
      <c r="W28" t="str">
        <f ca="1">IFERROR(IF(INDIRECT(DataAnalysis!W$3&amp;"'!e"&amp;ROW($A27))=0,"",INDIRECT(DataAnalysis!W$3&amp;"'!e"&amp;ROW($A27))),"")</f>
        <v/>
      </c>
      <c r="X28" t="str">
        <f ca="1">IFERROR(IF(INDIRECT(DataAnalysis!X$3&amp;"'!e"&amp;ROW($A27))=0,"",INDIRECT(DataAnalysis!X$3&amp;"'!e"&amp;ROW($A27))),"")</f>
        <v/>
      </c>
      <c r="Y28" t="str">
        <f ca="1">IFERROR(IF(INDIRECT(DataAnalysis!Y$3&amp;"'!e"&amp;ROW($A27))=0,"",INDIRECT(DataAnalysis!Y$3&amp;"'!e"&amp;ROW($A27))),"")</f>
        <v/>
      </c>
      <c r="Z28" t="str">
        <f ca="1">IFERROR(IF(INDIRECT(DataAnalysis!Z$3&amp;"'!e"&amp;ROW($A27))=0,"",INDIRECT(DataAnalysis!Z$3&amp;"'!e"&amp;ROW($A27))),"")</f>
        <v/>
      </c>
      <c r="AA28" t="str">
        <f ca="1">IFERROR(IF(INDIRECT(DataAnalysis!AA$3&amp;"'!e"&amp;ROW($A27))=0,"",INDIRECT(DataAnalysis!AA$3&amp;"'!e"&amp;ROW($A27))),"")</f>
        <v/>
      </c>
      <c r="AB28" t="str">
        <f ca="1">IFERROR(IF(INDIRECT(DataAnalysis!AB$3&amp;"'!e"&amp;ROW($A27))=0,"",INDIRECT(DataAnalysis!AB$3&amp;"'!e"&amp;ROW($A27))),"")</f>
        <v/>
      </c>
      <c r="AC28" t="str">
        <f ca="1">IFERROR(IF(INDIRECT(DataAnalysis!AC$3&amp;"'!e"&amp;ROW($A27))=0,"",INDIRECT(DataAnalysis!AC$3&amp;"'!e"&amp;ROW($A27))),"")</f>
        <v/>
      </c>
      <c r="AD28" t="str">
        <f ca="1">IFERROR(IF(INDIRECT(DataAnalysis!AD$3&amp;"'!e"&amp;ROW($A27))=0,"",INDIRECT(DataAnalysis!AD$3&amp;"'!e"&amp;ROW($A27))),"")</f>
        <v/>
      </c>
      <c r="AE28" t="str">
        <f ca="1">IFERROR(IF(INDIRECT(DataAnalysis!AE$3&amp;"'!e"&amp;ROW($A27))=0,"",INDIRECT(DataAnalysis!AE$3&amp;"'!e"&amp;ROW($A27))),"")</f>
        <v/>
      </c>
      <c r="AF28" t="str">
        <f ca="1">IFERROR(IF(INDIRECT(DataAnalysis!AF$3&amp;"'!e"&amp;ROW($A27))=0,"",INDIRECT(DataAnalysis!AF$3&amp;"'!e"&amp;ROW($A27))),"")</f>
        <v/>
      </c>
      <c r="AG28" t="str">
        <f ca="1">IFERROR(IF(INDIRECT(DataAnalysis!AG$3&amp;"'!e"&amp;ROW($A27))=0,"",INDIRECT(DataAnalysis!AG$3&amp;"'!e"&amp;ROW($A27))),"")</f>
        <v/>
      </c>
      <c r="AH28" t="str">
        <f ca="1">IFERROR(IF(INDIRECT(DataAnalysis!AH$3&amp;"'!e"&amp;ROW($A27))=0,"",INDIRECT(DataAnalysis!AH$3&amp;"'!e"&amp;ROW($A27))),"")</f>
        <v/>
      </c>
      <c r="AI28" t="str">
        <f ca="1">IFERROR(IF(INDIRECT(DataAnalysis!AI$3&amp;"'!e"&amp;ROW($A27))=0,"",INDIRECT(DataAnalysis!AI$3&amp;"'!e"&amp;ROW($A27))),"")</f>
        <v/>
      </c>
      <c r="AJ28" t="str">
        <f ca="1">IFERROR(IF(INDIRECT(DataAnalysis!AJ$3&amp;"'!e"&amp;ROW($A27))=0,"",INDIRECT(DataAnalysis!AJ$3&amp;"'!e"&amp;ROW($A27))),"")</f>
        <v/>
      </c>
      <c r="AK28" t="str">
        <f ca="1">IFERROR(IF(INDIRECT(DataAnalysis!AK$3&amp;"'!e"&amp;ROW($A27))=0,"",INDIRECT(DataAnalysis!AK$3&amp;"'!e"&amp;ROW($A27))),"")</f>
        <v/>
      </c>
      <c r="AL28" t="str">
        <f ca="1">IFERROR(IF(INDIRECT(DataAnalysis!AL$3&amp;"'!e"&amp;ROW($A27))=0,"",INDIRECT(DataAnalysis!AL$3&amp;"'!e"&amp;ROW($A27))),"")</f>
        <v/>
      </c>
      <c r="AM28" t="str">
        <f ca="1">IFERROR(IF(INDIRECT(DataAnalysis!AM$3&amp;"'!e"&amp;ROW($A27))=0,"",INDIRECT(DataAnalysis!AM$3&amp;"'!e"&amp;ROW($A27))),"")</f>
        <v/>
      </c>
      <c r="AN28" t="str">
        <f ca="1">IFERROR(IF(INDIRECT(DataAnalysis!AN$3&amp;"'!e"&amp;ROW($A27))=0,"",INDIRECT(DataAnalysis!AN$3&amp;"'!e"&amp;ROW($A27))),"")</f>
        <v/>
      </c>
      <c r="AO28" t="str">
        <f ca="1">IFERROR(IF(INDIRECT(DataAnalysis!AO$3&amp;"'!e"&amp;ROW($A27))=0,"",INDIRECT(DataAnalysis!AO$3&amp;"'!e"&amp;ROW($A27))),"")</f>
        <v/>
      </c>
      <c r="AP28" t="str">
        <f ca="1">IFERROR(IF(INDIRECT(DataAnalysis!AP$3&amp;"'!e"&amp;ROW($A27))=0,"",INDIRECT(DataAnalysis!AP$3&amp;"'!e"&amp;ROW($A27))),"")</f>
        <v/>
      </c>
      <c r="AQ28" t="str">
        <f ca="1">IFERROR(IF(INDIRECT(DataAnalysis!AQ$3&amp;"'!e"&amp;ROW($A27))=0,"",INDIRECT(DataAnalysis!AQ$3&amp;"'!e"&amp;ROW($A27))),"")</f>
        <v/>
      </c>
    </row>
    <row r="29" spans="2:43" ht="18" customHeight="1" x14ac:dyDescent="0.2">
      <c r="B29" t="str">
        <f ca="1">IFERROR(IF(INDIRECT(DataAnalysis!B$3&amp;"'!e"&amp;ROW($A28))=0,"",INDIRECT(DataAnalysis!B$3&amp;"'!e"&amp;ROW($A28))),"")</f>
        <v/>
      </c>
      <c r="C29" t="str">
        <f ca="1">IFERROR(IF(INDIRECT(DataAnalysis!C$3&amp;"'!e"&amp;ROW($A28))=0,"",INDIRECT(DataAnalysis!C$3&amp;"'!e"&amp;ROW($A28))),"")</f>
        <v/>
      </c>
      <c r="D29" t="str">
        <f ca="1">IFERROR(IF(INDIRECT(DataAnalysis!D$3&amp;"'!e"&amp;ROW($A28))=0,"",INDIRECT(DataAnalysis!D$3&amp;"'!e"&amp;ROW($A28))),"")</f>
        <v/>
      </c>
      <c r="E29" t="str">
        <f ca="1">IFERROR(IF(INDIRECT(DataAnalysis!E$3&amp;"'!e"&amp;ROW($A28))=0,"",INDIRECT(DataAnalysis!E$3&amp;"'!e"&amp;ROW($A28))),"")</f>
        <v/>
      </c>
      <c r="F29" t="str">
        <f ca="1">IFERROR(IF(INDIRECT(DataAnalysis!F$3&amp;"'!e"&amp;ROW($A28))=0,"",INDIRECT(DataAnalysis!F$3&amp;"'!e"&amp;ROW($A28))),"")</f>
        <v/>
      </c>
      <c r="G29" t="str">
        <f ca="1">IFERROR(IF(INDIRECT(DataAnalysis!G$3&amp;"'!e"&amp;ROW($A28))=0,"",INDIRECT(DataAnalysis!G$3&amp;"'!e"&amp;ROW($A28))),"")</f>
        <v/>
      </c>
      <c r="H29" t="str">
        <f ca="1">IFERROR(IF(INDIRECT(DataAnalysis!H$3&amp;"'!e"&amp;ROW($A28))=0,"",INDIRECT(DataAnalysis!H$3&amp;"'!e"&amp;ROW($A28))),"")</f>
        <v/>
      </c>
      <c r="I29" t="str">
        <f ca="1">IFERROR(IF(INDIRECT(DataAnalysis!I$3&amp;"'!e"&amp;ROW($A28))=0,"",INDIRECT(DataAnalysis!I$3&amp;"'!e"&amp;ROW($A28))),"")</f>
        <v/>
      </c>
      <c r="J29" t="str">
        <f ca="1">IFERROR(IF(INDIRECT(DataAnalysis!J$3&amp;"'!e"&amp;ROW($A28))=0,"",INDIRECT(DataAnalysis!J$3&amp;"'!e"&amp;ROW($A28))),"")</f>
        <v/>
      </c>
      <c r="K29" t="str">
        <f ca="1">IFERROR(IF(INDIRECT(DataAnalysis!K$3&amp;"'!e"&amp;ROW($A28))=0,"",INDIRECT(DataAnalysis!K$3&amp;"'!e"&amp;ROW($A28))),"")</f>
        <v/>
      </c>
      <c r="L29" t="str">
        <f ca="1">IFERROR(IF(INDIRECT(DataAnalysis!L$3&amp;"'!e"&amp;ROW($A28))=0,"",INDIRECT(DataAnalysis!L$3&amp;"'!e"&amp;ROW($A28))),"")</f>
        <v/>
      </c>
      <c r="M29" t="str">
        <f ca="1">IFERROR(IF(INDIRECT(DataAnalysis!M$3&amp;"'!e"&amp;ROW($A28))=0,"",INDIRECT(DataAnalysis!M$3&amp;"'!e"&amp;ROW($A28))),"")</f>
        <v/>
      </c>
      <c r="N29" t="str">
        <f ca="1">IFERROR(IF(INDIRECT(DataAnalysis!N$3&amp;"'!e"&amp;ROW($A28))=0,"",INDIRECT(DataAnalysis!N$3&amp;"'!e"&amp;ROW($A28))),"")</f>
        <v/>
      </c>
      <c r="O29" t="str">
        <f ca="1">IFERROR(IF(INDIRECT(DataAnalysis!O$3&amp;"'!e"&amp;ROW($A28))=0,"",INDIRECT(DataAnalysis!O$3&amp;"'!e"&amp;ROW($A28))),"")</f>
        <v/>
      </c>
      <c r="P29" t="str">
        <f ca="1">IFERROR(IF(INDIRECT(DataAnalysis!P$3&amp;"'!e"&amp;ROW($A28))=0,"",INDIRECT(DataAnalysis!P$3&amp;"'!e"&amp;ROW($A28))),"")</f>
        <v/>
      </c>
      <c r="Q29" t="str">
        <f ca="1">IFERROR(IF(INDIRECT(DataAnalysis!Q$3&amp;"'!e"&amp;ROW($A28))=0,"",INDIRECT(DataAnalysis!Q$3&amp;"'!e"&amp;ROW($A28))),"")</f>
        <v/>
      </c>
      <c r="R29" t="str">
        <f ca="1">IFERROR(IF(INDIRECT(DataAnalysis!R$3&amp;"'!e"&amp;ROW($A28))=0,"",INDIRECT(DataAnalysis!R$3&amp;"'!e"&amp;ROW($A28))),"")</f>
        <v/>
      </c>
      <c r="S29" t="str">
        <f ca="1">IFERROR(IF(INDIRECT(DataAnalysis!S$3&amp;"'!e"&amp;ROW($A28))=0,"",INDIRECT(DataAnalysis!S$3&amp;"'!e"&amp;ROW($A28))),"")</f>
        <v/>
      </c>
      <c r="T29" t="str">
        <f ca="1">IFERROR(IF(INDIRECT(DataAnalysis!T$3&amp;"'!e"&amp;ROW($A28))=0,"",INDIRECT(DataAnalysis!T$3&amp;"'!e"&amp;ROW($A28))),"")</f>
        <v/>
      </c>
      <c r="U29" t="str">
        <f ca="1">IFERROR(IF(INDIRECT(DataAnalysis!U$3&amp;"'!e"&amp;ROW($A28))=0,"",INDIRECT(DataAnalysis!U$3&amp;"'!e"&amp;ROW($A28))),"")</f>
        <v/>
      </c>
      <c r="V29" t="str">
        <f ca="1">IFERROR(IF(INDIRECT(DataAnalysis!V$3&amp;"'!e"&amp;ROW($A28))=0,"",INDIRECT(DataAnalysis!V$3&amp;"'!e"&amp;ROW($A28))),"")</f>
        <v/>
      </c>
      <c r="W29" t="str">
        <f ca="1">IFERROR(IF(INDIRECT(DataAnalysis!W$3&amp;"'!e"&amp;ROW($A28))=0,"",INDIRECT(DataAnalysis!W$3&amp;"'!e"&amp;ROW($A28))),"")</f>
        <v/>
      </c>
      <c r="X29" t="str">
        <f ca="1">IFERROR(IF(INDIRECT(DataAnalysis!X$3&amp;"'!e"&amp;ROW($A28))=0,"",INDIRECT(DataAnalysis!X$3&amp;"'!e"&amp;ROW($A28))),"")</f>
        <v/>
      </c>
      <c r="Y29" t="str">
        <f ca="1">IFERROR(IF(INDIRECT(DataAnalysis!Y$3&amp;"'!e"&amp;ROW($A28))=0,"",INDIRECT(DataAnalysis!Y$3&amp;"'!e"&amp;ROW($A28))),"")</f>
        <v/>
      </c>
      <c r="Z29" t="str">
        <f ca="1">IFERROR(IF(INDIRECT(DataAnalysis!Z$3&amp;"'!e"&amp;ROW($A28))=0,"",INDIRECT(DataAnalysis!Z$3&amp;"'!e"&amp;ROW($A28))),"")</f>
        <v/>
      </c>
      <c r="AA29" t="str">
        <f ca="1">IFERROR(IF(INDIRECT(DataAnalysis!AA$3&amp;"'!e"&amp;ROW($A28))=0,"",INDIRECT(DataAnalysis!AA$3&amp;"'!e"&amp;ROW($A28))),"")</f>
        <v/>
      </c>
      <c r="AB29" t="str">
        <f ca="1">IFERROR(IF(INDIRECT(DataAnalysis!AB$3&amp;"'!e"&amp;ROW($A28))=0,"",INDIRECT(DataAnalysis!AB$3&amp;"'!e"&amp;ROW($A28))),"")</f>
        <v/>
      </c>
      <c r="AC29" t="str">
        <f ca="1">IFERROR(IF(INDIRECT(DataAnalysis!AC$3&amp;"'!e"&amp;ROW($A28))=0,"",INDIRECT(DataAnalysis!AC$3&amp;"'!e"&amp;ROW($A28))),"")</f>
        <v/>
      </c>
      <c r="AD29" t="str">
        <f ca="1">IFERROR(IF(INDIRECT(DataAnalysis!AD$3&amp;"'!e"&amp;ROW($A28))=0,"",INDIRECT(DataAnalysis!AD$3&amp;"'!e"&amp;ROW($A28))),"")</f>
        <v/>
      </c>
      <c r="AE29" t="str">
        <f ca="1">IFERROR(IF(INDIRECT(DataAnalysis!AE$3&amp;"'!e"&amp;ROW($A28))=0,"",INDIRECT(DataAnalysis!AE$3&amp;"'!e"&amp;ROW($A28))),"")</f>
        <v/>
      </c>
      <c r="AF29" t="str">
        <f ca="1">IFERROR(IF(INDIRECT(DataAnalysis!AF$3&amp;"'!e"&amp;ROW($A28))=0,"",INDIRECT(DataAnalysis!AF$3&amp;"'!e"&amp;ROW($A28))),"")</f>
        <v/>
      </c>
      <c r="AG29" t="str">
        <f ca="1">IFERROR(IF(INDIRECT(DataAnalysis!AG$3&amp;"'!e"&amp;ROW($A28))=0,"",INDIRECT(DataAnalysis!AG$3&amp;"'!e"&amp;ROW($A28))),"")</f>
        <v/>
      </c>
      <c r="AH29" t="str">
        <f ca="1">IFERROR(IF(INDIRECT(DataAnalysis!AH$3&amp;"'!e"&amp;ROW($A28))=0,"",INDIRECT(DataAnalysis!AH$3&amp;"'!e"&amp;ROW($A28))),"")</f>
        <v/>
      </c>
      <c r="AI29" t="str">
        <f ca="1">IFERROR(IF(INDIRECT(DataAnalysis!AI$3&amp;"'!e"&amp;ROW($A28))=0,"",INDIRECT(DataAnalysis!AI$3&amp;"'!e"&amp;ROW($A28))),"")</f>
        <v/>
      </c>
      <c r="AJ29" t="str">
        <f ca="1">IFERROR(IF(INDIRECT(DataAnalysis!AJ$3&amp;"'!e"&amp;ROW($A28))=0,"",INDIRECT(DataAnalysis!AJ$3&amp;"'!e"&amp;ROW($A28))),"")</f>
        <v/>
      </c>
      <c r="AK29" t="str">
        <f ca="1">IFERROR(IF(INDIRECT(DataAnalysis!AK$3&amp;"'!e"&amp;ROW($A28))=0,"",INDIRECT(DataAnalysis!AK$3&amp;"'!e"&amp;ROW($A28))),"")</f>
        <v/>
      </c>
      <c r="AL29" t="str">
        <f ca="1">IFERROR(IF(INDIRECT(DataAnalysis!AL$3&amp;"'!e"&amp;ROW($A28))=0,"",INDIRECT(DataAnalysis!AL$3&amp;"'!e"&amp;ROW($A28))),"")</f>
        <v/>
      </c>
      <c r="AM29" t="str">
        <f ca="1">IFERROR(IF(INDIRECT(DataAnalysis!AM$3&amp;"'!e"&amp;ROW($A28))=0,"",INDIRECT(DataAnalysis!AM$3&amp;"'!e"&amp;ROW($A28))),"")</f>
        <v/>
      </c>
      <c r="AN29" t="str">
        <f ca="1">IFERROR(IF(INDIRECT(DataAnalysis!AN$3&amp;"'!e"&amp;ROW($A28))=0,"",INDIRECT(DataAnalysis!AN$3&amp;"'!e"&amp;ROW($A28))),"")</f>
        <v/>
      </c>
      <c r="AO29" t="str">
        <f ca="1">IFERROR(IF(INDIRECT(DataAnalysis!AO$3&amp;"'!e"&amp;ROW($A28))=0,"",INDIRECT(DataAnalysis!AO$3&amp;"'!e"&amp;ROW($A28))),"")</f>
        <v/>
      </c>
      <c r="AP29" t="str">
        <f ca="1">IFERROR(IF(INDIRECT(DataAnalysis!AP$3&amp;"'!e"&amp;ROW($A28))=0,"",INDIRECT(DataAnalysis!AP$3&amp;"'!e"&amp;ROW($A28))),"")</f>
        <v/>
      </c>
      <c r="AQ29" t="str">
        <f ca="1">IFERROR(IF(INDIRECT(DataAnalysis!AQ$3&amp;"'!e"&amp;ROW($A28))=0,"",INDIRECT(DataAnalysis!AQ$3&amp;"'!e"&amp;ROW($A28))),"")</f>
        <v/>
      </c>
    </row>
    <row r="30" spans="2:43" ht="18" customHeight="1" x14ac:dyDescent="0.2">
      <c r="B30" t="str">
        <f ca="1">IFERROR(IF(INDIRECT(DataAnalysis!B$3&amp;"'!e"&amp;ROW($A29))=0,"",INDIRECT(DataAnalysis!B$3&amp;"'!e"&amp;ROW($A29))),"")</f>
        <v/>
      </c>
      <c r="C30" t="str">
        <f ca="1">IFERROR(IF(INDIRECT(DataAnalysis!C$3&amp;"'!e"&amp;ROW($A29))=0,"",INDIRECT(DataAnalysis!C$3&amp;"'!e"&amp;ROW($A29))),"")</f>
        <v/>
      </c>
      <c r="D30" t="str">
        <f ca="1">IFERROR(IF(INDIRECT(DataAnalysis!D$3&amp;"'!e"&amp;ROW($A29))=0,"",INDIRECT(DataAnalysis!D$3&amp;"'!e"&amp;ROW($A29))),"")</f>
        <v/>
      </c>
      <c r="E30" t="str">
        <f ca="1">IFERROR(IF(INDIRECT(DataAnalysis!E$3&amp;"'!e"&amp;ROW($A29))=0,"",INDIRECT(DataAnalysis!E$3&amp;"'!e"&amp;ROW($A29))),"")</f>
        <v/>
      </c>
      <c r="F30" t="str">
        <f ca="1">IFERROR(IF(INDIRECT(DataAnalysis!F$3&amp;"'!e"&amp;ROW($A29))=0,"",INDIRECT(DataAnalysis!F$3&amp;"'!e"&amp;ROW($A29))),"")</f>
        <v/>
      </c>
      <c r="G30" t="str">
        <f ca="1">IFERROR(IF(INDIRECT(DataAnalysis!G$3&amp;"'!e"&amp;ROW($A29))=0,"",INDIRECT(DataAnalysis!G$3&amp;"'!e"&amp;ROW($A29))),"")</f>
        <v/>
      </c>
      <c r="H30" t="str">
        <f ca="1">IFERROR(IF(INDIRECT(DataAnalysis!H$3&amp;"'!e"&amp;ROW($A29))=0,"",INDIRECT(DataAnalysis!H$3&amp;"'!e"&amp;ROW($A29))),"")</f>
        <v/>
      </c>
      <c r="I30" t="str">
        <f ca="1">IFERROR(IF(INDIRECT(DataAnalysis!I$3&amp;"'!e"&amp;ROW($A29))=0,"",INDIRECT(DataAnalysis!I$3&amp;"'!e"&amp;ROW($A29))),"")</f>
        <v/>
      </c>
      <c r="J30" t="str">
        <f ca="1">IFERROR(IF(INDIRECT(DataAnalysis!J$3&amp;"'!e"&amp;ROW($A29))=0,"",INDIRECT(DataAnalysis!J$3&amp;"'!e"&amp;ROW($A29))),"")</f>
        <v/>
      </c>
      <c r="K30" t="str">
        <f ca="1">IFERROR(IF(INDIRECT(DataAnalysis!K$3&amp;"'!e"&amp;ROW($A29))=0,"",INDIRECT(DataAnalysis!K$3&amp;"'!e"&amp;ROW($A29))),"")</f>
        <v/>
      </c>
      <c r="L30" t="str">
        <f ca="1">IFERROR(IF(INDIRECT(DataAnalysis!L$3&amp;"'!e"&amp;ROW($A29))=0,"",INDIRECT(DataAnalysis!L$3&amp;"'!e"&amp;ROW($A29))),"")</f>
        <v/>
      </c>
      <c r="M30" t="str">
        <f ca="1">IFERROR(IF(INDIRECT(DataAnalysis!M$3&amp;"'!e"&amp;ROW($A29))=0,"",INDIRECT(DataAnalysis!M$3&amp;"'!e"&amp;ROW($A29))),"")</f>
        <v/>
      </c>
      <c r="N30" t="str">
        <f ca="1">IFERROR(IF(INDIRECT(DataAnalysis!N$3&amp;"'!e"&amp;ROW($A29))=0,"",INDIRECT(DataAnalysis!N$3&amp;"'!e"&amp;ROW($A29))),"")</f>
        <v/>
      </c>
      <c r="O30" t="str">
        <f ca="1">IFERROR(IF(INDIRECT(DataAnalysis!O$3&amp;"'!e"&amp;ROW($A29))=0,"",INDIRECT(DataAnalysis!O$3&amp;"'!e"&amp;ROW($A29))),"")</f>
        <v/>
      </c>
      <c r="P30" t="str">
        <f ca="1">IFERROR(IF(INDIRECT(DataAnalysis!P$3&amp;"'!e"&amp;ROW($A29))=0,"",INDIRECT(DataAnalysis!P$3&amp;"'!e"&amp;ROW($A29))),"")</f>
        <v/>
      </c>
      <c r="Q30" t="str">
        <f ca="1">IFERROR(IF(INDIRECT(DataAnalysis!Q$3&amp;"'!e"&amp;ROW($A29))=0,"",INDIRECT(DataAnalysis!Q$3&amp;"'!e"&amp;ROW($A29))),"")</f>
        <v/>
      </c>
      <c r="R30" t="str">
        <f ca="1">IFERROR(IF(INDIRECT(DataAnalysis!R$3&amp;"'!e"&amp;ROW($A29))=0,"",INDIRECT(DataAnalysis!R$3&amp;"'!e"&amp;ROW($A29))),"")</f>
        <v/>
      </c>
      <c r="S30" t="str">
        <f ca="1">IFERROR(IF(INDIRECT(DataAnalysis!S$3&amp;"'!e"&amp;ROW($A29))=0,"",INDIRECT(DataAnalysis!S$3&amp;"'!e"&amp;ROW($A29))),"")</f>
        <v/>
      </c>
      <c r="T30" t="str">
        <f ca="1">IFERROR(IF(INDIRECT(DataAnalysis!T$3&amp;"'!e"&amp;ROW($A29))=0,"",INDIRECT(DataAnalysis!T$3&amp;"'!e"&amp;ROW($A29))),"")</f>
        <v/>
      </c>
      <c r="U30" t="str">
        <f ca="1">IFERROR(IF(INDIRECT(DataAnalysis!U$3&amp;"'!e"&amp;ROW($A29))=0,"",INDIRECT(DataAnalysis!U$3&amp;"'!e"&amp;ROW($A29))),"")</f>
        <v/>
      </c>
      <c r="V30" t="str">
        <f ca="1">IFERROR(IF(INDIRECT(DataAnalysis!V$3&amp;"'!e"&amp;ROW($A29))=0,"",INDIRECT(DataAnalysis!V$3&amp;"'!e"&amp;ROW($A29))),"")</f>
        <v/>
      </c>
      <c r="W30" t="str">
        <f ca="1">IFERROR(IF(INDIRECT(DataAnalysis!W$3&amp;"'!e"&amp;ROW($A29))=0,"",INDIRECT(DataAnalysis!W$3&amp;"'!e"&amp;ROW($A29))),"")</f>
        <v/>
      </c>
      <c r="X30" t="str">
        <f ca="1">IFERROR(IF(INDIRECT(DataAnalysis!X$3&amp;"'!e"&amp;ROW($A29))=0,"",INDIRECT(DataAnalysis!X$3&amp;"'!e"&amp;ROW($A29))),"")</f>
        <v/>
      </c>
      <c r="Y30" t="str">
        <f ca="1">IFERROR(IF(INDIRECT(DataAnalysis!Y$3&amp;"'!e"&amp;ROW($A29))=0,"",INDIRECT(DataAnalysis!Y$3&amp;"'!e"&amp;ROW($A29))),"")</f>
        <v/>
      </c>
      <c r="Z30" t="str">
        <f ca="1">IFERROR(IF(INDIRECT(DataAnalysis!Z$3&amp;"'!e"&amp;ROW($A29))=0,"",INDIRECT(DataAnalysis!Z$3&amp;"'!e"&amp;ROW($A29))),"")</f>
        <v/>
      </c>
      <c r="AA30" t="str">
        <f ca="1">IFERROR(IF(INDIRECT(DataAnalysis!AA$3&amp;"'!e"&amp;ROW($A29))=0,"",INDIRECT(DataAnalysis!AA$3&amp;"'!e"&amp;ROW($A29))),"")</f>
        <v/>
      </c>
      <c r="AB30" t="str">
        <f ca="1">IFERROR(IF(INDIRECT(DataAnalysis!AB$3&amp;"'!e"&amp;ROW($A29))=0,"",INDIRECT(DataAnalysis!AB$3&amp;"'!e"&amp;ROW($A29))),"")</f>
        <v/>
      </c>
      <c r="AC30" t="str">
        <f ca="1">IFERROR(IF(INDIRECT(DataAnalysis!AC$3&amp;"'!e"&amp;ROW($A29))=0,"",INDIRECT(DataAnalysis!AC$3&amp;"'!e"&amp;ROW($A29))),"")</f>
        <v/>
      </c>
      <c r="AD30" t="str">
        <f ca="1">IFERROR(IF(INDIRECT(DataAnalysis!AD$3&amp;"'!e"&amp;ROW($A29))=0,"",INDIRECT(DataAnalysis!AD$3&amp;"'!e"&amp;ROW($A29))),"")</f>
        <v/>
      </c>
      <c r="AE30" t="str">
        <f ca="1">IFERROR(IF(INDIRECT(DataAnalysis!AE$3&amp;"'!e"&amp;ROW($A29))=0,"",INDIRECT(DataAnalysis!AE$3&amp;"'!e"&amp;ROW($A29))),"")</f>
        <v/>
      </c>
      <c r="AF30" t="str">
        <f ca="1">IFERROR(IF(INDIRECT(DataAnalysis!AF$3&amp;"'!e"&amp;ROW($A29))=0,"",INDIRECT(DataAnalysis!AF$3&amp;"'!e"&amp;ROW($A29))),"")</f>
        <v/>
      </c>
      <c r="AG30" t="str">
        <f ca="1">IFERROR(IF(INDIRECT(DataAnalysis!AG$3&amp;"'!e"&amp;ROW($A29))=0,"",INDIRECT(DataAnalysis!AG$3&amp;"'!e"&amp;ROW($A29))),"")</f>
        <v/>
      </c>
      <c r="AH30" t="str">
        <f ca="1">IFERROR(IF(INDIRECT(DataAnalysis!AH$3&amp;"'!e"&amp;ROW($A29))=0,"",INDIRECT(DataAnalysis!AH$3&amp;"'!e"&amp;ROW($A29))),"")</f>
        <v/>
      </c>
      <c r="AI30" t="str">
        <f ca="1">IFERROR(IF(INDIRECT(DataAnalysis!AI$3&amp;"'!e"&amp;ROW($A29))=0,"",INDIRECT(DataAnalysis!AI$3&amp;"'!e"&amp;ROW($A29))),"")</f>
        <v/>
      </c>
      <c r="AJ30" t="str">
        <f ca="1">IFERROR(IF(INDIRECT(DataAnalysis!AJ$3&amp;"'!e"&amp;ROW($A29))=0,"",INDIRECT(DataAnalysis!AJ$3&amp;"'!e"&amp;ROW($A29))),"")</f>
        <v/>
      </c>
      <c r="AK30" t="str">
        <f ca="1">IFERROR(IF(INDIRECT(DataAnalysis!AK$3&amp;"'!e"&amp;ROW($A29))=0,"",INDIRECT(DataAnalysis!AK$3&amp;"'!e"&amp;ROW($A29))),"")</f>
        <v/>
      </c>
      <c r="AL30" t="str">
        <f ca="1">IFERROR(IF(INDIRECT(DataAnalysis!AL$3&amp;"'!e"&amp;ROW($A29))=0,"",INDIRECT(DataAnalysis!AL$3&amp;"'!e"&amp;ROW($A29))),"")</f>
        <v/>
      </c>
      <c r="AM30" t="str">
        <f ca="1">IFERROR(IF(INDIRECT(DataAnalysis!AM$3&amp;"'!e"&amp;ROW($A29))=0,"",INDIRECT(DataAnalysis!AM$3&amp;"'!e"&amp;ROW($A29))),"")</f>
        <v/>
      </c>
      <c r="AN30" t="str">
        <f ca="1">IFERROR(IF(INDIRECT(DataAnalysis!AN$3&amp;"'!e"&amp;ROW($A29))=0,"",INDIRECT(DataAnalysis!AN$3&amp;"'!e"&amp;ROW($A29))),"")</f>
        <v/>
      </c>
      <c r="AO30" t="str">
        <f ca="1">IFERROR(IF(INDIRECT(DataAnalysis!AO$3&amp;"'!e"&amp;ROW($A29))=0,"",INDIRECT(DataAnalysis!AO$3&amp;"'!e"&amp;ROW($A29))),"")</f>
        <v/>
      </c>
      <c r="AP30" t="str">
        <f ca="1">IFERROR(IF(INDIRECT(DataAnalysis!AP$3&amp;"'!e"&amp;ROW($A29))=0,"",INDIRECT(DataAnalysis!AP$3&amp;"'!e"&amp;ROW($A29))),"")</f>
        <v/>
      </c>
      <c r="AQ30" t="str">
        <f ca="1">IFERROR(IF(INDIRECT(DataAnalysis!AQ$3&amp;"'!e"&amp;ROW($A29))=0,"",INDIRECT(DataAnalysis!AQ$3&amp;"'!e"&amp;ROW($A29))),"")</f>
        <v/>
      </c>
    </row>
  </sheetData>
  <phoneticPr fontId="28" type="noConversion"/>
  <conditionalFormatting sqref="B4:AQ30">
    <cfRule type="expression" dxfId="22" priority="20">
      <formula>LEN(#REF!)&lt;&gt;0</formula>
    </cfRule>
  </conditionalFormatting>
  <dataValidations count="1">
    <dataValidation allowBlank="1" showInputMessage="1" showErrorMessage="1" prompt="ingredients below" sqref="C3" xr:uid="{00000000-0002-0000-0400-000000000000}"/>
  </dataValidations>
  <pageMargins left="0.25" right="0.25" top="0.75" bottom="0.75" header="0.3" footer="0.3"/>
  <pageSetup scale="39" fitToHeight="0" orientation="landscape" horizontalDpi="200" verticalDpi="200"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AQ30"/>
  <sheetViews>
    <sheetView showGridLines="0" topLeftCell="Y1" workbookViewId="0">
      <selection activeCell="AN11" sqref="AN11"/>
    </sheetView>
  </sheetViews>
  <sheetFormatPr defaultColWidth="13.875" defaultRowHeight="30" customHeight="1" x14ac:dyDescent="0.2"/>
  <cols>
    <col min="1" max="1" width="2.75" customWidth="1"/>
  </cols>
  <sheetData>
    <row r="1" spans="2:43" ht="45" customHeight="1" x14ac:dyDescent="0.2">
      <c r="B1" t="s">
        <v>49</v>
      </c>
      <c r="C1" s="2"/>
    </row>
    <row r="2" spans="2:43" ht="12" customHeight="1" x14ac:dyDescent="0.2">
      <c r="B2" s="6"/>
      <c r="C2" s="8"/>
    </row>
    <row r="3" spans="2:43" ht="30" customHeight="1" x14ac:dyDescent="0.2">
      <c r="B3" t="s">
        <v>39</v>
      </c>
      <c r="C3" t="s">
        <v>40</v>
      </c>
      <c r="D3" t="s">
        <v>41</v>
      </c>
      <c r="E3" t="s">
        <v>42</v>
      </c>
      <c r="F3" t="s">
        <v>43</v>
      </c>
      <c r="G3" t="s">
        <v>44</v>
      </c>
      <c r="H3" t="s">
        <v>45</v>
      </c>
      <c r="I3" t="s">
        <v>46</v>
      </c>
      <c r="J3" t="s">
        <v>47</v>
      </c>
      <c r="K3" t="s">
        <v>48</v>
      </c>
      <c r="L3" t="s">
        <v>172</v>
      </c>
      <c r="M3" t="s">
        <v>173</v>
      </c>
      <c r="N3" t="s">
        <v>174</v>
      </c>
      <c r="O3" t="s">
        <v>175</v>
      </c>
      <c r="P3" t="s">
        <v>176</v>
      </c>
      <c r="Q3" t="s">
        <v>177</v>
      </c>
      <c r="R3" t="s">
        <v>178</v>
      </c>
      <c r="S3" t="s">
        <v>179</v>
      </c>
      <c r="T3" t="s">
        <v>180</v>
      </c>
      <c r="U3" t="s">
        <v>181</v>
      </c>
      <c r="V3" t="s">
        <v>182</v>
      </c>
      <c r="W3" t="s">
        <v>187</v>
      </c>
      <c r="X3" t="s">
        <v>188</v>
      </c>
      <c r="Y3" t="s">
        <v>189</v>
      </c>
      <c r="Z3" t="s">
        <v>190</v>
      </c>
      <c r="AA3" t="s">
        <v>191</v>
      </c>
      <c r="AB3" t="s">
        <v>192</v>
      </c>
      <c r="AC3" t="s">
        <v>193</v>
      </c>
      <c r="AD3" t="s">
        <v>194</v>
      </c>
      <c r="AE3" t="s">
        <v>195</v>
      </c>
      <c r="AF3" t="s">
        <v>196</v>
      </c>
      <c r="AG3" t="s">
        <v>197</v>
      </c>
      <c r="AH3" t="s">
        <v>198</v>
      </c>
      <c r="AI3" t="s">
        <v>199</v>
      </c>
      <c r="AJ3" t="s">
        <v>200</v>
      </c>
      <c r="AK3" t="s">
        <v>201</v>
      </c>
      <c r="AL3" t="s">
        <v>202</v>
      </c>
      <c r="AM3" t="s">
        <v>203</v>
      </c>
      <c r="AN3" t="s">
        <v>204</v>
      </c>
      <c r="AO3" t="s">
        <v>205</v>
      </c>
      <c r="AP3" t="s">
        <v>206</v>
      </c>
      <c r="AQ3" t="s">
        <v>207</v>
      </c>
    </row>
    <row r="4" spans="2:43" ht="15" customHeight="1" x14ac:dyDescent="0.2">
      <c r="B4" t="str">
        <f ca="1">IFERROR(IF(INDIRECT(DataAnalysis!B$3&amp;"'!c"&amp;ROW($A3))=0,"",INDIRECT(DataAnalysis!B$3&amp;"'!c"&amp;ROW($A3)))&amp;" "&amp;INDIRECT(DataAnalysis!B$3&amp;"'!d"&amp;ROW($A3)),"")</f>
        <v>1 Box</v>
      </c>
      <c r="C4" t="str">
        <f ca="1">IFERROR(IF(INDIRECT(DataAnalysis!C$3&amp;"'!c"&amp;ROW($A3))=0,"",INDIRECT(DataAnalysis!C$3&amp;"'!c"&amp;ROW($A3)))&amp;" "&amp;INDIRECT(DataAnalysis!C$3&amp;"'!d"&amp;ROW($A3)),"")</f>
        <v>1 Box</v>
      </c>
      <c r="D4" t="str">
        <f ca="1">IFERROR(IF(INDIRECT(DataAnalysis!D$3&amp;"'!c"&amp;ROW($A3))=0,"",INDIRECT(DataAnalysis!D$3&amp;"'!c"&amp;ROW($A3)))&amp;" "&amp;INDIRECT(DataAnalysis!D$3&amp;"'!d"&amp;ROW($A3)),"")</f>
        <v>1 Box</v>
      </c>
      <c r="E4" t="str">
        <f ca="1">IFERROR(IF(INDIRECT(DataAnalysis!E$3&amp;"'!c"&amp;ROW($A3))=0,"",INDIRECT(DataAnalysis!E$3&amp;"'!c"&amp;ROW($A3)))&amp;" "&amp;INDIRECT(DataAnalysis!E$3&amp;"'!d"&amp;ROW($A3)),"")</f>
        <v>1 Box</v>
      </c>
      <c r="F4" t="str">
        <f ca="1">IFERROR(IF(INDIRECT(DataAnalysis!F$3&amp;"'!c"&amp;ROW($A3))=0,"",INDIRECT(DataAnalysis!F$3&amp;"'!c"&amp;ROW($A3)))&amp;" "&amp;INDIRECT(DataAnalysis!F$3&amp;"'!d"&amp;ROW($A3)),"")</f>
        <v>1 Box</v>
      </c>
      <c r="G4" t="str">
        <f ca="1">IFERROR(IF(INDIRECT(DataAnalysis!G$3&amp;"'!c"&amp;ROW($A3))=0,"",INDIRECT(DataAnalysis!G$3&amp;"'!c"&amp;ROW($A3)))&amp;" "&amp;INDIRECT(DataAnalysis!G$3&amp;"'!d"&amp;ROW($A3)),"")</f>
        <v>1 Box</v>
      </c>
      <c r="H4" t="str">
        <f ca="1">IFERROR(IF(INDIRECT(DataAnalysis!H$3&amp;"'!c"&amp;ROW($A3))=0,"",INDIRECT(DataAnalysis!H$3&amp;"'!c"&amp;ROW($A3)))&amp;" "&amp;INDIRECT(DataAnalysis!H$3&amp;"'!d"&amp;ROW($A3)),"")</f>
        <v>1 Box</v>
      </c>
      <c r="I4" t="str">
        <f ca="1">IFERROR(IF(INDIRECT(DataAnalysis!I$3&amp;"'!c"&amp;ROW($A3))=0,"",INDIRECT(DataAnalysis!I$3&amp;"'!c"&amp;ROW($A3)))&amp;" "&amp;INDIRECT(DataAnalysis!I$3&amp;"'!d"&amp;ROW($A3)),"")</f>
        <v>1 Cup</v>
      </c>
      <c r="J4" t="str">
        <f ca="1">IFERROR(IF(INDIRECT(DataAnalysis!J$3&amp;"'!c"&amp;ROW($A3))=0,"",INDIRECT(DataAnalysis!J$3&amp;"'!c"&amp;ROW($A3)))&amp;" "&amp;INDIRECT(DataAnalysis!J$3&amp;"'!d"&amp;ROW($A3)),"")</f>
        <v>1 Cup</v>
      </c>
      <c r="K4" t="str">
        <f ca="1">IFERROR(IF(INDIRECT(DataAnalysis!K$3&amp;"'!c"&amp;ROW($A3))=0,"",INDIRECT(DataAnalysis!K$3&amp;"'!c"&amp;ROW($A3)))&amp;" "&amp;INDIRECT(DataAnalysis!K$3&amp;"'!d"&amp;ROW($A3)),"")</f>
        <v>1 Cup</v>
      </c>
      <c r="L4" t="str">
        <f ca="1">IFERROR(IF(INDIRECT(DataAnalysis!L$3&amp;"'!c"&amp;ROW($A3))=0,"",INDIRECT(DataAnalysis!L$3&amp;"'!c"&amp;ROW($A3)))&amp;" "&amp;INDIRECT(DataAnalysis!L$3&amp;"'!d"&amp;ROW($A3)),"")</f>
        <v>1 Cup</v>
      </c>
      <c r="M4" t="str">
        <f ca="1">IFERROR(IF(INDIRECT(DataAnalysis!M$3&amp;"'!c"&amp;ROW($A3))=0,"",INDIRECT(DataAnalysis!M$3&amp;"'!c"&amp;ROW($A3)))&amp;" "&amp;INDIRECT(DataAnalysis!M$3&amp;"'!d"&amp;ROW($A3)),"")</f>
        <v>1 Cup</v>
      </c>
      <c r="N4" t="str">
        <f ca="1">IFERROR(IF(INDIRECT(DataAnalysis!N$3&amp;"'!c"&amp;ROW($A3))=0,"",INDIRECT(DataAnalysis!N$3&amp;"'!c"&amp;ROW($A3)))&amp;" "&amp;INDIRECT(DataAnalysis!N$3&amp;"'!d"&amp;ROW($A3)),"")</f>
        <v>1 Cup</v>
      </c>
      <c r="O4" t="str">
        <f ca="1">IFERROR(IF(INDIRECT(DataAnalysis!O$3&amp;"'!c"&amp;ROW($A3))=0,"",INDIRECT(DataAnalysis!O$3&amp;"'!c"&amp;ROW($A3)))&amp;" "&amp;INDIRECT(DataAnalysis!O$3&amp;"'!d"&amp;ROW($A3)),"")</f>
        <v>1 Cup</v>
      </c>
      <c r="P4" t="str">
        <f ca="1">IFERROR(IF(INDIRECT(DataAnalysis!P$3&amp;"'!c"&amp;ROW($A3))=0,"",INDIRECT(DataAnalysis!P$3&amp;"'!c"&amp;ROW($A3)))&amp;" "&amp;INDIRECT(DataAnalysis!P$3&amp;"'!d"&amp;ROW($A3)),"")</f>
        <v>1 Bunch</v>
      </c>
      <c r="Q4" t="str">
        <f ca="1">IFERROR(IF(INDIRECT(DataAnalysis!Q$3&amp;"'!c"&amp;ROW($A3))=0,"",INDIRECT(DataAnalysis!Q$3&amp;"'!c"&amp;ROW($A3)))&amp;" "&amp;INDIRECT(DataAnalysis!Q$3&amp;"'!d"&amp;ROW($A3)),"")</f>
        <v>1 Bunch</v>
      </c>
      <c r="R4" t="str">
        <f ca="1">IFERROR(IF(INDIRECT(DataAnalysis!R$3&amp;"'!c"&amp;ROW($A3))=0,"",INDIRECT(DataAnalysis!R$3&amp;"'!c"&amp;ROW($A3)))&amp;" "&amp;INDIRECT(DataAnalysis!R$3&amp;"'!d"&amp;ROW($A3)),"")</f>
        <v>1 Bunch</v>
      </c>
      <c r="S4" t="str">
        <f ca="1">IFERROR(IF(INDIRECT(DataAnalysis!S$3&amp;"'!c"&amp;ROW($A3))=0,"",INDIRECT(DataAnalysis!S$3&amp;"'!c"&amp;ROW($A3)))&amp;" "&amp;INDIRECT(DataAnalysis!S$3&amp;"'!d"&amp;ROW($A3)),"")</f>
        <v>1 Bunch</v>
      </c>
      <c r="T4" t="str">
        <f ca="1">IFERROR(IF(INDIRECT(DataAnalysis!T$3&amp;"'!c"&amp;ROW($A3))=0,"",INDIRECT(DataAnalysis!T$3&amp;"'!c"&amp;ROW($A3)))&amp;" "&amp;INDIRECT(DataAnalysis!T$3&amp;"'!d"&amp;ROW($A3)),"")</f>
        <v>1 Bunch</v>
      </c>
      <c r="U4" t="str">
        <f ca="1">IFERROR(IF(INDIRECT(DataAnalysis!U$3&amp;"'!c"&amp;ROW($A3))=0,"",INDIRECT(DataAnalysis!U$3&amp;"'!c"&amp;ROW($A3)))&amp;" "&amp;INDIRECT(DataAnalysis!U$3&amp;"'!d"&amp;ROW($A3)),"")</f>
        <v>1 Bunch</v>
      </c>
      <c r="V4" t="str">
        <f ca="1">IFERROR(IF(INDIRECT(DataAnalysis!V$3&amp;"'!c"&amp;ROW($A3))=0,"",INDIRECT(DataAnalysis!V$3&amp;"'!c"&amp;ROW($A3)))&amp;" "&amp;INDIRECT(DataAnalysis!V$3&amp;"'!d"&amp;ROW($A3)),"")</f>
        <v>1 Bunch</v>
      </c>
      <c r="W4" t="str">
        <f ca="1">IFERROR(IF(INDIRECT(DataAnalysis!W$3&amp;"'!c"&amp;ROW($A3))=0,"",INDIRECT(DataAnalysis!W$3&amp;"'!c"&amp;ROW($A3)))&amp;" "&amp;INDIRECT(DataAnalysis!W$3&amp;"'!d"&amp;ROW($A3)),"")</f>
        <v>1 Box</v>
      </c>
      <c r="X4" t="str">
        <f ca="1">IFERROR(IF(INDIRECT(DataAnalysis!X$3&amp;"'!c"&amp;ROW($A3))=0,"",INDIRECT(DataAnalysis!X$3&amp;"'!c"&amp;ROW($A3)))&amp;" "&amp;INDIRECT(DataAnalysis!X$3&amp;"'!d"&amp;ROW($A3)),"")</f>
        <v>1 Box</v>
      </c>
      <c r="Y4" t="str">
        <f ca="1">IFERROR(IF(INDIRECT(DataAnalysis!Y$3&amp;"'!c"&amp;ROW($A3))=0,"",INDIRECT(DataAnalysis!Y$3&amp;"'!c"&amp;ROW($A3)))&amp;" "&amp;INDIRECT(DataAnalysis!Y$3&amp;"'!d"&amp;ROW($A3)),"")</f>
        <v>1 Box</v>
      </c>
      <c r="Z4" t="str">
        <f ca="1">IFERROR(IF(INDIRECT(DataAnalysis!Z$3&amp;"'!c"&amp;ROW($A3))=0,"",INDIRECT(DataAnalysis!Z$3&amp;"'!c"&amp;ROW($A3)))&amp;" "&amp;INDIRECT(DataAnalysis!Z$3&amp;"'!d"&amp;ROW($A3)),"")</f>
        <v>1 Box</v>
      </c>
      <c r="AA4" t="str">
        <f ca="1">IFERROR(IF(INDIRECT(DataAnalysis!AA$3&amp;"'!c"&amp;ROW($A3))=0,"",INDIRECT(DataAnalysis!AA$3&amp;"'!c"&amp;ROW($A3)))&amp;" "&amp;INDIRECT(DataAnalysis!AA$3&amp;"'!d"&amp;ROW($A3)),"")</f>
        <v>1 Box</v>
      </c>
      <c r="AB4" t="str">
        <f ca="1">IFERROR(IF(INDIRECT(DataAnalysis!AB$3&amp;"'!c"&amp;ROW($A3))=0,"",INDIRECT(DataAnalysis!AB$3&amp;"'!c"&amp;ROW($A3)))&amp;" "&amp;INDIRECT(DataAnalysis!AB$3&amp;"'!d"&amp;ROW($A3)),"")</f>
        <v>1 Box</v>
      </c>
      <c r="AC4" t="str">
        <f ca="1">IFERROR(IF(INDIRECT(DataAnalysis!AC$3&amp;"'!c"&amp;ROW($A3))=0,"",INDIRECT(DataAnalysis!AC$3&amp;"'!c"&amp;ROW($A3)))&amp;" "&amp;INDIRECT(DataAnalysis!AC$3&amp;"'!d"&amp;ROW($A3)),"")</f>
        <v>1 Box</v>
      </c>
      <c r="AD4" t="str">
        <f ca="1">IFERROR(IF(INDIRECT(DataAnalysis!AD$3&amp;"'!c"&amp;ROW($A3))=0,"",INDIRECT(DataAnalysis!AD$3&amp;"'!c"&amp;ROW($A3)))&amp;" "&amp;INDIRECT(DataAnalysis!AD$3&amp;"'!d"&amp;ROW($A3)),"")</f>
        <v>1 Cup</v>
      </c>
      <c r="AE4" t="str">
        <f ca="1">IFERROR(IF(INDIRECT(DataAnalysis!AE$3&amp;"'!c"&amp;ROW($A3))=0,"",INDIRECT(DataAnalysis!AE$3&amp;"'!c"&amp;ROW($A3)))&amp;" "&amp;INDIRECT(DataAnalysis!AE$3&amp;"'!d"&amp;ROW($A3)),"")</f>
        <v>1 Cup</v>
      </c>
      <c r="AF4" t="str">
        <f ca="1">IFERROR(IF(INDIRECT(DataAnalysis!AF$3&amp;"'!c"&amp;ROW($A3))=0,"",INDIRECT(DataAnalysis!AF$3&amp;"'!c"&amp;ROW($A3)))&amp;" "&amp;INDIRECT(DataAnalysis!AF$3&amp;"'!d"&amp;ROW($A3)),"")</f>
        <v>1 Cup</v>
      </c>
      <c r="AG4" t="str">
        <f ca="1">IFERROR(IF(INDIRECT(DataAnalysis!AG$3&amp;"'!c"&amp;ROW($A3))=0,"",INDIRECT(DataAnalysis!AG$3&amp;"'!c"&amp;ROW($A3)))&amp;" "&amp;INDIRECT(DataAnalysis!AG$3&amp;"'!d"&amp;ROW($A3)),"")</f>
        <v>1 Cup</v>
      </c>
      <c r="AH4" t="str">
        <f ca="1">IFERROR(IF(INDIRECT(DataAnalysis!AH$3&amp;"'!c"&amp;ROW($A3))=0,"",INDIRECT(DataAnalysis!AH$3&amp;"'!c"&amp;ROW($A3)))&amp;" "&amp;INDIRECT(DataAnalysis!AH$3&amp;"'!d"&amp;ROW($A3)),"")</f>
        <v>1 Cup</v>
      </c>
      <c r="AI4" t="str">
        <f ca="1">IFERROR(IF(INDIRECT(DataAnalysis!AI$3&amp;"'!c"&amp;ROW($A3))=0,"",INDIRECT(DataAnalysis!AI$3&amp;"'!c"&amp;ROW($A3)))&amp;" "&amp;INDIRECT(DataAnalysis!AI$3&amp;"'!d"&amp;ROW($A3)),"")</f>
        <v>1 Cup</v>
      </c>
      <c r="AJ4" t="str">
        <f ca="1">IFERROR(IF(INDIRECT(DataAnalysis!AJ$3&amp;"'!c"&amp;ROW($A3))=0,"",INDIRECT(DataAnalysis!AJ$3&amp;"'!c"&amp;ROW($A3)))&amp;" "&amp;INDIRECT(DataAnalysis!AJ$3&amp;"'!d"&amp;ROW($A3)),"")</f>
        <v>1 Cup</v>
      </c>
      <c r="AK4" t="str">
        <f ca="1">IFERROR(IF(INDIRECT(DataAnalysis!AK$3&amp;"'!c"&amp;ROW($A3))=0,"",INDIRECT(DataAnalysis!AK$3&amp;"'!c"&amp;ROW($A3)))&amp;" "&amp;INDIRECT(DataAnalysis!AK$3&amp;"'!d"&amp;ROW($A3)),"")</f>
        <v>1 Bunch</v>
      </c>
      <c r="AL4" t="str">
        <f ca="1">IFERROR(IF(INDIRECT(DataAnalysis!AL$3&amp;"'!c"&amp;ROW($A3))=0,"",INDIRECT(DataAnalysis!AL$3&amp;"'!c"&amp;ROW($A3)))&amp;" "&amp;INDIRECT(DataAnalysis!AL$3&amp;"'!d"&amp;ROW($A3)),"")</f>
        <v>1 Bunch</v>
      </c>
      <c r="AM4" t="str">
        <f ca="1">IFERROR(IF(INDIRECT(DataAnalysis!AM$3&amp;"'!c"&amp;ROW($A3))=0,"",INDIRECT(DataAnalysis!AM$3&amp;"'!c"&amp;ROW($A3)))&amp;" "&amp;INDIRECT(DataAnalysis!AM$3&amp;"'!d"&amp;ROW($A3)),"")</f>
        <v>1 Bunch</v>
      </c>
      <c r="AN4" t="str">
        <f ca="1">IFERROR(IF(INDIRECT(DataAnalysis!AN$3&amp;"'!c"&amp;ROW($A3))=0,"",INDIRECT(DataAnalysis!AN$3&amp;"'!c"&amp;ROW($A3)))&amp;" "&amp;INDIRECT(DataAnalysis!AN$3&amp;"'!d"&amp;ROW($A3)),"")</f>
        <v>1 Bunch</v>
      </c>
      <c r="AO4" t="str">
        <f ca="1">IFERROR(IF(INDIRECT(DataAnalysis!AO$3&amp;"'!c"&amp;ROW($A3))=0,"",INDIRECT(DataAnalysis!AO$3&amp;"'!c"&amp;ROW($A3)))&amp;" "&amp;INDIRECT(DataAnalysis!AO$3&amp;"'!d"&amp;ROW($A3)),"")</f>
        <v>1 Bunch</v>
      </c>
      <c r="AP4" t="str">
        <f ca="1">IFERROR(IF(INDIRECT(DataAnalysis!AP$3&amp;"'!c"&amp;ROW($A3))=0,"",INDIRECT(DataAnalysis!AP$3&amp;"'!c"&amp;ROW($A3)))&amp;" "&amp;INDIRECT(DataAnalysis!AP$3&amp;"'!d"&amp;ROW($A3)),"")</f>
        <v>1 Bunch</v>
      </c>
      <c r="AQ4" t="str">
        <f ca="1">IFERROR(IF(INDIRECT(DataAnalysis!AQ$3&amp;"'!c"&amp;ROW($A3))=0,"",INDIRECT(DataAnalysis!AQ$3&amp;"'!c"&amp;ROW($A3)))&amp;" "&amp;INDIRECT(DataAnalysis!AQ$3&amp;"'!d"&amp;ROW($A3)),"")</f>
        <v>1 Bunch</v>
      </c>
    </row>
    <row r="5" spans="2:43" ht="15" customHeight="1" x14ac:dyDescent="0.2">
      <c r="B5" t="str">
        <f ca="1">IFERROR(IF(INDIRECT(DataAnalysis!B$3&amp;"'!c"&amp;ROW($A4))=0,"",INDIRECT(DataAnalysis!B$3&amp;"'!c"&amp;ROW($A4)))&amp;" "&amp;INDIRECT(DataAnalysis!B$3&amp;"'!d"&amp;ROW($A4)),"")</f>
        <v xml:space="preserve"> </v>
      </c>
      <c r="C5" t="str">
        <f ca="1">IFERROR(IF(INDIRECT(DataAnalysis!C$3&amp;"'!c"&amp;ROW($A4))=0,"",INDIRECT(DataAnalysis!C$3&amp;"'!c"&amp;ROW($A4)))&amp;" "&amp;INDIRECT(DataAnalysis!C$3&amp;"'!d"&amp;ROW($A4)),"")</f>
        <v xml:space="preserve"> </v>
      </c>
      <c r="D5" t="str">
        <f ca="1">IFERROR(IF(INDIRECT(DataAnalysis!D$3&amp;"'!c"&amp;ROW($A4))=0,"",INDIRECT(DataAnalysis!D$3&amp;"'!c"&amp;ROW($A4)))&amp;" "&amp;INDIRECT(DataAnalysis!D$3&amp;"'!d"&amp;ROW($A4)),"")</f>
        <v xml:space="preserve"> </v>
      </c>
      <c r="E5" t="str">
        <f ca="1">IFERROR(IF(INDIRECT(DataAnalysis!E$3&amp;"'!c"&amp;ROW($A4))=0,"",INDIRECT(DataAnalysis!E$3&amp;"'!c"&amp;ROW($A4)))&amp;" "&amp;INDIRECT(DataAnalysis!E$3&amp;"'!d"&amp;ROW($A4)),"")</f>
        <v xml:space="preserve"> </v>
      </c>
      <c r="F5" t="str">
        <f ca="1">IFERROR(IF(INDIRECT(DataAnalysis!F$3&amp;"'!c"&amp;ROW($A4))=0,"",INDIRECT(DataAnalysis!F$3&amp;"'!c"&amp;ROW($A4)))&amp;" "&amp;INDIRECT(DataAnalysis!F$3&amp;"'!d"&amp;ROW($A4)),"")</f>
        <v xml:space="preserve"> </v>
      </c>
      <c r="G5" t="str">
        <f ca="1">IFERROR(IF(INDIRECT(DataAnalysis!G$3&amp;"'!c"&amp;ROW($A4))=0,"",INDIRECT(DataAnalysis!G$3&amp;"'!c"&amp;ROW($A4)))&amp;" "&amp;INDIRECT(DataAnalysis!G$3&amp;"'!d"&amp;ROW($A4)),"")</f>
        <v xml:space="preserve"> </v>
      </c>
      <c r="H5" t="str">
        <f ca="1">IFERROR(IF(INDIRECT(DataAnalysis!H$3&amp;"'!c"&amp;ROW($A4))=0,"",INDIRECT(DataAnalysis!H$3&amp;"'!c"&amp;ROW($A4)))&amp;" "&amp;INDIRECT(DataAnalysis!H$3&amp;"'!d"&amp;ROW($A4)),"")</f>
        <v xml:space="preserve"> </v>
      </c>
      <c r="I5" t="str">
        <f ca="1">IFERROR(IF(INDIRECT(DataAnalysis!I$3&amp;"'!c"&amp;ROW($A4))=0,"",INDIRECT(DataAnalysis!I$3&amp;"'!c"&amp;ROW($A4)))&amp;" "&amp;INDIRECT(DataAnalysis!I$3&amp;"'!d"&amp;ROW($A4)),"")</f>
        <v xml:space="preserve"> </v>
      </c>
      <c r="J5" t="str">
        <f ca="1">IFERROR(IF(INDIRECT(DataAnalysis!J$3&amp;"'!c"&amp;ROW($A4))=0,"",INDIRECT(DataAnalysis!J$3&amp;"'!c"&amp;ROW($A4)))&amp;" "&amp;INDIRECT(DataAnalysis!J$3&amp;"'!d"&amp;ROW($A4)),"")</f>
        <v xml:space="preserve"> </v>
      </c>
      <c r="K5" t="str">
        <f ca="1">IFERROR(IF(INDIRECT(DataAnalysis!K$3&amp;"'!c"&amp;ROW($A4))=0,"",INDIRECT(DataAnalysis!K$3&amp;"'!c"&amp;ROW($A4)))&amp;" "&amp;INDIRECT(DataAnalysis!K$3&amp;"'!d"&amp;ROW($A4)),"")</f>
        <v xml:space="preserve"> </v>
      </c>
      <c r="L5" t="str">
        <f ca="1">IFERROR(IF(INDIRECT(DataAnalysis!L$3&amp;"'!c"&amp;ROW($A4))=0,"",INDIRECT(DataAnalysis!L$3&amp;"'!c"&amp;ROW($A4)))&amp;" "&amp;INDIRECT(DataAnalysis!L$3&amp;"'!d"&amp;ROW($A4)),"")</f>
        <v xml:space="preserve"> </v>
      </c>
      <c r="M5" t="str">
        <f ca="1">IFERROR(IF(INDIRECT(DataAnalysis!M$3&amp;"'!c"&amp;ROW($A4))=0,"",INDIRECT(DataAnalysis!M$3&amp;"'!c"&amp;ROW($A4)))&amp;" "&amp;INDIRECT(DataAnalysis!M$3&amp;"'!d"&amp;ROW($A4)),"")</f>
        <v xml:space="preserve"> </v>
      </c>
      <c r="N5" t="str">
        <f ca="1">IFERROR(IF(INDIRECT(DataAnalysis!N$3&amp;"'!c"&amp;ROW($A4))=0,"",INDIRECT(DataAnalysis!N$3&amp;"'!c"&amp;ROW($A4)))&amp;" "&amp;INDIRECT(DataAnalysis!N$3&amp;"'!d"&amp;ROW($A4)),"")</f>
        <v xml:space="preserve"> </v>
      </c>
      <c r="O5" t="str">
        <f ca="1">IFERROR(IF(INDIRECT(DataAnalysis!O$3&amp;"'!c"&amp;ROW($A4))=0,"",INDIRECT(DataAnalysis!O$3&amp;"'!c"&amp;ROW($A4)))&amp;" "&amp;INDIRECT(DataAnalysis!O$3&amp;"'!d"&amp;ROW($A4)),"")</f>
        <v xml:space="preserve"> </v>
      </c>
      <c r="P5" t="str">
        <f ca="1">IFERROR(IF(INDIRECT(DataAnalysis!P$3&amp;"'!c"&amp;ROW($A4))=0,"",INDIRECT(DataAnalysis!P$3&amp;"'!c"&amp;ROW($A4)))&amp;" "&amp;INDIRECT(DataAnalysis!P$3&amp;"'!d"&amp;ROW($A4)),"")</f>
        <v xml:space="preserve"> </v>
      </c>
      <c r="Q5" t="str">
        <f ca="1">IFERROR(IF(INDIRECT(DataAnalysis!Q$3&amp;"'!c"&amp;ROW($A4))=0,"",INDIRECT(DataAnalysis!Q$3&amp;"'!c"&amp;ROW($A4)))&amp;" "&amp;INDIRECT(DataAnalysis!Q$3&amp;"'!d"&amp;ROW($A4)),"")</f>
        <v xml:space="preserve"> </v>
      </c>
      <c r="R5" t="str">
        <f ca="1">IFERROR(IF(INDIRECT(DataAnalysis!R$3&amp;"'!c"&amp;ROW($A4))=0,"",INDIRECT(DataAnalysis!R$3&amp;"'!c"&amp;ROW($A4)))&amp;" "&amp;INDIRECT(DataAnalysis!R$3&amp;"'!d"&amp;ROW($A4)),"")</f>
        <v xml:space="preserve"> </v>
      </c>
      <c r="S5" t="str">
        <f ca="1">IFERROR(IF(INDIRECT(DataAnalysis!S$3&amp;"'!c"&amp;ROW($A4))=0,"",INDIRECT(DataAnalysis!S$3&amp;"'!c"&amp;ROW($A4)))&amp;" "&amp;INDIRECT(DataAnalysis!S$3&amp;"'!d"&amp;ROW($A4)),"")</f>
        <v xml:space="preserve"> </v>
      </c>
      <c r="T5" t="str">
        <f ca="1">IFERROR(IF(INDIRECT(DataAnalysis!T$3&amp;"'!c"&amp;ROW($A4))=0,"",INDIRECT(DataAnalysis!T$3&amp;"'!c"&amp;ROW($A4)))&amp;" "&amp;INDIRECT(DataAnalysis!T$3&amp;"'!d"&amp;ROW($A4)),"")</f>
        <v xml:space="preserve"> </v>
      </c>
      <c r="U5" t="str">
        <f ca="1">IFERROR(IF(INDIRECT(DataAnalysis!U$3&amp;"'!c"&amp;ROW($A4))=0,"",INDIRECT(DataAnalysis!U$3&amp;"'!c"&amp;ROW($A4)))&amp;" "&amp;INDIRECT(DataAnalysis!U$3&amp;"'!d"&amp;ROW($A4)),"")</f>
        <v xml:space="preserve"> </v>
      </c>
      <c r="V5" t="str">
        <f ca="1">IFERROR(IF(INDIRECT(DataAnalysis!V$3&amp;"'!c"&amp;ROW($A4))=0,"",INDIRECT(DataAnalysis!V$3&amp;"'!c"&amp;ROW($A4)))&amp;" "&amp;INDIRECT(DataAnalysis!V$3&amp;"'!d"&amp;ROW($A4)),"")</f>
        <v xml:space="preserve"> </v>
      </c>
      <c r="W5" t="str">
        <f ca="1">IFERROR(IF(INDIRECT(DataAnalysis!W$3&amp;"'!c"&amp;ROW($A4))=0,"",INDIRECT(DataAnalysis!W$3&amp;"'!c"&amp;ROW($A4)))&amp;" "&amp;INDIRECT(DataAnalysis!W$3&amp;"'!d"&amp;ROW($A4)),"")</f>
        <v xml:space="preserve"> </v>
      </c>
      <c r="X5" t="str">
        <f ca="1">IFERROR(IF(INDIRECT(DataAnalysis!X$3&amp;"'!c"&amp;ROW($A4))=0,"",INDIRECT(DataAnalysis!X$3&amp;"'!c"&amp;ROW($A4)))&amp;" "&amp;INDIRECT(DataAnalysis!X$3&amp;"'!d"&amp;ROW($A4)),"")</f>
        <v xml:space="preserve"> </v>
      </c>
      <c r="Y5" t="str">
        <f ca="1">IFERROR(IF(INDIRECT(DataAnalysis!Y$3&amp;"'!c"&amp;ROW($A4))=0,"",INDIRECT(DataAnalysis!Y$3&amp;"'!c"&amp;ROW($A4)))&amp;" "&amp;INDIRECT(DataAnalysis!Y$3&amp;"'!d"&amp;ROW($A4)),"")</f>
        <v xml:space="preserve"> </v>
      </c>
      <c r="Z5" t="str">
        <f ca="1">IFERROR(IF(INDIRECT(DataAnalysis!Z$3&amp;"'!c"&amp;ROW($A4))=0,"",INDIRECT(DataAnalysis!Z$3&amp;"'!c"&amp;ROW($A4)))&amp;" "&amp;INDIRECT(DataAnalysis!Z$3&amp;"'!d"&amp;ROW($A4)),"")</f>
        <v xml:space="preserve"> </v>
      </c>
      <c r="AA5" t="str">
        <f ca="1">IFERROR(IF(INDIRECT(DataAnalysis!AA$3&amp;"'!c"&amp;ROW($A4))=0,"",INDIRECT(DataAnalysis!AA$3&amp;"'!c"&amp;ROW($A4)))&amp;" "&amp;INDIRECT(DataAnalysis!AA$3&amp;"'!d"&amp;ROW($A4)),"")</f>
        <v xml:space="preserve"> </v>
      </c>
      <c r="AB5" t="str">
        <f ca="1">IFERROR(IF(INDIRECT(DataAnalysis!AB$3&amp;"'!c"&amp;ROW($A4))=0,"",INDIRECT(DataAnalysis!AB$3&amp;"'!c"&amp;ROW($A4)))&amp;" "&amp;INDIRECT(DataAnalysis!AB$3&amp;"'!d"&amp;ROW($A4)),"")</f>
        <v xml:space="preserve"> </v>
      </c>
      <c r="AC5" t="str">
        <f ca="1">IFERROR(IF(INDIRECT(DataAnalysis!AC$3&amp;"'!c"&amp;ROW($A4))=0,"",INDIRECT(DataAnalysis!AC$3&amp;"'!c"&amp;ROW($A4)))&amp;" "&amp;INDIRECT(DataAnalysis!AC$3&amp;"'!d"&amp;ROW($A4)),"")</f>
        <v xml:space="preserve"> </v>
      </c>
      <c r="AD5" t="str">
        <f ca="1">IFERROR(IF(INDIRECT(DataAnalysis!AD$3&amp;"'!c"&amp;ROW($A4))=0,"",INDIRECT(DataAnalysis!AD$3&amp;"'!c"&amp;ROW($A4)))&amp;" "&amp;INDIRECT(DataAnalysis!AD$3&amp;"'!d"&amp;ROW($A4)),"")</f>
        <v xml:space="preserve"> </v>
      </c>
      <c r="AE5" t="str">
        <f ca="1">IFERROR(IF(INDIRECT(DataAnalysis!AE$3&amp;"'!c"&amp;ROW($A4))=0,"",INDIRECT(DataAnalysis!AE$3&amp;"'!c"&amp;ROW($A4)))&amp;" "&amp;INDIRECT(DataAnalysis!AE$3&amp;"'!d"&amp;ROW($A4)),"")</f>
        <v xml:space="preserve"> </v>
      </c>
      <c r="AF5" t="str">
        <f ca="1">IFERROR(IF(INDIRECT(DataAnalysis!AF$3&amp;"'!c"&amp;ROW($A4))=0,"",INDIRECT(DataAnalysis!AF$3&amp;"'!c"&amp;ROW($A4)))&amp;" "&amp;INDIRECT(DataAnalysis!AF$3&amp;"'!d"&amp;ROW($A4)),"")</f>
        <v xml:space="preserve"> </v>
      </c>
      <c r="AG5" t="str">
        <f ca="1">IFERROR(IF(INDIRECT(DataAnalysis!AG$3&amp;"'!c"&amp;ROW($A4))=0,"",INDIRECT(DataAnalysis!AG$3&amp;"'!c"&amp;ROW($A4)))&amp;" "&amp;INDIRECT(DataAnalysis!AG$3&amp;"'!d"&amp;ROW($A4)),"")</f>
        <v xml:space="preserve"> </v>
      </c>
      <c r="AH5" t="str">
        <f ca="1">IFERROR(IF(INDIRECT(DataAnalysis!AH$3&amp;"'!c"&amp;ROW($A4))=0,"",INDIRECT(DataAnalysis!AH$3&amp;"'!c"&amp;ROW($A4)))&amp;" "&amp;INDIRECT(DataAnalysis!AH$3&amp;"'!d"&amp;ROW($A4)),"")</f>
        <v xml:space="preserve"> </v>
      </c>
      <c r="AI5" t="str">
        <f ca="1">IFERROR(IF(INDIRECT(DataAnalysis!AI$3&amp;"'!c"&amp;ROW($A4))=0,"",INDIRECT(DataAnalysis!AI$3&amp;"'!c"&amp;ROW($A4)))&amp;" "&amp;INDIRECT(DataAnalysis!AI$3&amp;"'!d"&amp;ROW($A4)),"")</f>
        <v xml:space="preserve"> </v>
      </c>
      <c r="AJ5" t="str">
        <f ca="1">IFERROR(IF(INDIRECT(DataAnalysis!AJ$3&amp;"'!c"&amp;ROW($A4))=0,"",INDIRECT(DataAnalysis!AJ$3&amp;"'!c"&amp;ROW($A4)))&amp;" "&amp;INDIRECT(DataAnalysis!AJ$3&amp;"'!d"&amp;ROW($A4)),"")</f>
        <v xml:space="preserve"> </v>
      </c>
      <c r="AK5" t="str">
        <f ca="1">IFERROR(IF(INDIRECT(DataAnalysis!AK$3&amp;"'!c"&amp;ROW($A4))=0,"",INDIRECT(DataAnalysis!AK$3&amp;"'!c"&amp;ROW($A4)))&amp;" "&amp;INDIRECT(DataAnalysis!AK$3&amp;"'!d"&amp;ROW($A4)),"")</f>
        <v xml:space="preserve"> </v>
      </c>
      <c r="AL5" t="str">
        <f ca="1">IFERROR(IF(INDIRECT(DataAnalysis!AL$3&amp;"'!c"&amp;ROW($A4))=0,"",INDIRECT(DataAnalysis!AL$3&amp;"'!c"&amp;ROW($A4)))&amp;" "&amp;INDIRECT(DataAnalysis!AL$3&amp;"'!d"&amp;ROW($A4)),"")</f>
        <v xml:space="preserve"> </v>
      </c>
      <c r="AM5" t="str">
        <f ca="1">IFERROR(IF(INDIRECT(DataAnalysis!AM$3&amp;"'!c"&amp;ROW($A4))=0,"",INDIRECT(DataAnalysis!AM$3&amp;"'!c"&amp;ROW($A4)))&amp;" "&amp;INDIRECT(DataAnalysis!AM$3&amp;"'!d"&amp;ROW($A4)),"")</f>
        <v xml:space="preserve"> </v>
      </c>
      <c r="AN5" t="str">
        <f ca="1">IFERROR(IF(INDIRECT(DataAnalysis!AN$3&amp;"'!c"&amp;ROW($A4))=0,"",INDIRECT(DataAnalysis!AN$3&amp;"'!c"&amp;ROW($A4)))&amp;" "&amp;INDIRECT(DataAnalysis!AN$3&amp;"'!d"&amp;ROW($A4)),"")</f>
        <v xml:space="preserve"> </v>
      </c>
      <c r="AO5" t="str">
        <f ca="1">IFERROR(IF(INDIRECT(DataAnalysis!AO$3&amp;"'!c"&amp;ROW($A4))=0,"",INDIRECT(DataAnalysis!AO$3&amp;"'!c"&amp;ROW($A4)))&amp;" "&amp;INDIRECT(DataAnalysis!AO$3&amp;"'!d"&amp;ROW($A4)),"")</f>
        <v xml:space="preserve"> </v>
      </c>
      <c r="AP5" t="str">
        <f ca="1">IFERROR(IF(INDIRECT(DataAnalysis!AP$3&amp;"'!c"&amp;ROW($A4))=0,"",INDIRECT(DataAnalysis!AP$3&amp;"'!c"&amp;ROW($A4)))&amp;" "&amp;INDIRECT(DataAnalysis!AP$3&amp;"'!d"&amp;ROW($A4)),"")</f>
        <v xml:space="preserve"> </v>
      </c>
      <c r="AQ5" t="str">
        <f ca="1">IFERROR(IF(INDIRECT(DataAnalysis!AQ$3&amp;"'!c"&amp;ROW($A4))=0,"",INDIRECT(DataAnalysis!AQ$3&amp;"'!c"&amp;ROW($A4)))&amp;" "&amp;INDIRECT(DataAnalysis!AQ$3&amp;"'!d"&amp;ROW($A4)),"")</f>
        <v xml:space="preserve"> </v>
      </c>
    </row>
    <row r="6" spans="2:43" ht="15" customHeight="1" x14ac:dyDescent="0.2">
      <c r="B6" t="str">
        <f ca="1">IFERROR(IF(INDIRECT(DataAnalysis!B$3&amp;"'!c"&amp;ROW($A5))=0,"",INDIRECT(DataAnalysis!B$3&amp;"'!c"&amp;ROW($A5)))&amp;" "&amp;INDIRECT(DataAnalysis!B$3&amp;"'!d"&amp;ROW($A5)),"")</f>
        <v xml:space="preserve"> </v>
      </c>
      <c r="C6" t="str">
        <f ca="1">IFERROR(IF(INDIRECT(DataAnalysis!C$3&amp;"'!c"&amp;ROW($A5))=0,"",INDIRECT(DataAnalysis!C$3&amp;"'!c"&amp;ROW($A5)))&amp;" "&amp;INDIRECT(DataAnalysis!C$3&amp;"'!d"&amp;ROW($A5)),"")</f>
        <v xml:space="preserve"> </v>
      </c>
      <c r="D6" t="str">
        <f ca="1">IFERROR(IF(INDIRECT(DataAnalysis!D$3&amp;"'!c"&amp;ROW($A5))=0,"",INDIRECT(DataAnalysis!D$3&amp;"'!c"&amp;ROW($A5)))&amp;" "&amp;INDIRECT(DataAnalysis!D$3&amp;"'!d"&amp;ROW($A5)),"")</f>
        <v xml:space="preserve"> </v>
      </c>
      <c r="E6" t="str">
        <f ca="1">IFERROR(IF(INDIRECT(DataAnalysis!E$3&amp;"'!c"&amp;ROW($A5))=0,"",INDIRECT(DataAnalysis!E$3&amp;"'!c"&amp;ROW($A5)))&amp;" "&amp;INDIRECT(DataAnalysis!E$3&amp;"'!d"&amp;ROW($A5)),"")</f>
        <v xml:space="preserve"> </v>
      </c>
      <c r="F6" t="str">
        <f ca="1">IFERROR(IF(INDIRECT(DataAnalysis!F$3&amp;"'!c"&amp;ROW($A5))=0,"",INDIRECT(DataAnalysis!F$3&amp;"'!c"&amp;ROW($A5)))&amp;" "&amp;INDIRECT(DataAnalysis!F$3&amp;"'!d"&amp;ROW($A5)),"")</f>
        <v xml:space="preserve"> </v>
      </c>
      <c r="G6" t="str">
        <f ca="1">IFERROR(IF(INDIRECT(DataAnalysis!G$3&amp;"'!c"&amp;ROW($A5))=0,"",INDIRECT(DataAnalysis!G$3&amp;"'!c"&amp;ROW($A5)))&amp;" "&amp;INDIRECT(DataAnalysis!G$3&amp;"'!d"&amp;ROW($A5)),"")</f>
        <v xml:space="preserve"> </v>
      </c>
      <c r="H6" t="str">
        <f ca="1">IFERROR(IF(INDIRECT(DataAnalysis!H$3&amp;"'!c"&amp;ROW($A5))=0,"",INDIRECT(DataAnalysis!H$3&amp;"'!c"&amp;ROW($A5)))&amp;" "&amp;INDIRECT(DataAnalysis!H$3&amp;"'!d"&amp;ROW($A5)),"")</f>
        <v xml:space="preserve"> </v>
      </c>
      <c r="I6" t="str">
        <f ca="1">IFERROR(IF(INDIRECT(DataAnalysis!I$3&amp;"'!c"&amp;ROW($A5))=0,"",INDIRECT(DataAnalysis!I$3&amp;"'!c"&amp;ROW($A5)))&amp;" "&amp;INDIRECT(DataAnalysis!I$3&amp;"'!d"&amp;ROW($A5)),"")</f>
        <v xml:space="preserve"> </v>
      </c>
      <c r="J6" t="str">
        <f ca="1">IFERROR(IF(INDIRECT(DataAnalysis!J$3&amp;"'!c"&amp;ROW($A5))=0,"",INDIRECT(DataAnalysis!J$3&amp;"'!c"&amp;ROW($A5)))&amp;" "&amp;INDIRECT(DataAnalysis!J$3&amp;"'!d"&amp;ROW($A5)),"")</f>
        <v xml:space="preserve"> </v>
      </c>
      <c r="K6" t="str">
        <f ca="1">IFERROR(IF(INDIRECT(DataAnalysis!K$3&amp;"'!c"&amp;ROW($A5))=0,"",INDIRECT(DataAnalysis!K$3&amp;"'!c"&amp;ROW($A5)))&amp;" "&amp;INDIRECT(DataAnalysis!K$3&amp;"'!d"&amp;ROW($A5)),"")</f>
        <v xml:space="preserve"> </v>
      </c>
      <c r="L6" t="str">
        <f ca="1">IFERROR(IF(INDIRECT(DataAnalysis!L$3&amp;"'!c"&amp;ROW($A5))=0,"",INDIRECT(DataAnalysis!L$3&amp;"'!c"&amp;ROW($A5)))&amp;" "&amp;INDIRECT(DataAnalysis!L$3&amp;"'!d"&amp;ROW($A5)),"")</f>
        <v xml:space="preserve"> </v>
      </c>
      <c r="M6" t="str">
        <f ca="1">IFERROR(IF(INDIRECT(DataAnalysis!M$3&amp;"'!c"&amp;ROW($A5))=0,"",INDIRECT(DataAnalysis!M$3&amp;"'!c"&amp;ROW($A5)))&amp;" "&amp;INDIRECT(DataAnalysis!M$3&amp;"'!d"&amp;ROW($A5)),"")</f>
        <v xml:space="preserve"> </v>
      </c>
      <c r="N6" t="str">
        <f ca="1">IFERROR(IF(INDIRECT(DataAnalysis!N$3&amp;"'!c"&amp;ROW($A5))=0,"",INDIRECT(DataAnalysis!N$3&amp;"'!c"&amp;ROW($A5)))&amp;" "&amp;INDIRECT(DataAnalysis!N$3&amp;"'!d"&amp;ROW($A5)),"")</f>
        <v xml:space="preserve"> </v>
      </c>
      <c r="O6" t="str">
        <f ca="1">IFERROR(IF(INDIRECT(DataAnalysis!O$3&amp;"'!c"&amp;ROW($A5))=0,"",INDIRECT(DataAnalysis!O$3&amp;"'!c"&amp;ROW($A5)))&amp;" "&amp;INDIRECT(DataAnalysis!O$3&amp;"'!d"&amp;ROW($A5)),"")</f>
        <v xml:space="preserve"> </v>
      </c>
      <c r="P6" t="str">
        <f ca="1">IFERROR(IF(INDIRECT(DataAnalysis!P$3&amp;"'!c"&amp;ROW($A5))=0,"",INDIRECT(DataAnalysis!P$3&amp;"'!c"&amp;ROW($A5)))&amp;" "&amp;INDIRECT(DataAnalysis!P$3&amp;"'!d"&amp;ROW($A5)),"")</f>
        <v xml:space="preserve"> </v>
      </c>
      <c r="Q6" t="str">
        <f ca="1">IFERROR(IF(INDIRECT(DataAnalysis!Q$3&amp;"'!c"&amp;ROW($A5))=0,"",INDIRECT(DataAnalysis!Q$3&amp;"'!c"&amp;ROW($A5)))&amp;" "&amp;INDIRECT(DataAnalysis!Q$3&amp;"'!d"&amp;ROW($A5)),"")</f>
        <v xml:space="preserve"> </v>
      </c>
      <c r="R6" t="str">
        <f ca="1">IFERROR(IF(INDIRECT(DataAnalysis!R$3&amp;"'!c"&amp;ROW($A5))=0,"",INDIRECT(DataAnalysis!R$3&amp;"'!c"&amp;ROW($A5)))&amp;" "&amp;INDIRECT(DataAnalysis!R$3&amp;"'!d"&amp;ROW($A5)),"")</f>
        <v xml:space="preserve"> </v>
      </c>
      <c r="S6" t="str">
        <f ca="1">IFERROR(IF(INDIRECT(DataAnalysis!S$3&amp;"'!c"&amp;ROW($A5))=0,"",INDIRECT(DataAnalysis!S$3&amp;"'!c"&amp;ROW($A5)))&amp;" "&amp;INDIRECT(DataAnalysis!S$3&amp;"'!d"&amp;ROW($A5)),"")</f>
        <v xml:space="preserve"> </v>
      </c>
      <c r="T6" t="str">
        <f ca="1">IFERROR(IF(INDIRECT(DataAnalysis!T$3&amp;"'!c"&amp;ROW($A5))=0,"",INDIRECT(DataAnalysis!T$3&amp;"'!c"&amp;ROW($A5)))&amp;" "&amp;INDIRECT(DataAnalysis!T$3&amp;"'!d"&amp;ROW($A5)),"")</f>
        <v xml:space="preserve"> </v>
      </c>
      <c r="U6" t="str">
        <f ca="1">IFERROR(IF(INDIRECT(DataAnalysis!U$3&amp;"'!c"&amp;ROW($A5))=0,"",INDIRECT(DataAnalysis!U$3&amp;"'!c"&amp;ROW($A5)))&amp;" "&amp;INDIRECT(DataAnalysis!U$3&amp;"'!d"&amp;ROW($A5)),"")</f>
        <v xml:space="preserve"> </v>
      </c>
      <c r="V6" t="str">
        <f ca="1">IFERROR(IF(INDIRECT(DataAnalysis!V$3&amp;"'!c"&amp;ROW($A5))=0,"",INDIRECT(DataAnalysis!V$3&amp;"'!c"&amp;ROW($A5)))&amp;" "&amp;INDIRECT(DataAnalysis!V$3&amp;"'!d"&amp;ROW($A5)),"")</f>
        <v xml:space="preserve"> </v>
      </c>
      <c r="W6" t="str">
        <f ca="1">IFERROR(IF(INDIRECT(DataAnalysis!W$3&amp;"'!c"&amp;ROW($A5))=0,"",INDIRECT(DataAnalysis!W$3&amp;"'!c"&amp;ROW($A5)))&amp;" "&amp;INDIRECT(DataAnalysis!W$3&amp;"'!d"&amp;ROW($A5)),"")</f>
        <v xml:space="preserve"> </v>
      </c>
      <c r="X6" t="str">
        <f ca="1">IFERROR(IF(INDIRECT(DataAnalysis!X$3&amp;"'!c"&amp;ROW($A5))=0,"",INDIRECT(DataAnalysis!X$3&amp;"'!c"&amp;ROW($A5)))&amp;" "&amp;INDIRECT(DataAnalysis!X$3&amp;"'!d"&amp;ROW($A5)),"")</f>
        <v xml:space="preserve"> </v>
      </c>
      <c r="Y6" t="str">
        <f ca="1">IFERROR(IF(INDIRECT(DataAnalysis!Y$3&amp;"'!c"&amp;ROW($A5))=0,"",INDIRECT(DataAnalysis!Y$3&amp;"'!c"&amp;ROW($A5)))&amp;" "&amp;INDIRECT(DataAnalysis!Y$3&amp;"'!d"&amp;ROW($A5)),"")</f>
        <v xml:space="preserve"> </v>
      </c>
      <c r="Z6" t="str">
        <f ca="1">IFERROR(IF(INDIRECT(DataAnalysis!Z$3&amp;"'!c"&amp;ROW($A5))=0,"",INDIRECT(DataAnalysis!Z$3&amp;"'!c"&amp;ROW($A5)))&amp;" "&amp;INDIRECT(DataAnalysis!Z$3&amp;"'!d"&amp;ROW($A5)),"")</f>
        <v xml:space="preserve"> </v>
      </c>
      <c r="AA6" t="str">
        <f ca="1">IFERROR(IF(INDIRECT(DataAnalysis!AA$3&amp;"'!c"&amp;ROW($A5))=0,"",INDIRECT(DataAnalysis!AA$3&amp;"'!c"&amp;ROW($A5)))&amp;" "&amp;INDIRECT(DataAnalysis!AA$3&amp;"'!d"&amp;ROW($A5)),"")</f>
        <v xml:space="preserve"> </v>
      </c>
      <c r="AB6" t="str">
        <f ca="1">IFERROR(IF(INDIRECT(DataAnalysis!AB$3&amp;"'!c"&amp;ROW($A5))=0,"",INDIRECT(DataAnalysis!AB$3&amp;"'!c"&amp;ROW($A5)))&amp;" "&amp;INDIRECT(DataAnalysis!AB$3&amp;"'!d"&amp;ROW($A5)),"")</f>
        <v xml:space="preserve"> </v>
      </c>
      <c r="AC6" t="str">
        <f ca="1">IFERROR(IF(INDIRECT(DataAnalysis!AC$3&amp;"'!c"&amp;ROW($A5))=0,"",INDIRECT(DataAnalysis!AC$3&amp;"'!c"&amp;ROW($A5)))&amp;" "&amp;INDIRECT(DataAnalysis!AC$3&amp;"'!d"&amp;ROW($A5)),"")</f>
        <v xml:space="preserve"> </v>
      </c>
      <c r="AD6" t="str">
        <f ca="1">IFERROR(IF(INDIRECT(DataAnalysis!AD$3&amp;"'!c"&amp;ROW($A5))=0,"",INDIRECT(DataAnalysis!AD$3&amp;"'!c"&amp;ROW($A5)))&amp;" "&amp;INDIRECT(DataAnalysis!AD$3&amp;"'!d"&amp;ROW($A5)),"")</f>
        <v xml:space="preserve"> </v>
      </c>
      <c r="AE6" t="str">
        <f ca="1">IFERROR(IF(INDIRECT(DataAnalysis!AE$3&amp;"'!c"&amp;ROW($A5))=0,"",INDIRECT(DataAnalysis!AE$3&amp;"'!c"&amp;ROW($A5)))&amp;" "&amp;INDIRECT(DataAnalysis!AE$3&amp;"'!d"&amp;ROW($A5)),"")</f>
        <v xml:space="preserve"> </v>
      </c>
      <c r="AF6" t="str">
        <f ca="1">IFERROR(IF(INDIRECT(DataAnalysis!AF$3&amp;"'!c"&amp;ROW($A5))=0,"",INDIRECT(DataAnalysis!AF$3&amp;"'!c"&amp;ROW($A5)))&amp;" "&amp;INDIRECT(DataAnalysis!AF$3&amp;"'!d"&amp;ROW($A5)),"")</f>
        <v xml:space="preserve"> </v>
      </c>
      <c r="AG6" t="str">
        <f ca="1">IFERROR(IF(INDIRECT(DataAnalysis!AG$3&amp;"'!c"&amp;ROW($A5))=0,"",INDIRECT(DataAnalysis!AG$3&amp;"'!c"&amp;ROW($A5)))&amp;" "&amp;INDIRECT(DataAnalysis!AG$3&amp;"'!d"&amp;ROW($A5)),"")</f>
        <v xml:space="preserve"> </v>
      </c>
      <c r="AH6" t="str">
        <f ca="1">IFERROR(IF(INDIRECT(DataAnalysis!AH$3&amp;"'!c"&amp;ROW($A5))=0,"",INDIRECT(DataAnalysis!AH$3&amp;"'!c"&amp;ROW($A5)))&amp;" "&amp;INDIRECT(DataAnalysis!AH$3&amp;"'!d"&amp;ROW($A5)),"")</f>
        <v xml:space="preserve"> </v>
      </c>
      <c r="AI6" t="str">
        <f ca="1">IFERROR(IF(INDIRECT(DataAnalysis!AI$3&amp;"'!c"&amp;ROW($A5))=0,"",INDIRECT(DataAnalysis!AI$3&amp;"'!c"&amp;ROW($A5)))&amp;" "&amp;INDIRECT(DataAnalysis!AI$3&amp;"'!d"&amp;ROW($A5)),"")</f>
        <v xml:space="preserve"> </v>
      </c>
      <c r="AJ6" t="str">
        <f ca="1">IFERROR(IF(INDIRECT(DataAnalysis!AJ$3&amp;"'!c"&amp;ROW($A5))=0,"",INDIRECT(DataAnalysis!AJ$3&amp;"'!c"&amp;ROW($A5)))&amp;" "&amp;INDIRECT(DataAnalysis!AJ$3&amp;"'!d"&amp;ROW($A5)),"")</f>
        <v xml:space="preserve"> </v>
      </c>
      <c r="AK6" t="str">
        <f ca="1">IFERROR(IF(INDIRECT(DataAnalysis!AK$3&amp;"'!c"&amp;ROW($A5))=0,"",INDIRECT(DataAnalysis!AK$3&amp;"'!c"&amp;ROW($A5)))&amp;" "&amp;INDIRECT(DataAnalysis!AK$3&amp;"'!d"&amp;ROW($A5)),"")</f>
        <v xml:space="preserve"> </v>
      </c>
      <c r="AL6" t="str">
        <f ca="1">IFERROR(IF(INDIRECT(DataAnalysis!AL$3&amp;"'!c"&amp;ROW($A5))=0,"",INDIRECT(DataAnalysis!AL$3&amp;"'!c"&amp;ROW($A5)))&amp;" "&amp;INDIRECT(DataAnalysis!AL$3&amp;"'!d"&amp;ROW($A5)),"")</f>
        <v xml:space="preserve"> </v>
      </c>
      <c r="AM6" t="str">
        <f ca="1">IFERROR(IF(INDIRECT(DataAnalysis!AM$3&amp;"'!c"&amp;ROW($A5))=0,"",INDIRECT(DataAnalysis!AM$3&amp;"'!c"&amp;ROW($A5)))&amp;" "&amp;INDIRECT(DataAnalysis!AM$3&amp;"'!d"&amp;ROW($A5)),"")</f>
        <v xml:space="preserve"> </v>
      </c>
      <c r="AN6" t="str">
        <f ca="1">IFERROR(IF(INDIRECT(DataAnalysis!AN$3&amp;"'!c"&amp;ROW($A5))=0,"",INDIRECT(DataAnalysis!AN$3&amp;"'!c"&amp;ROW($A5)))&amp;" "&amp;INDIRECT(DataAnalysis!AN$3&amp;"'!d"&amp;ROW($A5)),"")</f>
        <v xml:space="preserve"> </v>
      </c>
      <c r="AO6" t="str">
        <f ca="1">IFERROR(IF(INDIRECT(DataAnalysis!AO$3&amp;"'!c"&amp;ROW($A5))=0,"",INDIRECT(DataAnalysis!AO$3&amp;"'!c"&amp;ROW($A5)))&amp;" "&amp;INDIRECT(DataAnalysis!AO$3&amp;"'!d"&amp;ROW($A5)),"")</f>
        <v xml:space="preserve"> </v>
      </c>
      <c r="AP6" t="str">
        <f ca="1">IFERROR(IF(INDIRECT(DataAnalysis!AP$3&amp;"'!c"&amp;ROW($A5))=0,"",INDIRECT(DataAnalysis!AP$3&amp;"'!c"&amp;ROW($A5)))&amp;" "&amp;INDIRECT(DataAnalysis!AP$3&amp;"'!d"&amp;ROW($A5)),"")</f>
        <v xml:space="preserve"> </v>
      </c>
      <c r="AQ6" t="str">
        <f ca="1">IFERROR(IF(INDIRECT(DataAnalysis!AQ$3&amp;"'!c"&amp;ROW($A5))=0,"",INDIRECT(DataAnalysis!AQ$3&amp;"'!c"&amp;ROW($A5)))&amp;" "&amp;INDIRECT(DataAnalysis!AQ$3&amp;"'!d"&amp;ROW($A5)),"")</f>
        <v xml:space="preserve"> </v>
      </c>
    </row>
    <row r="7" spans="2:43" ht="15" customHeight="1" x14ac:dyDescent="0.2">
      <c r="B7" t="str">
        <f ca="1">IFERROR(IF(INDIRECT(DataAnalysis!B$3&amp;"'!c"&amp;ROW($A6))=0,"",INDIRECT(DataAnalysis!B$3&amp;"'!c"&amp;ROW($A6)))&amp;" "&amp;INDIRECT(DataAnalysis!B$3&amp;"'!d"&amp;ROW($A6)),"")</f>
        <v xml:space="preserve"> </v>
      </c>
      <c r="C7" t="str">
        <f ca="1">IFERROR(IF(INDIRECT(DataAnalysis!C$3&amp;"'!c"&amp;ROW($A6))=0,"",INDIRECT(DataAnalysis!C$3&amp;"'!c"&amp;ROW($A6)))&amp;" "&amp;INDIRECT(DataAnalysis!C$3&amp;"'!d"&amp;ROW($A6)),"")</f>
        <v xml:space="preserve"> </v>
      </c>
      <c r="D7" t="str">
        <f ca="1">IFERROR(IF(INDIRECT(DataAnalysis!D$3&amp;"'!c"&amp;ROW($A6))=0,"",INDIRECT(DataAnalysis!D$3&amp;"'!c"&amp;ROW($A6)))&amp;" "&amp;INDIRECT(DataAnalysis!D$3&amp;"'!d"&amp;ROW($A6)),"")</f>
        <v xml:space="preserve"> </v>
      </c>
      <c r="E7" t="str">
        <f ca="1">IFERROR(IF(INDIRECT(DataAnalysis!E$3&amp;"'!c"&amp;ROW($A6))=0,"",INDIRECT(DataAnalysis!E$3&amp;"'!c"&amp;ROW($A6)))&amp;" "&amp;INDIRECT(DataAnalysis!E$3&amp;"'!d"&amp;ROW($A6)),"")</f>
        <v xml:space="preserve"> </v>
      </c>
      <c r="F7" t="str">
        <f ca="1">IFERROR(IF(INDIRECT(DataAnalysis!F$3&amp;"'!c"&amp;ROW($A6))=0,"",INDIRECT(DataAnalysis!F$3&amp;"'!c"&amp;ROW($A6)))&amp;" "&amp;INDIRECT(DataAnalysis!F$3&amp;"'!d"&amp;ROW($A6)),"")</f>
        <v xml:space="preserve"> </v>
      </c>
      <c r="G7" t="str">
        <f ca="1">IFERROR(IF(INDIRECT(DataAnalysis!G$3&amp;"'!c"&amp;ROW($A6))=0,"",INDIRECT(DataAnalysis!G$3&amp;"'!c"&amp;ROW($A6)))&amp;" "&amp;INDIRECT(DataAnalysis!G$3&amp;"'!d"&amp;ROW($A6)),"")</f>
        <v xml:space="preserve"> </v>
      </c>
      <c r="H7" t="str">
        <f ca="1">IFERROR(IF(INDIRECT(DataAnalysis!H$3&amp;"'!c"&amp;ROW($A6))=0,"",INDIRECT(DataAnalysis!H$3&amp;"'!c"&amp;ROW($A6)))&amp;" "&amp;INDIRECT(DataAnalysis!H$3&amp;"'!d"&amp;ROW($A6)),"")</f>
        <v xml:space="preserve"> </v>
      </c>
      <c r="I7" t="str">
        <f ca="1">IFERROR(IF(INDIRECT(DataAnalysis!I$3&amp;"'!c"&amp;ROW($A6))=0,"",INDIRECT(DataAnalysis!I$3&amp;"'!c"&amp;ROW($A6)))&amp;" "&amp;INDIRECT(DataAnalysis!I$3&amp;"'!d"&amp;ROW($A6)),"")</f>
        <v xml:space="preserve"> </v>
      </c>
      <c r="J7" t="str">
        <f ca="1">IFERROR(IF(INDIRECT(DataAnalysis!J$3&amp;"'!c"&amp;ROW($A6))=0,"",INDIRECT(DataAnalysis!J$3&amp;"'!c"&amp;ROW($A6)))&amp;" "&amp;INDIRECT(DataAnalysis!J$3&amp;"'!d"&amp;ROW($A6)),"")</f>
        <v xml:space="preserve"> </v>
      </c>
      <c r="K7" t="str">
        <f ca="1">IFERROR(IF(INDIRECT(DataAnalysis!K$3&amp;"'!c"&amp;ROW($A6))=0,"",INDIRECT(DataAnalysis!K$3&amp;"'!c"&amp;ROW($A6)))&amp;" "&amp;INDIRECT(DataAnalysis!K$3&amp;"'!d"&amp;ROW($A6)),"")</f>
        <v xml:space="preserve"> </v>
      </c>
      <c r="L7" t="str">
        <f ca="1">IFERROR(IF(INDIRECT(DataAnalysis!L$3&amp;"'!c"&amp;ROW($A6))=0,"",INDIRECT(DataAnalysis!L$3&amp;"'!c"&amp;ROW($A6)))&amp;" "&amp;INDIRECT(DataAnalysis!L$3&amp;"'!d"&amp;ROW($A6)),"")</f>
        <v xml:space="preserve"> </v>
      </c>
      <c r="M7" t="str">
        <f ca="1">IFERROR(IF(INDIRECT(DataAnalysis!M$3&amp;"'!c"&amp;ROW($A6))=0,"",INDIRECT(DataAnalysis!M$3&amp;"'!c"&amp;ROW($A6)))&amp;" "&amp;INDIRECT(DataAnalysis!M$3&amp;"'!d"&amp;ROW($A6)),"")</f>
        <v xml:space="preserve"> </v>
      </c>
      <c r="N7" t="str">
        <f ca="1">IFERROR(IF(INDIRECT(DataAnalysis!N$3&amp;"'!c"&amp;ROW($A6))=0,"",INDIRECT(DataAnalysis!N$3&amp;"'!c"&amp;ROW($A6)))&amp;" "&amp;INDIRECT(DataAnalysis!N$3&amp;"'!d"&amp;ROW($A6)),"")</f>
        <v xml:space="preserve"> </v>
      </c>
      <c r="O7" t="str">
        <f ca="1">IFERROR(IF(INDIRECT(DataAnalysis!O$3&amp;"'!c"&amp;ROW($A6))=0,"",INDIRECT(DataAnalysis!O$3&amp;"'!c"&amp;ROW($A6)))&amp;" "&amp;INDIRECT(DataAnalysis!O$3&amp;"'!d"&amp;ROW($A6)),"")</f>
        <v xml:space="preserve"> </v>
      </c>
      <c r="P7" t="str">
        <f ca="1">IFERROR(IF(INDIRECT(DataAnalysis!P$3&amp;"'!c"&amp;ROW($A6))=0,"",INDIRECT(DataAnalysis!P$3&amp;"'!c"&amp;ROW($A6)))&amp;" "&amp;INDIRECT(DataAnalysis!P$3&amp;"'!d"&amp;ROW($A6)),"")</f>
        <v xml:space="preserve"> </v>
      </c>
      <c r="Q7" t="str">
        <f ca="1">IFERROR(IF(INDIRECT(DataAnalysis!Q$3&amp;"'!c"&amp;ROW($A6))=0,"",INDIRECT(DataAnalysis!Q$3&amp;"'!c"&amp;ROW($A6)))&amp;" "&amp;INDIRECT(DataAnalysis!Q$3&amp;"'!d"&amp;ROW($A6)),"")</f>
        <v xml:space="preserve"> </v>
      </c>
      <c r="R7" t="str">
        <f ca="1">IFERROR(IF(INDIRECT(DataAnalysis!R$3&amp;"'!c"&amp;ROW($A6))=0,"",INDIRECT(DataAnalysis!R$3&amp;"'!c"&amp;ROW($A6)))&amp;" "&amp;INDIRECT(DataAnalysis!R$3&amp;"'!d"&amp;ROW($A6)),"")</f>
        <v xml:space="preserve"> </v>
      </c>
      <c r="S7" t="str">
        <f ca="1">IFERROR(IF(INDIRECT(DataAnalysis!S$3&amp;"'!c"&amp;ROW($A6))=0,"",INDIRECT(DataAnalysis!S$3&amp;"'!c"&amp;ROW($A6)))&amp;" "&amp;INDIRECT(DataAnalysis!S$3&amp;"'!d"&amp;ROW($A6)),"")</f>
        <v xml:space="preserve"> </v>
      </c>
      <c r="T7" t="str">
        <f ca="1">IFERROR(IF(INDIRECT(DataAnalysis!T$3&amp;"'!c"&amp;ROW($A6))=0,"",INDIRECT(DataAnalysis!T$3&amp;"'!c"&amp;ROW($A6)))&amp;" "&amp;INDIRECT(DataAnalysis!T$3&amp;"'!d"&amp;ROW($A6)),"")</f>
        <v xml:space="preserve"> </v>
      </c>
      <c r="U7" t="str">
        <f ca="1">IFERROR(IF(INDIRECT(DataAnalysis!U$3&amp;"'!c"&amp;ROW($A6))=0,"",INDIRECT(DataAnalysis!U$3&amp;"'!c"&amp;ROW($A6)))&amp;" "&amp;INDIRECT(DataAnalysis!U$3&amp;"'!d"&amp;ROW($A6)),"")</f>
        <v xml:space="preserve"> </v>
      </c>
      <c r="V7" t="str">
        <f ca="1">IFERROR(IF(INDIRECT(DataAnalysis!V$3&amp;"'!c"&amp;ROW($A6))=0,"",INDIRECT(DataAnalysis!V$3&amp;"'!c"&amp;ROW($A6)))&amp;" "&amp;INDIRECT(DataAnalysis!V$3&amp;"'!d"&amp;ROW($A6)),"")</f>
        <v xml:space="preserve"> </v>
      </c>
      <c r="W7" t="str">
        <f ca="1">IFERROR(IF(INDIRECT(DataAnalysis!W$3&amp;"'!c"&amp;ROW($A6))=0,"",INDIRECT(DataAnalysis!W$3&amp;"'!c"&amp;ROW($A6)))&amp;" "&amp;INDIRECT(DataAnalysis!W$3&amp;"'!d"&amp;ROW($A6)),"")</f>
        <v xml:space="preserve"> </v>
      </c>
      <c r="X7" t="str">
        <f ca="1">IFERROR(IF(INDIRECT(DataAnalysis!X$3&amp;"'!c"&amp;ROW($A6))=0,"",INDIRECT(DataAnalysis!X$3&amp;"'!c"&amp;ROW($A6)))&amp;" "&amp;INDIRECT(DataAnalysis!X$3&amp;"'!d"&amp;ROW($A6)),"")</f>
        <v xml:space="preserve"> </v>
      </c>
      <c r="Y7" t="str">
        <f ca="1">IFERROR(IF(INDIRECT(DataAnalysis!Y$3&amp;"'!c"&amp;ROW($A6))=0,"",INDIRECT(DataAnalysis!Y$3&amp;"'!c"&amp;ROW($A6)))&amp;" "&amp;INDIRECT(DataAnalysis!Y$3&amp;"'!d"&amp;ROW($A6)),"")</f>
        <v xml:space="preserve"> </v>
      </c>
      <c r="Z7" t="str">
        <f ca="1">IFERROR(IF(INDIRECT(DataAnalysis!Z$3&amp;"'!c"&amp;ROW($A6))=0,"",INDIRECT(DataAnalysis!Z$3&amp;"'!c"&amp;ROW($A6)))&amp;" "&amp;INDIRECT(DataAnalysis!Z$3&amp;"'!d"&amp;ROW($A6)),"")</f>
        <v xml:space="preserve"> </v>
      </c>
      <c r="AA7" t="str">
        <f ca="1">IFERROR(IF(INDIRECT(DataAnalysis!AA$3&amp;"'!c"&amp;ROW($A6))=0,"",INDIRECT(DataAnalysis!AA$3&amp;"'!c"&amp;ROW($A6)))&amp;" "&amp;INDIRECT(DataAnalysis!AA$3&amp;"'!d"&amp;ROW($A6)),"")</f>
        <v xml:space="preserve"> </v>
      </c>
      <c r="AB7" t="str">
        <f ca="1">IFERROR(IF(INDIRECT(DataAnalysis!AB$3&amp;"'!c"&amp;ROW($A6))=0,"",INDIRECT(DataAnalysis!AB$3&amp;"'!c"&amp;ROW($A6)))&amp;" "&amp;INDIRECT(DataAnalysis!AB$3&amp;"'!d"&amp;ROW($A6)),"")</f>
        <v xml:space="preserve"> </v>
      </c>
      <c r="AC7" t="str">
        <f ca="1">IFERROR(IF(INDIRECT(DataAnalysis!AC$3&amp;"'!c"&amp;ROW($A6))=0,"",INDIRECT(DataAnalysis!AC$3&amp;"'!c"&amp;ROW($A6)))&amp;" "&amp;INDIRECT(DataAnalysis!AC$3&amp;"'!d"&amp;ROW($A6)),"")</f>
        <v xml:space="preserve"> </v>
      </c>
      <c r="AD7" t="str">
        <f ca="1">IFERROR(IF(INDIRECT(DataAnalysis!AD$3&amp;"'!c"&amp;ROW($A6))=0,"",INDIRECT(DataAnalysis!AD$3&amp;"'!c"&amp;ROW($A6)))&amp;" "&amp;INDIRECT(DataAnalysis!AD$3&amp;"'!d"&amp;ROW($A6)),"")</f>
        <v xml:space="preserve"> </v>
      </c>
      <c r="AE7" t="str">
        <f ca="1">IFERROR(IF(INDIRECT(DataAnalysis!AE$3&amp;"'!c"&amp;ROW($A6))=0,"",INDIRECT(DataAnalysis!AE$3&amp;"'!c"&amp;ROW($A6)))&amp;" "&amp;INDIRECT(DataAnalysis!AE$3&amp;"'!d"&amp;ROW($A6)),"")</f>
        <v xml:space="preserve"> </v>
      </c>
      <c r="AF7" t="str">
        <f ca="1">IFERROR(IF(INDIRECT(DataAnalysis!AF$3&amp;"'!c"&amp;ROW($A6))=0,"",INDIRECT(DataAnalysis!AF$3&amp;"'!c"&amp;ROW($A6)))&amp;" "&amp;INDIRECT(DataAnalysis!AF$3&amp;"'!d"&amp;ROW($A6)),"")</f>
        <v xml:space="preserve"> </v>
      </c>
      <c r="AG7" t="str">
        <f ca="1">IFERROR(IF(INDIRECT(DataAnalysis!AG$3&amp;"'!c"&amp;ROW($A6))=0,"",INDIRECT(DataAnalysis!AG$3&amp;"'!c"&amp;ROW($A6)))&amp;" "&amp;INDIRECT(DataAnalysis!AG$3&amp;"'!d"&amp;ROW($A6)),"")</f>
        <v xml:space="preserve"> </v>
      </c>
      <c r="AH7" t="str">
        <f ca="1">IFERROR(IF(INDIRECT(DataAnalysis!AH$3&amp;"'!c"&amp;ROW($A6))=0,"",INDIRECT(DataAnalysis!AH$3&amp;"'!c"&amp;ROW($A6)))&amp;" "&amp;INDIRECT(DataAnalysis!AH$3&amp;"'!d"&amp;ROW($A6)),"")</f>
        <v xml:space="preserve"> </v>
      </c>
      <c r="AI7" t="str">
        <f ca="1">IFERROR(IF(INDIRECT(DataAnalysis!AI$3&amp;"'!c"&amp;ROW($A6))=0,"",INDIRECT(DataAnalysis!AI$3&amp;"'!c"&amp;ROW($A6)))&amp;" "&amp;INDIRECT(DataAnalysis!AI$3&amp;"'!d"&amp;ROW($A6)),"")</f>
        <v xml:space="preserve"> </v>
      </c>
      <c r="AJ7" t="str">
        <f ca="1">IFERROR(IF(INDIRECT(DataAnalysis!AJ$3&amp;"'!c"&amp;ROW($A6))=0,"",INDIRECT(DataAnalysis!AJ$3&amp;"'!c"&amp;ROW($A6)))&amp;" "&amp;INDIRECT(DataAnalysis!AJ$3&amp;"'!d"&amp;ROW($A6)),"")</f>
        <v xml:space="preserve"> </v>
      </c>
      <c r="AK7" t="str">
        <f ca="1">IFERROR(IF(INDIRECT(DataAnalysis!AK$3&amp;"'!c"&amp;ROW($A6))=0,"",INDIRECT(DataAnalysis!AK$3&amp;"'!c"&amp;ROW($A6)))&amp;" "&amp;INDIRECT(DataAnalysis!AK$3&amp;"'!d"&amp;ROW($A6)),"")</f>
        <v xml:space="preserve"> </v>
      </c>
      <c r="AL7" t="str">
        <f ca="1">IFERROR(IF(INDIRECT(DataAnalysis!AL$3&amp;"'!c"&amp;ROW($A6))=0,"",INDIRECT(DataAnalysis!AL$3&amp;"'!c"&amp;ROW($A6)))&amp;" "&amp;INDIRECT(DataAnalysis!AL$3&amp;"'!d"&amp;ROW($A6)),"")</f>
        <v xml:space="preserve"> </v>
      </c>
      <c r="AM7" t="str">
        <f ca="1">IFERROR(IF(INDIRECT(DataAnalysis!AM$3&amp;"'!c"&amp;ROW($A6))=0,"",INDIRECT(DataAnalysis!AM$3&amp;"'!c"&amp;ROW($A6)))&amp;" "&amp;INDIRECT(DataAnalysis!AM$3&amp;"'!d"&amp;ROW($A6)),"")</f>
        <v xml:space="preserve"> </v>
      </c>
      <c r="AN7" t="str">
        <f ca="1">IFERROR(IF(INDIRECT(DataAnalysis!AN$3&amp;"'!c"&amp;ROW($A6))=0,"",INDIRECT(DataAnalysis!AN$3&amp;"'!c"&amp;ROW($A6)))&amp;" "&amp;INDIRECT(DataAnalysis!AN$3&amp;"'!d"&amp;ROW($A6)),"")</f>
        <v xml:space="preserve"> </v>
      </c>
      <c r="AO7" t="str">
        <f ca="1">IFERROR(IF(INDIRECT(DataAnalysis!AO$3&amp;"'!c"&amp;ROW($A6))=0,"",INDIRECT(DataAnalysis!AO$3&amp;"'!c"&amp;ROW($A6)))&amp;" "&amp;INDIRECT(DataAnalysis!AO$3&amp;"'!d"&amp;ROW($A6)),"")</f>
        <v xml:space="preserve"> </v>
      </c>
      <c r="AP7" t="str">
        <f ca="1">IFERROR(IF(INDIRECT(DataAnalysis!AP$3&amp;"'!c"&amp;ROW($A6))=0,"",INDIRECT(DataAnalysis!AP$3&amp;"'!c"&amp;ROW($A6)))&amp;" "&amp;INDIRECT(DataAnalysis!AP$3&amp;"'!d"&amp;ROW($A6)),"")</f>
        <v xml:space="preserve"> </v>
      </c>
      <c r="AQ7" t="str">
        <f ca="1">IFERROR(IF(INDIRECT(DataAnalysis!AQ$3&amp;"'!c"&amp;ROW($A6))=0,"",INDIRECT(DataAnalysis!AQ$3&amp;"'!c"&amp;ROW($A6)))&amp;" "&amp;INDIRECT(DataAnalysis!AQ$3&amp;"'!d"&amp;ROW($A6)),"")</f>
        <v xml:space="preserve"> </v>
      </c>
    </row>
    <row r="8" spans="2:43" ht="15" customHeight="1" x14ac:dyDescent="0.2">
      <c r="B8" t="str">
        <f ca="1">IFERROR(IF(INDIRECT(DataAnalysis!B$3&amp;"'!c"&amp;ROW($A7))=0,"",INDIRECT(DataAnalysis!B$3&amp;"'!c"&amp;ROW($A7)))&amp;" "&amp;INDIRECT(DataAnalysis!B$3&amp;"'!d"&amp;ROW($A7)),"")</f>
        <v xml:space="preserve"> </v>
      </c>
      <c r="C8" t="str">
        <f ca="1">IFERROR(IF(INDIRECT(DataAnalysis!C$3&amp;"'!c"&amp;ROW($A7))=0,"",INDIRECT(DataAnalysis!C$3&amp;"'!c"&amp;ROW($A7)))&amp;" "&amp;INDIRECT(DataAnalysis!C$3&amp;"'!d"&amp;ROW($A7)),"")</f>
        <v xml:space="preserve"> </v>
      </c>
      <c r="D8" t="str">
        <f ca="1">IFERROR(IF(INDIRECT(DataAnalysis!D$3&amp;"'!c"&amp;ROW($A7))=0,"",INDIRECT(DataAnalysis!D$3&amp;"'!c"&amp;ROW($A7)))&amp;" "&amp;INDIRECT(DataAnalysis!D$3&amp;"'!d"&amp;ROW($A7)),"")</f>
        <v xml:space="preserve"> </v>
      </c>
      <c r="E8" t="str">
        <f ca="1">IFERROR(IF(INDIRECT(DataAnalysis!E$3&amp;"'!c"&amp;ROW($A7))=0,"",INDIRECT(DataAnalysis!E$3&amp;"'!c"&amp;ROW($A7)))&amp;" "&amp;INDIRECT(DataAnalysis!E$3&amp;"'!d"&amp;ROW($A7)),"")</f>
        <v xml:space="preserve"> </v>
      </c>
      <c r="F8" t="str">
        <f ca="1">IFERROR(IF(INDIRECT(DataAnalysis!F$3&amp;"'!c"&amp;ROW($A7))=0,"",INDIRECT(DataAnalysis!F$3&amp;"'!c"&amp;ROW($A7)))&amp;" "&amp;INDIRECT(DataAnalysis!F$3&amp;"'!d"&amp;ROW($A7)),"")</f>
        <v xml:space="preserve"> </v>
      </c>
      <c r="G8" t="str">
        <f ca="1">IFERROR(IF(INDIRECT(DataAnalysis!G$3&amp;"'!c"&amp;ROW($A7))=0,"",INDIRECT(DataAnalysis!G$3&amp;"'!c"&amp;ROW($A7)))&amp;" "&amp;INDIRECT(DataAnalysis!G$3&amp;"'!d"&amp;ROW($A7)),"")</f>
        <v xml:space="preserve"> </v>
      </c>
      <c r="H8" t="str">
        <f ca="1">IFERROR(IF(INDIRECT(DataAnalysis!H$3&amp;"'!c"&amp;ROW($A7))=0,"",INDIRECT(DataAnalysis!H$3&amp;"'!c"&amp;ROW($A7)))&amp;" "&amp;INDIRECT(DataAnalysis!H$3&amp;"'!d"&amp;ROW($A7)),"")</f>
        <v xml:space="preserve"> </v>
      </c>
      <c r="I8" t="str">
        <f ca="1">IFERROR(IF(INDIRECT(DataAnalysis!I$3&amp;"'!c"&amp;ROW($A7))=0,"",INDIRECT(DataAnalysis!I$3&amp;"'!c"&amp;ROW($A7)))&amp;" "&amp;INDIRECT(DataAnalysis!I$3&amp;"'!d"&amp;ROW($A7)),"")</f>
        <v xml:space="preserve"> </v>
      </c>
      <c r="J8" t="str">
        <f ca="1">IFERROR(IF(INDIRECT(DataAnalysis!J$3&amp;"'!c"&amp;ROW($A7))=0,"",INDIRECT(DataAnalysis!J$3&amp;"'!c"&amp;ROW($A7)))&amp;" "&amp;INDIRECT(DataAnalysis!J$3&amp;"'!d"&amp;ROW($A7)),"")</f>
        <v xml:space="preserve"> </v>
      </c>
      <c r="K8" t="str">
        <f ca="1">IFERROR(IF(INDIRECT(DataAnalysis!K$3&amp;"'!c"&amp;ROW($A7))=0,"",INDIRECT(DataAnalysis!K$3&amp;"'!c"&amp;ROW($A7)))&amp;" "&amp;INDIRECT(DataAnalysis!K$3&amp;"'!d"&amp;ROW($A7)),"")</f>
        <v xml:space="preserve"> </v>
      </c>
      <c r="L8" t="str">
        <f ca="1">IFERROR(IF(INDIRECT(DataAnalysis!L$3&amp;"'!c"&amp;ROW($A7))=0,"",INDIRECT(DataAnalysis!L$3&amp;"'!c"&amp;ROW($A7)))&amp;" "&amp;INDIRECT(DataAnalysis!L$3&amp;"'!d"&amp;ROW($A7)),"")</f>
        <v xml:space="preserve"> </v>
      </c>
      <c r="M8" t="str">
        <f ca="1">IFERROR(IF(INDIRECT(DataAnalysis!M$3&amp;"'!c"&amp;ROW($A7))=0,"",INDIRECT(DataAnalysis!M$3&amp;"'!c"&amp;ROW($A7)))&amp;" "&amp;INDIRECT(DataAnalysis!M$3&amp;"'!d"&amp;ROW($A7)),"")</f>
        <v xml:space="preserve"> </v>
      </c>
      <c r="N8" t="str">
        <f ca="1">IFERROR(IF(INDIRECT(DataAnalysis!N$3&amp;"'!c"&amp;ROW($A7))=0,"",INDIRECT(DataAnalysis!N$3&amp;"'!c"&amp;ROW($A7)))&amp;" "&amp;INDIRECT(DataAnalysis!N$3&amp;"'!d"&amp;ROW($A7)),"")</f>
        <v xml:space="preserve"> </v>
      </c>
      <c r="O8" t="str">
        <f ca="1">IFERROR(IF(INDIRECT(DataAnalysis!O$3&amp;"'!c"&amp;ROW($A7))=0,"",INDIRECT(DataAnalysis!O$3&amp;"'!c"&amp;ROW($A7)))&amp;" "&amp;INDIRECT(DataAnalysis!O$3&amp;"'!d"&amp;ROW($A7)),"")</f>
        <v xml:space="preserve"> </v>
      </c>
      <c r="P8" t="str">
        <f ca="1">IFERROR(IF(INDIRECT(DataAnalysis!P$3&amp;"'!c"&amp;ROW($A7))=0,"",INDIRECT(DataAnalysis!P$3&amp;"'!c"&amp;ROW($A7)))&amp;" "&amp;INDIRECT(DataAnalysis!P$3&amp;"'!d"&amp;ROW($A7)),"")</f>
        <v xml:space="preserve"> </v>
      </c>
      <c r="Q8" t="str">
        <f ca="1">IFERROR(IF(INDIRECT(DataAnalysis!Q$3&amp;"'!c"&amp;ROW($A7))=0,"",INDIRECT(DataAnalysis!Q$3&amp;"'!c"&amp;ROW($A7)))&amp;" "&amp;INDIRECT(DataAnalysis!Q$3&amp;"'!d"&amp;ROW($A7)),"")</f>
        <v xml:space="preserve"> </v>
      </c>
      <c r="R8" t="str">
        <f ca="1">IFERROR(IF(INDIRECT(DataAnalysis!R$3&amp;"'!c"&amp;ROW($A7))=0,"",INDIRECT(DataAnalysis!R$3&amp;"'!c"&amp;ROW($A7)))&amp;" "&amp;INDIRECT(DataAnalysis!R$3&amp;"'!d"&amp;ROW($A7)),"")</f>
        <v xml:space="preserve"> </v>
      </c>
      <c r="S8" t="str">
        <f ca="1">IFERROR(IF(INDIRECT(DataAnalysis!S$3&amp;"'!c"&amp;ROW($A7))=0,"",INDIRECT(DataAnalysis!S$3&amp;"'!c"&amp;ROW($A7)))&amp;" "&amp;INDIRECT(DataAnalysis!S$3&amp;"'!d"&amp;ROW($A7)),"")</f>
        <v xml:space="preserve"> </v>
      </c>
      <c r="T8" t="str">
        <f ca="1">IFERROR(IF(INDIRECT(DataAnalysis!T$3&amp;"'!c"&amp;ROW($A7))=0,"",INDIRECT(DataAnalysis!T$3&amp;"'!c"&amp;ROW($A7)))&amp;" "&amp;INDIRECT(DataAnalysis!T$3&amp;"'!d"&amp;ROW($A7)),"")</f>
        <v xml:space="preserve"> </v>
      </c>
      <c r="U8" t="str">
        <f ca="1">IFERROR(IF(INDIRECT(DataAnalysis!U$3&amp;"'!c"&amp;ROW($A7))=0,"",INDIRECT(DataAnalysis!U$3&amp;"'!c"&amp;ROW($A7)))&amp;" "&amp;INDIRECT(DataAnalysis!U$3&amp;"'!d"&amp;ROW($A7)),"")</f>
        <v xml:space="preserve"> </v>
      </c>
      <c r="V8" t="str">
        <f ca="1">IFERROR(IF(INDIRECT(DataAnalysis!V$3&amp;"'!c"&amp;ROW($A7))=0,"",INDIRECT(DataAnalysis!V$3&amp;"'!c"&amp;ROW($A7)))&amp;" "&amp;INDIRECT(DataAnalysis!V$3&amp;"'!d"&amp;ROW($A7)),"")</f>
        <v xml:space="preserve"> </v>
      </c>
      <c r="W8" t="str">
        <f ca="1">IFERROR(IF(INDIRECT(DataAnalysis!W$3&amp;"'!c"&amp;ROW($A7))=0,"",INDIRECT(DataAnalysis!W$3&amp;"'!c"&amp;ROW($A7)))&amp;" "&amp;INDIRECT(DataAnalysis!W$3&amp;"'!d"&amp;ROW($A7)),"")</f>
        <v xml:space="preserve"> </v>
      </c>
      <c r="X8" t="str">
        <f ca="1">IFERROR(IF(INDIRECT(DataAnalysis!X$3&amp;"'!c"&amp;ROW($A7))=0,"",INDIRECT(DataAnalysis!X$3&amp;"'!c"&amp;ROW($A7)))&amp;" "&amp;INDIRECT(DataAnalysis!X$3&amp;"'!d"&amp;ROW($A7)),"")</f>
        <v xml:space="preserve"> </v>
      </c>
      <c r="Y8" t="str">
        <f ca="1">IFERROR(IF(INDIRECT(DataAnalysis!Y$3&amp;"'!c"&amp;ROW($A7))=0,"",INDIRECT(DataAnalysis!Y$3&amp;"'!c"&amp;ROW($A7)))&amp;" "&amp;INDIRECT(DataAnalysis!Y$3&amp;"'!d"&amp;ROW($A7)),"")</f>
        <v xml:space="preserve"> </v>
      </c>
      <c r="Z8" t="str">
        <f ca="1">IFERROR(IF(INDIRECT(DataAnalysis!Z$3&amp;"'!c"&amp;ROW($A7))=0,"",INDIRECT(DataAnalysis!Z$3&amp;"'!c"&amp;ROW($A7)))&amp;" "&amp;INDIRECT(DataAnalysis!Z$3&amp;"'!d"&amp;ROW($A7)),"")</f>
        <v xml:space="preserve"> </v>
      </c>
      <c r="AA8" t="str">
        <f ca="1">IFERROR(IF(INDIRECT(DataAnalysis!AA$3&amp;"'!c"&amp;ROW($A7))=0,"",INDIRECT(DataAnalysis!AA$3&amp;"'!c"&amp;ROW($A7)))&amp;" "&amp;INDIRECT(DataAnalysis!AA$3&amp;"'!d"&amp;ROW($A7)),"")</f>
        <v xml:space="preserve"> </v>
      </c>
      <c r="AB8" t="str">
        <f ca="1">IFERROR(IF(INDIRECT(DataAnalysis!AB$3&amp;"'!c"&amp;ROW($A7))=0,"",INDIRECT(DataAnalysis!AB$3&amp;"'!c"&amp;ROW($A7)))&amp;" "&amp;INDIRECT(DataAnalysis!AB$3&amp;"'!d"&amp;ROW($A7)),"")</f>
        <v xml:space="preserve"> </v>
      </c>
      <c r="AC8" t="str">
        <f ca="1">IFERROR(IF(INDIRECT(DataAnalysis!AC$3&amp;"'!c"&amp;ROW($A7))=0,"",INDIRECT(DataAnalysis!AC$3&amp;"'!c"&amp;ROW($A7)))&amp;" "&amp;INDIRECT(DataAnalysis!AC$3&amp;"'!d"&amp;ROW($A7)),"")</f>
        <v xml:space="preserve"> </v>
      </c>
      <c r="AD8" t="str">
        <f ca="1">IFERROR(IF(INDIRECT(DataAnalysis!AD$3&amp;"'!c"&amp;ROW($A7))=0,"",INDIRECT(DataAnalysis!AD$3&amp;"'!c"&amp;ROW($A7)))&amp;" "&amp;INDIRECT(DataAnalysis!AD$3&amp;"'!d"&amp;ROW($A7)),"")</f>
        <v xml:space="preserve"> </v>
      </c>
      <c r="AE8" t="str">
        <f ca="1">IFERROR(IF(INDIRECT(DataAnalysis!AE$3&amp;"'!c"&amp;ROW($A7))=0,"",INDIRECT(DataAnalysis!AE$3&amp;"'!c"&amp;ROW($A7)))&amp;" "&amp;INDIRECT(DataAnalysis!AE$3&amp;"'!d"&amp;ROW($A7)),"")</f>
        <v xml:space="preserve"> </v>
      </c>
      <c r="AF8" t="str">
        <f ca="1">IFERROR(IF(INDIRECT(DataAnalysis!AF$3&amp;"'!c"&amp;ROW($A7))=0,"",INDIRECT(DataAnalysis!AF$3&amp;"'!c"&amp;ROW($A7)))&amp;" "&amp;INDIRECT(DataAnalysis!AF$3&amp;"'!d"&amp;ROW($A7)),"")</f>
        <v xml:space="preserve"> </v>
      </c>
      <c r="AG8" t="str">
        <f ca="1">IFERROR(IF(INDIRECT(DataAnalysis!AG$3&amp;"'!c"&amp;ROW($A7))=0,"",INDIRECT(DataAnalysis!AG$3&amp;"'!c"&amp;ROW($A7)))&amp;" "&amp;INDIRECT(DataAnalysis!AG$3&amp;"'!d"&amp;ROW($A7)),"")</f>
        <v xml:space="preserve"> </v>
      </c>
      <c r="AH8" t="str">
        <f ca="1">IFERROR(IF(INDIRECT(DataAnalysis!AH$3&amp;"'!c"&amp;ROW($A7))=0,"",INDIRECT(DataAnalysis!AH$3&amp;"'!c"&amp;ROW($A7)))&amp;" "&amp;INDIRECT(DataAnalysis!AH$3&amp;"'!d"&amp;ROW($A7)),"")</f>
        <v xml:space="preserve"> </v>
      </c>
      <c r="AI8" t="str">
        <f ca="1">IFERROR(IF(INDIRECT(DataAnalysis!AI$3&amp;"'!c"&amp;ROW($A7))=0,"",INDIRECT(DataAnalysis!AI$3&amp;"'!c"&amp;ROW($A7)))&amp;" "&amp;INDIRECT(DataAnalysis!AI$3&amp;"'!d"&amp;ROW($A7)),"")</f>
        <v xml:space="preserve"> </v>
      </c>
      <c r="AJ8" t="str">
        <f ca="1">IFERROR(IF(INDIRECT(DataAnalysis!AJ$3&amp;"'!c"&amp;ROW($A7))=0,"",INDIRECT(DataAnalysis!AJ$3&amp;"'!c"&amp;ROW($A7)))&amp;" "&amp;INDIRECT(DataAnalysis!AJ$3&amp;"'!d"&amp;ROW($A7)),"")</f>
        <v xml:space="preserve"> </v>
      </c>
      <c r="AK8" t="str">
        <f ca="1">IFERROR(IF(INDIRECT(DataAnalysis!AK$3&amp;"'!c"&amp;ROW($A7))=0,"",INDIRECT(DataAnalysis!AK$3&amp;"'!c"&amp;ROW($A7)))&amp;" "&amp;INDIRECT(DataAnalysis!AK$3&amp;"'!d"&amp;ROW($A7)),"")</f>
        <v xml:space="preserve"> </v>
      </c>
      <c r="AL8" t="str">
        <f ca="1">IFERROR(IF(INDIRECT(DataAnalysis!AL$3&amp;"'!c"&amp;ROW($A7))=0,"",INDIRECT(DataAnalysis!AL$3&amp;"'!c"&amp;ROW($A7)))&amp;" "&amp;INDIRECT(DataAnalysis!AL$3&amp;"'!d"&amp;ROW($A7)),"")</f>
        <v xml:space="preserve"> </v>
      </c>
      <c r="AM8" t="str">
        <f ca="1">IFERROR(IF(INDIRECT(DataAnalysis!AM$3&amp;"'!c"&amp;ROW($A7))=0,"",INDIRECT(DataAnalysis!AM$3&amp;"'!c"&amp;ROW($A7)))&amp;" "&amp;INDIRECT(DataAnalysis!AM$3&amp;"'!d"&amp;ROW($A7)),"")</f>
        <v xml:space="preserve"> </v>
      </c>
      <c r="AN8" t="str">
        <f ca="1">IFERROR(IF(INDIRECT(DataAnalysis!AN$3&amp;"'!c"&amp;ROW($A7))=0,"",INDIRECT(DataAnalysis!AN$3&amp;"'!c"&amp;ROW($A7)))&amp;" "&amp;INDIRECT(DataAnalysis!AN$3&amp;"'!d"&amp;ROW($A7)),"")</f>
        <v xml:space="preserve"> </v>
      </c>
      <c r="AO8" t="str">
        <f ca="1">IFERROR(IF(INDIRECT(DataAnalysis!AO$3&amp;"'!c"&amp;ROW($A7))=0,"",INDIRECT(DataAnalysis!AO$3&amp;"'!c"&amp;ROW($A7)))&amp;" "&amp;INDIRECT(DataAnalysis!AO$3&amp;"'!d"&amp;ROW($A7)),"")</f>
        <v xml:space="preserve"> </v>
      </c>
      <c r="AP8" t="str">
        <f ca="1">IFERROR(IF(INDIRECT(DataAnalysis!AP$3&amp;"'!c"&amp;ROW($A7))=0,"",INDIRECT(DataAnalysis!AP$3&amp;"'!c"&amp;ROW($A7)))&amp;" "&amp;INDIRECT(DataAnalysis!AP$3&amp;"'!d"&amp;ROW($A7)),"")</f>
        <v xml:space="preserve"> </v>
      </c>
      <c r="AQ8" t="str">
        <f ca="1">IFERROR(IF(INDIRECT(DataAnalysis!AQ$3&amp;"'!c"&amp;ROW($A7))=0,"",INDIRECT(DataAnalysis!AQ$3&amp;"'!c"&amp;ROW($A7)))&amp;" "&amp;INDIRECT(DataAnalysis!AQ$3&amp;"'!d"&amp;ROW($A7)),"")</f>
        <v xml:space="preserve"> </v>
      </c>
    </row>
    <row r="9" spans="2:43" ht="15" customHeight="1" x14ac:dyDescent="0.2">
      <c r="B9" t="str">
        <f ca="1">IFERROR(IF(INDIRECT(DataAnalysis!B$3&amp;"'!c"&amp;ROW($A8))=0,"",INDIRECT(DataAnalysis!B$3&amp;"'!c"&amp;ROW($A8)))&amp;" "&amp;INDIRECT(DataAnalysis!B$3&amp;"'!d"&amp;ROW($A8)),"")</f>
        <v xml:space="preserve"> </v>
      </c>
      <c r="C9" t="str">
        <f ca="1">IFERROR(IF(INDIRECT(DataAnalysis!C$3&amp;"'!c"&amp;ROW($A8))=0,"",INDIRECT(DataAnalysis!C$3&amp;"'!c"&amp;ROW($A8)))&amp;" "&amp;INDIRECT(DataAnalysis!C$3&amp;"'!d"&amp;ROW($A8)),"")</f>
        <v xml:space="preserve"> </v>
      </c>
      <c r="D9" t="str">
        <f ca="1">IFERROR(IF(INDIRECT(DataAnalysis!D$3&amp;"'!c"&amp;ROW($A8))=0,"",INDIRECT(DataAnalysis!D$3&amp;"'!c"&amp;ROW($A8)))&amp;" "&amp;INDIRECT(DataAnalysis!D$3&amp;"'!d"&amp;ROW($A8)),"")</f>
        <v xml:space="preserve"> </v>
      </c>
      <c r="E9" t="str">
        <f ca="1">IFERROR(IF(INDIRECT(DataAnalysis!E$3&amp;"'!c"&amp;ROW($A8))=0,"",INDIRECT(DataAnalysis!E$3&amp;"'!c"&amp;ROW($A8)))&amp;" "&amp;INDIRECT(DataAnalysis!E$3&amp;"'!d"&amp;ROW($A8)),"")</f>
        <v xml:space="preserve"> </v>
      </c>
      <c r="F9" t="str">
        <f ca="1">IFERROR(IF(INDIRECT(DataAnalysis!F$3&amp;"'!c"&amp;ROW($A8))=0,"",INDIRECT(DataAnalysis!F$3&amp;"'!c"&amp;ROW($A8)))&amp;" "&amp;INDIRECT(DataAnalysis!F$3&amp;"'!d"&amp;ROW($A8)),"")</f>
        <v xml:space="preserve"> </v>
      </c>
      <c r="G9" t="str">
        <f ca="1">IFERROR(IF(INDIRECT(DataAnalysis!G$3&amp;"'!c"&amp;ROW($A8))=0,"",INDIRECT(DataAnalysis!G$3&amp;"'!c"&amp;ROW($A8)))&amp;" "&amp;INDIRECT(DataAnalysis!G$3&amp;"'!d"&amp;ROW($A8)),"")</f>
        <v xml:space="preserve"> </v>
      </c>
      <c r="H9" t="str">
        <f ca="1">IFERROR(IF(INDIRECT(DataAnalysis!H$3&amp;"'!c"&amp;ROW($A8))=0,"",INDIRECT(DataAnalysis!H$3&amp;"'!c"&amp;ROW($A8)))&amp;" "&amp;INDIRECT(DataAnalysis!H$3&amp;"'!d"&amp;ROW($A8)),"")</f>
        <v xml:space="preserve"> </v>
      </c>
      <c r="I9" t="str">
        <f ca="1">IFERROR(IF(INDIRECT(DataAnalysis!I$3&amp;"'!c"&amp;ROW($A8))=0,"",INDIRECT(DataAnalysis!I$3&amp;"'!c"&amp;ROW($A8)))&amp;" "&amp;INDIRECT(DataAnalysis!I$3&amp;"'!d"&amp;ROW($A8)),"")</f>
        <v xml:space="preserve"> </v>
      </c>
      <c r="J9" t="str">
        <f ca="1">IFERROR(IF(INDIRECT(DataAnalysis!J$3&amp;"'!c"&amp;ROW($A8))=0,"",INDIRECT(DataAnalysis!J$3&amp;"'!c"&amp;ROW($A8)))&amp;" "&amp;INDIRECT(DataAnalysis!J$3&amp;"'!d"&amp;ROW($A8)),"")</f>
        <v xml:space="preserve"> </v>
      </c>
      <c r="K9" t="str">
        <f ca="1">IFERROR(IF(INDIRECT(DataAnalysis!K$3&amp;"'!c"&amp;ROW($A8))=0,"",INDIRECT(DataAnalysis!K$3&amp;"'!c"&amp;ROW($A8)))&amp;" "&amp;INDIRECT(DataAnalysis!K$3&amp;"'!d"&amp;ROW($A8)),"")</f>
        <v xml:space="preserve"> </v>
      </c>
      <c r="L9" t="str">
        <f ca="1">IFERROR(IF(INDIRECT(DataAnalysis!L$3&amp;"'!c"&amp;ROW($A8))=0,"",INDIRECT(DataAnalysis!L$3&amp;"'!c"&amp;ROW($A8)))&amp;" "&amp;INDIRECT(DataAnalysis!L$3&amp;"'!d"&amp;ROW($A8)),"")</f>
        <v xml:space="preserve"> </v>
      </c>
      <c r="M9" t="str">
        <f ca="1">IFERROR(IF(INDIRECT(DataAnalysis!M$3&amp;"'!c"&amp;ROW($A8))=0,"",INDIRECT(DataAnalysis!M$3&amp;"'!c"&amp;ROW($A8)))&amp;" "&amp;INDIRECT(DataAnalysis!M$3&amp;"'!d"&amp;ROW($A8)),"")</f>
        <v xml:space="preserve"> </v>
      </c>
      <c r="N9" t="str">
        <f ca="1">IFERROR(IF(INDIRECT(DataAnalysis!N$3&amp;"'!c"&amp;ROW($A8))=0,"",INDIRECT(DataAnalysis!N$3&amp;"'!c"&amp;ROW($A8)))&amp;" "&amp;INDIRECT(DataAnalysis!N$3&amp;"'!d"&amp;ROW($A8)),"")</f>
        <v xml:space="preserve"> </v>
      </c>
      <c r="O9" t="str">
        <f ca="1">IFERROR(IF(INDIRECT(DataAnalysis!O$3&amp;"'!c"&amp;ROW($A8))=0,"",INDIRECT(DataAnalysis!O$3&amp;"'!c"&amp;ROW($A8)))&amp;" "&amp;INDIRECT(DataAnalysis!O$3&amp;"'!d"&amp;ROW($A8)),"")</f>
        <v xml:space="preserve"> </v>
      </c>
      <c r="P9" t="str">
        <f ca="1">IFERROR(IF(INDIRECT(DataAnalysis!P$3&amp;"'!c"&amp;ROW($A8))=0,"",INDIRECT(DataAnalysis!P$3&amp;"'!c"&amp;ROW($A8)))&amp;" "&amp;INDIRECT(DataAnalysis!P$3&amp;"'!d"&amp;ROW($A8)),"")</f>
        <v xml:space="preserve"> </v>
      </c>
      <c r="Q9" t="str">
        <f ca="1">IFERROR(IF(INDIRECT(DataAnalysis!Q$3&amp;"'!c"&amp;ROW($A8))=0,"",INDIRECT(DataAnalysis!Q$3&amp;"'!c"&amp;ROW($A8)))&amp;" "&amp;INDIRECT(DataAnalysis!Q$3&amp;"'!d"&amp;ROW($A8)),"")</f>
        <v xml:space="preserve"> </v>
      </c>
      <c r="R9" t="str">
        <f ca="1">IFERROR(IF(INDIRECT(DataAnalysis!R$3&amp;"'!c"&amp;ROW($A8))=0,"",INDIRECT(DataAnalysis!R$3&amp;"'!c"&amp;ROW($A8)))&amp;" "&amp;INDIRECT(DataAnalysis!R$3&amp;"'!d"&amp;ROW($A8)),"")</f>
        <v xml:space="preserve"> </v>
      </c>
      <c r="S9" t="str">
        <f ca="1">IFERROR(IF(INDIRECT(DataAnalysis!S$3&amp;"'!c"&amp;ROW($A8))=0,"",INDIRECT(DataAnalysis!S$3&amp;"'!c"&amp;ROW($A8)))&amp;" "&amp;INDIRECT(DataAnalysis!S$3&amp;"'!d"&amp;ROW($A8)),"")</f>
        <v xml:space="preserve"> </v>
      </c>
      <c r="T9" t="str">
        <f ca="1">IFERROR(IF(INDIRECT(DataAnalysis!T$3&amp;"'!c"&amp;ROW($A8))=0,"",INDIRECT(DataAnalysis!T$3&amp;"'!c"&amp;ROW($A8)))&amp;" "&amp;INDIRECT(DataAnalysis!T$3&amp;"'!d"&amp;ROW($A8)),"")</f>
        <v xml:space="preserve"> </v>
      </c>
      <c r="U9" t="str">
        <f ca="1">IFERROR(IF(INDIRECT(DataAnalysis!U$3&amp;"'!c"&amp;ROW($A8))=0,"",INDIRECT(DataAnalysis!U$3&amp;"'!c"&amp;ROW($A8)))&amp;" "&amp;INDIRECT(DataAnalysis!U$3&amp;"'!d"&amp;ROW($A8)),"")</f>
        <v xml:space="preserve"> </v>
      </c>
      <c r="V9" t="str">
        <f ca="1">IFERROR(IF(INDIRECT(DataAnalysis!V$3&amp;"'!c"&amp;ROW($A8))=0,"",INDIRECT(DataAnalysis!V$3&amp;"'!c"&amp;ROW($A8)))&amp;" "&amp;INDIRECT(DataAnalysis!V$3&amp;"'!d"&amp;ROW($A8)),"")</f>
        <v xml:space="preserve"> </v>
      </c>
      <c r="W9" t="str">
        <f ca="1">IFERROR(IF(INDIRECT(DataAnalysis!W$3&amp;"'!c"&amp;ROW($A8))=0,"",INDIRECT(DataAnalysis!W$3&amp;"'!c"&amp;ROW($A8)))&amp;" "&amp;INDIRECT(DataAnalysis!W$3&amp;"'!d"&amp;ROW($A8)),"")</f>
        <v xml:space="preserve"> </v>
      </c>
      <c r="X9" t="str">
        <f ca="1">IFERROR(IF(INDIRECT(DataAnalysis!X$3&amp;"'!c"&amp;ROW($A8))=0,"",INDIRECT(DataAnalysis!X$3&amp;"'!c"&amp;ROW($A8)))&amp;" "&amp;INDIRECT(DataAnalysis!X$3&amp;"'!d"&amp;ROW($A8)),"")</f>
        <v xml:space="preserve"> </v>
      </c>
      <c r="Y9" t="str">
        <f ca="1">IFERROR(IF(INDIRECT(DataAnalysis!Y$3&amp;"'!c"&amp;ROW($A8))=0,"",INDIRECT(DataAnalysis!Y$3&amp;"'!c"&amp;ROW($A8)))&amp;" "&amp;INDIRECT(DataAnalysis!Y$3&amp;"'!d"&amp;ROW($A8)),"")</f>
        <v xml:space="preserve"> </v>
      </c>
      <c r="Z9" t="str">
        <f ca="1">IFERROR(IF(INDIRECT(DataAnalysis!Z$3&amp;"'!c"&amp;ROW($A8))=0,"",INDIRECT(DataAnalysis!Z$3&amp;"'!c"&amp;ROW($A8)))&amp;" "&amp;INDIRECT(DataAnalysis!Z$3&amp;"'!d"&amp;ROW($A8)),"")</f>
        <v xml:space="preserve"> </v>
      </c>
      <c r="AA9" t="str">
        <f ca="1">IFERROR(IF(INDIRECT(DataAnalysis!AA$3&amp;"'!c"&amp;ROW($A8))=0,"",INDIRECT(DataAnalysis!AA$3&amp;"'!c"&amp;ROW($A8)))&amp;" "&amp;INDIRECT(DataAnalysis!AA$3&amp;"'!d"&amp;ROW($A8)),"")</f>
        <v xml:space="preserve"> </v>
      </c>
      <c r="AB9" t="str">
        <f ca="1">IFERROR(IF(INDIRECT(DataAnalysis!AB$3&amp;"'!c"&amp;ROW($A8))=0,"",INDIRECT(DataAnalysis!AB$3&amp;"'!c"&amp;ROW($A8)))&amp;" "&amp;INDIRECT(DataAnalysis!AB$3&amp;"'!d"&amp;ROW($A8)),"")</f>
        <v xml:space="preserve"> </v>
      </c>
      <c r="AC9" t="str">
        <f ca="1">IFERROR(IF(INDIRECT(DataAnalysis!AC$3&amp;"'!c"&amp;ROW($A8))=0,"",INDIRECT(DataAnalysis!AC$3&amp;"'!c"&amp;ROW($A8)))&amp;" "&amp;INDIRECT(DataAnalysis!AC$3&amp;"'!d"&amp;ROW($A8)),"")</f>
        <v xml:space="preserve"> </v>
      </c>
      <c r="AD9" t="str">
        <f ca="1">IFERROR(IF(INDIRECT(DataAnalysis!AD$3&amp;"'!c"&amp;ROW($A8))=0,"",INDIRECT(DataAnalysis!AD$3&amp;"'!c"&amp;ROW($A8)))&amp;" "&amp;INDIRECT(DataAnalysis!AD$3&amp;"'!d"&amp;ROW($A8)),"")</f>
        <v xml:space="preserve"> </v>
      </c>
      <c r="AE9" t="str">
        <f ca="1">IFERROR(IF(INDIRECT(DataAnalysis!AE$3&amp;"'!c"&amp;ROW($A8))=0,"",INDIRECT(DataAnalysis!AE$3&amp;"'!c"&amp;ROW($A8)))&amp;" "&amp;INDIRECT(DataAnalysis!AE$3&amp;"'!d"&amp;ROW($A8)),"")</f>
        <v xml:space="preserve"> </v>
      </c>
      <c r="AF9" t="str">
        <f ca="1">IFERROR(IF(INDIRECT(DataAnalysis!AF$3&amp;"'!c"&amp;ROW($A8))=0,"",INDIRECT(DataAnalysis!AF$3&amp;"'!c"&amp;ROW($A8)))&amp;" "&amp;INDIRECT(DataAnalysis!AF$3&amp;"'!d"&amp;ROW($A8)),"")</f>
        <v xml:space="preserve"> </v>
      </c>
      <c r="AG9" t="str">
        <f ca="1">IFERROR(IF(INDIRECT(DataAnalysis!AG$3&amp;"'!c"&amp;ROW($A8))=0,"",INDIRECT(DataAnalysis!AG$3&amp;"'!c"&amp;ROW($A8)))&amp;" "&amp;INDIRECT(DataAnalysis!AG$3&amp;"'!d"&amp;ROW($A8)),"")</f>
        <v xml:space="preserve"> </v>
      </c>
      <c r="AH9" t="str">
        <f ca="1">IFERROR(IF(INDIRECT(DataAnalysis!AH$3&amp;"'!c"&amp;ROW($A8))=0,"",INDIRECT(DataAnalysis!AH$3&amp;"'!c"&amp;ROW($A8)))&amp;" "&amp;INDIRECT(DataAnalysis!AH$3&amp;"'!d"&amp;ROW($A8)),"")</f>
        <v xml:space="preserve"> </v>
      </c>
      <c r="AI9" t="str">
        <f ca="1">IFERROR(IF(INDIRECT(DataAnalysis!AI$3&amp;"'!c"&amp;ROW($A8))=0,"",INDIRECT(DataAnalysis!AI$3&amp;"'!c"&amp;ROW($A8)))&amp;" "&amp;INDIRECT(DataAnalysis!AI$3&amp;"'!d"&amp;ROW($A8)),"")</f>
        <v xml:space="preserve"> </v>
      </c>
      <c r="AJ9" t="str">
        <f ca="1">IFERROR(IF(INDIRECT(DataAnalysis!AJ$3&amp;"'!c"&amp;ROW($A8))=0,"",INDIRECT(DataAnalysis!AJ$3&amp;"'!c"&amp;ROW($A8)))&amp;" "&amp;INDIRECT(DataAnalysis!AJ$3&amp;"'!d"&amp;ROW($A8)),"")</f>
        <v xml:space="preserve"> </v>
      </c>
      <c r="AK9" t="str">
        <f ca="1">IFERROR(IF(INDIRECT(DataAnalysis!AK$3&amp;"'!c"&amp;ROW($A8))=0,"",INDIRECT(DataAnalysis!AK$3&amp;"'!c"&amp;ROW($A8)))&amp;" "&amp;INDIRECT(DataAnalysis!AK$3&amp;"'!d"&amp;ROW($A8)),"")</f>
        <v xml:space="preserve"> </v>
      </c>
      <c r="AL9" t="str">
        <f ca="1">IFERROR(IF(INDIRECT(DataAnalysis!AL$3&amp;"'!c"&amp;ROW($A8))=0,"",INDIRECT(DataAnalysis!AL$3&amp;"'!c"&amp;ROW($A8)))&amp;" "&amp;INDIRECT(DataAnalysis!AL$3&amp;"'!d"&amp;ROW($A8)),"")</f>
        <v xml:space="preserve"> </v>
      </c>
      <c r="AM9" t="str">
        <f ca="1">IFERROR(IF(INDIRECT(DataAnalysis!AM$3&amp;"'!c"&amp;ROW($A8))=0,"",INDIRECT(DataAnalysis!AM$3&amp;"'!c"&amp;ROW($A8)))&amp;" "&amp;INDIRECT(DataAnalysis!AM$3&amp;"'!d"&amp;ROW($A8)),"")</f>
        <v xml:space="preserve"> </v>
      </c>
      <c r="AN9" t="str">
        <f ca="1">IFERROR(IF(INDIRECT(DataAnalysis!AN$3&amp;"'!c"&amp;ROW($A8))=0,"",INDIRECT(DataAnalysis!AN$3&amp;"'!c"&amp;ROW($A8)))&amp;" "&amp;INDIRECT(DataAnalysis!AN$3&amp;"'!d"&amp;ROW($A8)),"")</f>
        <v xml:space="preserve"> </v>
      </c>
      <c r="AO9" t="str">
        <f ca="1">IFERROR(IF(INDIRECT(DataAnalysis!AO$3&amp;"'!c"&amp;ROW($A8))=0,"",INDIRECT(DataAnalysis!AO$3&amp;"'!c"&amp;ROW($A8)))&amp;" "&amp;INDIRECT(DataAnalysis!AO$3&amp;"'!d"&amp;ROW($A8)),"")</f>
        <v xml:space="preserve"> </v>
      </c>
      <c r="AP9" t="str">
        <f ca="1">IFERROR(IF(INDIRECT(DataAnalysis!AP$3&amp;"'!c"&amp;ROW($A8))=0,"",INDIRECT(DataAnalysis!AP$3&amp;"'!c"&amp;ROW($A8)))&amp;" "&amp;INDIRECT(DataAnalysis!AP$3&amp;"'!d"&amp;ROW($A8)),"")</f>
        <v xml:space="preserve"> </v>
      </c>
      <c r="AQ9" t="str">
        <f ca="1">IFERROR(IF(INDIRECT(DataAnalysis!AQ$3&amp;"'!c"&amp;ROW($A8))=0,"",INDIRECT(DataAnalysis!AQ$3&amp;"'!c"&amp;ROW($A8)))&amp;" "&amp;INDIRECT(DataAnalysis!AQ$3&amp;"'!d"&amp;ROW($A8)),"")</f>
        <v xml:space="preserve"> </v>
      </c>
    </row>
    <row r="10" spans="2:43" ht="15" customHeight="1" x14ac:dyDescent="0.2">
      <c r="B10" t="str">
        <f ca="1">IFERROR(IF(INDIRECT(DataAnalysis!B$3&amp;"'!c"&amp;ROW($A9))=0,"",INDIRECT(DataAnalysis!B$3&amp;"'!c"&amp;ROW($A9)))&amp;" "&amp;INDIRECT(DataAnalysis!B$3&amp;"'!d"&amp;ROW($A9)),"")</f>
        <v xml:space="preserve"> </v>
      </c>
      <c r="C10" t="str">
        <f ca="1">IFERROR(IF(INDIRECT(DataAnalysis!C$3&amp;"'!c"&amp;ROW($A9))=0,"",INDIRECT(DataAnalysis!C$3&amp;"'!c"&amp;ROW($A9)))&amp;" "&amp;INDIRECT(DataAnalysis!C$3&amp;"'!d"&amp;ROW($A9)),"")</f>
        <v xml:space="preserve"> </v>
      </c>
      <c r="D10" t="str">
        <f ca="1">IFERROR(IF(INDIRECT(DataAnalysis!D$3&amp;"'!c"&amp;ROW($A9))=0,"",INDIRECT(DataAnalysis!D$3&amp;"'!c"&amp;ROW($A9)))&amp;" "&amp;INDIRECT(DataAnalysis!D$3&amp;"'!d"&amp;ROW($A9)),"")</f>
        <v xml:space="preserve"> </v>
      </c>
      <c r="E10" t="str">
        <f ca="1">IFERROR(IF(INDIRECT(DataAnalysis!E$3&amp;"'!c"&amp;ROW($A9))=0,"",INDIRECT(DataAnalysis!E$3&amp;"'!c"&amp;ROW($A9)))&amp;" "&amp;INDIRECT(DataAnalysis!E$3&amp;"'!d"&amp;ROW($A9)),"")</f>
        <v xml:space="preserve"> </v>
      </c>
      <c r="F10" t="str">
        <f ca="1">IFERROR(IF(INDIRECT(DataAnalysis!F$3&amp;"'!c"&amp;ROW($A9))=0,"",INDIRECT(DataAnalysis!F$3&amp;"'!c"&amp;ROW($A9)))&amp;" "&amp;INDIRECT(DataAnalysis!F$3&amp;"'!d"&amp;ROW($A9)),"")</f>
        <v xml:space="preserve"> </v>
      </c>
      <c r="G10" t="str">
        <f ca="1">IFERROR(IF(INDIRECT(DataAnalysis!G$3&amp;"'!c"&amp;ROW($A9))=0,"",INDIRECT(DataAnalysis!G$3&amp;"'!c"&amp;ROW($A9)))&amp;" "&amp;INDIRECT(DataAnalysis!G$3&amp;"'!d"&amp;ROW($A9)),"")</f>
        <v xml:space="preserve"> </v>
      </c>
      <c r="H10" t="str">
        <f ca="1">IFERROR(IF(INDIRECT(DataAnalysis!H$3&amp;"'!c"&amp;ROW($A9))=0,"",INDIRECT(DataAnalysis!H$3&amp;"'!c"&amp;ROW($A9)))&amp;" "&amp;INDIRECT(DataAnalysis!H$3&amp;"'!d"&amp;ROW($A9)),"")</f>
        <v xml:space="preserve"> </v>
      </c>
      <c r="I10" t="str">
        <f ca="1">IFERROR(IF(INDIRECT(DataAnalysis!I$3&amp;"'!c"&amp;ROW($A9))=0,"",INDIRECT(DataAnalysis!I$3&amp;"'!c"&amp;ROW($A9)))&amp;" "&amp;INDIRECT(DataAnalysis!I$3&amp;"'!d"&amp;ROW($A9)),"")</f>
        <v xml:space="preserve"> </v>
      </c>
      <c r="J10" t="str">
        <f ca="1">IFERROR(IF(INDIRECT(DataAnalysis!J$3&amp;"'!c"&amp;ROW($A9))=0,"",INDIRECT(DataAnalysis!J$3&amp;"'!c"&amp;ROW($A9)))&amp;" "&amp;INDIRECT(DataAnalysis!J$3&amp;"'!d"&amp;ROW($A9)),"")</f>
        <v xml:space="preserve"> </v>
      </c>
      <c r="K10" t="str">
        <f ca="1">IFERROR(IF(INDIRECT(DataAnalysis!K$3&amp;"'!c"&amp;ROW($A9))=0,"",INDIRECT(DataAnalysis!K$3&amp;"'!c"&amp;ROW($A9)))&amp;" "&amp;INDIRECT(DataAnalysis!K$3&amp;"'!d"&amp;ROW($A9)),"")</f>
        <v xml:space="preserve"> </v>
      </c>
      <c r="L10" t="str">
        <f ca="1">IFERROR(IF(INDIRECT(DataAnalysis!L$3&amp;"'!c"&amp;ROW($A9))=0,"",INDIRECT(DataAnalysis!L$3&amp;"'!c"&amp;ROW($A9)))&amp;" "&amp;INDIRECT(DataAnalysis!L$3&amp;"'!d"&amp;ROW($A9)),"")</f>
        <v xml:space="preserve"> </v>
      </c>
      <c r="M10" t="str">
        <f ca="1">IFERROR(IF(INDIRECT(DataAnalysis!M$3&amp;"'!c"&amp;ROW($A9))=0,"",INDIRECT(DataAnalysis!M$3&amp;"'!c"&amp;ROW($A9)))&amp;" "&amp;INDIRECT(DataAnalysis!M$3&amp;"'!d"&amp;ROW($A9)),"")</f>
        <v xml:space="preserve"> </v>
      </c>
      <c r="N10" t="str">
        <f ca="1">IFERROR(IF(INDIRECT(DataAnalysis!N$3&amp;"'!c"&amp;ROW($A9))=0,"",INDIRECT(DataAnalysis!N$3&amp;"'!c"&amp;ROW($A9)))&amp;" "&amp;INDIRECT(DataAnalysis!N$3&amp;"'!d"&amp;ROW($A9)),"")</f>
        <v xml:space="preserve"> </v>
      </c>
      <c r="O10" t="str">
        <f ca="1">IFERROR(IF(INDIRECT(DataAnalysis!O$3&amp;"'!c"&amp;ROW($A9))=0,"",INDIRECT(DataAnalysis!O$3&amp;"'!c"&amp;ROW($A9)))&amp;" "&amp;INDIRECT(DataAnalysis!O$3&amp;"'!d"&amp;ROW($A9)),"")</f>
        <v xml:space="preserve"> </v>
      </c>
      <c r="P10" t="str">
        <f ca="1">IFERROR(IF(INDIRECT(DataAnalysis!P$3&amp;"'!c"&amp;ROW($A9))=0,"",INDIRECT(DataAnalysis!P$3&amp;"'!c"&amp;ROW($A9)))&amp;" "&amp;INDIRECT(DataAnalysis!P$3&amp;"'!d"&amp;ROW($A9)),"")</f>
        <v xml:space="preserve"> </v>
      </c>
      <c r="Q10" t="str">
        <f ca="1">IFERROR(IF(INDIRECT(DataAnalysis!Q$3&amp;"'!c"&amp;ROW($A9))=0,"",INDIRECT(DataAnalysis!Q$3&amp;"'!c"&amp;ROW($A9)))&amp;" "&amp;INDIRECT(DataAnalysis!Q$3&amp;"'!d"&amp;ROW($A9)),"")</f>
        <v xml:space="preserve"> </v>
      </c>
      <c r="R10" t="str">
        <f ca="1">IFERROR(IF(INDIRECT(DataAnalysis!R$3&amp;"'!c"&amp;ROW($A9))=0,"",INDIRECT(DataAnalysis!R$3&amp;"'!c"&amp;ROW($A9)))&amp;" "&amp;INDIRECT(DataAnalysis!R$3&amp;"'!d"&amp;ROW($A9)),"")</f>
        <v xml:space="preserve"> </v>
      </c>
      <c r="S10" t="str">
        <f ca="1">IFERROR(IF(INDIRECT(DataAnalysis!S$3&amp;"'!c"&amp;ROW($A9))=0,"",INDIRECT(DataAnalysis!S$3&amp;"'!c"&amp;ROW($A9)))&amp;" "&amp;INDIRECT(DataAnalysis!S$3&amp;"'!d"&amp;ROW($A9)),"")</f>
        <v xml:space="preserve"> </v>
      </c>
      <c r="T10" t="str">
        <f ca="1">IFERROR(IF(INDIRECT(DataAnalysis!T$3&amp;"'!c"&amp;ROW($A9))=0,"",INDIRECT(DataAnalysis!T$3&amp;"'!c"&amp;ROW($A9)))&amp;" "&amp;INDIRECT(DataAnalysis!T$3&amp;"'!d"&amp;ROW($A9)),"")</f>
        <v xml:space="preserve"> </v>
      </c>
      <c r="U10" t="str">
        <f ca="1">IFERROR(IF(INDIRECT(DataAnalysis!U$3&amp;"'!c"&amp;ROW($A9))=0,"",INDIRECT(DataAnalysis!U$3&amp;"'!c"&amp;ROW($A9)))&amp;" "&amp;INDIRECT(DataAnalysis!U$3&amp;"'!d"&amp;ROW($A9)),"")</f>
        <v xml:space="preserve"> </v>
      </c>
      <c r="V10" t="str">
        <f ca="1">IFERROR(IF(INDIRECT(DataAnalysis!V$3&amp;"'!c"&amp;ROW($A9))=0,"",INDIRECT(DataAnalysis!V$3&amp;"'!c"&amp;ROW($A9)))&amp;" "&amp;INDIRECT(DataAnalysis!V$3&amp;"'!d"&amp;ROW($A9)),"")</f>
        <v xml:space="preserve"> </v>
      </c>
      <c r="W10" t="str">
        <f ca="1">IFERROR(IF(INDIRECT(DataAnalysis!W$3&amp;"'!c"&amp;ROW($A9))=0,"",INDIRECT(DataAnalysis!W$3&amp;"'!c"&amp;ROW($A9)))&amp;" "&amp;INDIRECT(DataAnalysis!W$3&amp;"'!d"&amp;ROW($A9)),"")</f>
        <v xml:space="preserve"> </v>
      </c>
      <c r="X10" t="str">
        <f ca="1">IFERROR(IF(INDIRECT(DataAnalysis!X$3&amp;"'!c"&amp;ROW($A9))=0,"",INDIRECT(DataAnalysis!X$3&amp;"'!c"&amp;ROW($A9)))&amp;" "&amp;INDIRECT(DataAnalysis!X$3&amp;"'!d"&amp;ROW($A9)),"")</f>
        <v xml:space="preserve"> </v>
      </c>
      <c r="Y10" t="str">
        <f ca="1">IFERROR(IF(INDIRECT(DataAnalysis!Y$3&amp;"'!c"&amp;ROW($A9))=0,"",INDIRECT(DataAnalysis!Y$3&amp;"'!c"&amp;ROW($A9)))&amp;" "&amp;INDIRECT(DataAnalysis!Y$3&amp;"'!d"&amp;ROW($A9)),"")</f>
        <v xml:space="preserve"> </v>
      </c>
      <c r="Z10" t="str">
        <f ca="1">IFERROR(IF(INDIRECT(DataAnalysis!Z$3&amp;"'!c"&amp;ROW($A9))=0,"",INDIRECT(DataAnalysis!Z$3&amp;"'!c"&amp;ROW($A9)))&amp;" "&amp;INDIRECT(DataAnalysis!Z$3&amp;"'!d"&amp;ROW($A9)),"")</f>
        <v xml:space="preserve"> </v>
      </c>
      <c r="AA10" t="str">
        <f ca="1">IFERROR(IF(INDIRECT(DataAnalysis!AA$3&amp;"'!c"&amp;ROW($A9))=0,"",INDIRECT(DataAnalysis!AA$3&amp;"'!c"&amp;ROW($A9)))&amp;" "&amp;INDIRECT(DataAnalysis!AA$3&amp;"'!d"&amp;ROW($A9)),"")</f>
        <v xml:space="preserve"> </v>
      </c>
      <c r="AB10" t="str">
        <f ca="1">IFERROR(IF(INDIRECT(DataAnalysis!AB$3&amp;"'!c"&amp;ROW($A9))=0,"",INDIRECT(DataAnalysis!AB$3&amp;"'!c"&amp;ROW($A9)))&amp;" "&amp;INDIRECT(DataAnalysis!AB$3&amp;"'!d"&amp;ROW($A9)),"")</f>
        <v xml:space="preserve"> </v>
      </c>
      <c r="AC10" t="str">
        <f ca="1">IFERROR(IF(INDIRECT(DataAnalysis!AC$3&amp;"'!c"&amp;ROW($A9))=0,"",INDIRECT(DataAnalysis!AC$3&amp;"'!c"&amp;ROW($A9)))&amp;" "&amp;INDIRECT(DataAnalysis!AC$3&amp;"'!d"&amp;ROW($A9)),"")</f>
        <v xml:space="preserve"> </v>
      </c>
      <c r="AD10" t="str">
        <f ca="1">IFERROR(IF(INDIRECT(DataAnalysis!AD$3&amp;"'!c"&amp;ROW($A9))=0,"",INDIRECT(DataAnalysis!AD$3&amp;"'!c"&amp;ROW($A9)))&amp;" "&amp;INDIRECT(DataAnalysis!AD$3&amp;"'!d"&amp;ROW($A9)),"")</f>
        <v xml:space="preserve"> </v>
      </c>
      <c r="AE10" t="str">
        <f ca="1">IFERROR(IF(INDIRECT(DataAnalysis!AE$3&amp;"'!c"&amp;ROW($A9))=0,"",INDIRECT(DataAnalysis!AE$3&amp;"'!c"&amp;ROW($A9)))&amp;" "&amp;INDIRECT(DataAnalysis!AE$3&amp;"'!d"&amp;ROW($A9)),"")</f>
        <v xml:space="preserve"> </v>
      </c>
      <c r="AF10" t="str">
        <f ca="1">IFERROR(IF(INDIRECT(DataAnalysis!AF$3&amp;"'!c"&amp;ROW($A9))=0,"",INDIRECT(DataAnalysis!AF$3&amp;"'!c"&amp;ROW($A9)))&amp;" "&amp;INDIRECT(DataAnalysis!AF$3&amp;"'!d"&amp;ROW($A9)),"")</f>
        <v xml:space="preserve"> </v>
      </c>
      <c r="AG10" t="str">
        <f ca="1">IFERROR(IF(INDIRECT(DataAnalysis!AG$3&amp;"'!c"&amp;ROW($A9))=0,"",INDIRECT(DataAnalysis!AG$3&amp;"'!c"&amp;ROW($A9)))&amp;" "&amp;INDIRECT(DataAnalysis!AG$3&amp;"'!d"&amp;ROW($A9)),"")</f>
        <v xml:space="preserve"> </v>
      </c>
      <c r="AH10" t="str">
        <f ca="1">IFERROR(IF(INDIRECT(DataAnalysis!AH$3&amp;"'!c"&amp;ROW($A9))=0,"",INDIRECT(DataAnalysis!AH$3&amp;"'!c"&amp;ROW($A9)))&amp;" "&amp;INDIRECT(DataAnalysis!AH$3&amp;"'!d"&amp;ROW($A9)),"")</f>
        <v xml:space="preserve"> </v>
      </c>
      <c r="AI10" t="str">
        <f ca="1">IFERROR(IF(INDIRECT(DataAnalysis!AI$3&amp;"'!c"&amp;ROW($A9))=0,"",INDIRECT(DataAnalysis!AI$3&amp;"'!c"&amp;ROW($A9)))&amp;" "&amp;INDIRECT(DataAnalysis!AI$3&amp;"'!d"&amp;ROW($A9)),"")</f>
        <v xml:space="preserve"> </v>
      </c>
      <c r="AJ10" t="str">
        <f ca="1">IFERROR(IF(INDIRECT(DataAnalysis!AJ$3&amp;"'!c"&amp;ROW($A9))=0,"",INDIRECT(DataAnalysis!AJ$3&amp;"'!c"&amp;ROW($A9)))&amp;" "&amp;INDIRECT(DataAnalysis!AJ$3&amp;"'!d"&amp;ROW($A9)),"")</f>
        <v xml:space="preserve"> </v>
      </c>
      <c r="AK10" t="str">
        <f ca="1">IFERROR(IF(INDIRECT(DataAnalysis!AK$3&amp;"'!c"&amp;ROW($A9))=0,"",INDIRECT(DataAnalysis!AK$3&amp;"'!c"&amp;ROW($A9)))&amp;" "&amp;INDIRECT(DataAnalysis!AK$3&amp;"'!d"&amp;ROW($A9)),"")</f>
        <v xml:space="preserve"> </v>
      </c>
      <c r="AL10" t="str">
        <f ca="1">IFERROR(IF(INDIRECT(DataAnalysis!AL$3&amp;"'!c"&amp;ROW($A9))=0,"",INDIRECT(DataAnalysis!AL$3&amp;"'!c"&amp;ROW($A9)))&amp;" "&amp;INDIRECT(DataAnalysis!AL$3&amp;"'!d"&amp;ROW($A9)),"")</f>
        <v xml:space="preserve"> </v>
      </c>
      <c r="AM10" t="str">
        <f ca="1">IFERROR(IF(INDIRECT(DataAnalysis!AM$3&amp;"'!c"&amp;ROW($A9))=0,"",INDIRECT(DataAnalysis!AM$3&amp;"'!c"&amp;ROW($A9)))&amp;" "&amp;INDIRECT(DataAnalysis!AM$3&amp;"'!d"&amp;ROW($A9)),"")</f>
        <v xml:space="preserve"> </v>
      </c>
      <c r="AN10" t="str">
        <f ca="1">IFERROR(IF(INDIRECT(DataAnalysis!AN$3&amp;"'!c"&amp;ROW($A9))=0,"",INDIRECT(DataAnalysis!AN$3&amp;"'!c"&amp;ROW($A9)))&amp;" "&amp;INDIRECT(DataAnalysis!AN$3&amp;"'!d"&amp;ROW($A9)),"")</f>
        <v xml:space="preserve"> </v>
      </c>
      <c r="AO10" t="str">
        <f ca="1">IFERROR(IF(INDIRECT(DataAnalysis!AO$3&amp;"'!c"&amp;ROW($A9))=0,"",INDIRECT(DataAnalysis!AO$3&amp;"'!c"&amp;ROW($A9)))&amp;" "&amp;INDIRECT(DataAnalysis!AO$3&amp;"'!d"&amp;ROW($A9)),"")</f>
        <v xml:space="preserve"> </v>
      </c>
      <c r="AP10" t="str">
        <f ca="1">IFERROR(IF(INDIRECT(DataAnalysis!AP$3&amp;"'!c"&amp;ROW($A9))=0,"",INDIRECT(DataAnalysis!AP$3&amp;"'!c"&amp;ROW($A9)))&amp;" "&amp;INDIRECT(DataAnalysis!AP$3&amp;"'!d"&amp;ROW($A9)),"")</f>
        <v xml:space="preserve"> </v>
      </c>
      <c r="AQ10" t="str">
        <f ca="1">IFERROR(IF(INDIRECT(DataAnalysis!AQ$3&amp;"'!c"&amp;ROW($A9))=0,"",INDIRECT(DataAnalysis!AQ$3&amp;"'!c"&amp;ROW($A9)))&amp;" "&amp;INDIRECT(DataAnalysis!AQ$3&amp;"'!d"&amp;ROW($A9)),"")</f>
        <v xml:space="preserve"> </v>
      </c>
    </row>
    <row r="11" spans="2:43" ht="15" customHeight="1" x14ac:dyDescent="0.2">
      <c r="B11" t="str">
        <f ca="1">IFERROR(IF(INDIRECT(DataAnalysis!B$3&amp;"'!c"&amp;ROW($A10))=0,"",INDIRECT(DataAnalysis!B$3&amp;"'!c"&amp;ROW($A10)))&amp;" "&amp;INDIRECT(DataAnalysis!B$3&amp;"'!d"&amp;ROW($A10)),"")</f>
        <v xml:space="preserve"> </v>
      </c>
      <c r="C11" t="str">
        <f ca="1">IFERROR(IF(INDIRECT(DataAnalysis!C$3&amp;"'!c"&amp;ROW($A10))=0,"",INDIRECT(DataAnalysis!C$3&amp;"'!c"&amp;ROW($A10)))&amp;" "&amp;INDIRECT(DataAnalysis!C$3&amp;"'!d"&amp;ROW($A10)),"")</f>
        <v xml:space="preserve"> </v>
      </c>
      <c r="D11" t="str">
        <f ca="1">IFERROR(IF(INDIRECT(DataAnalysis!D$3&amp;"'!c"&amp;ROW($A10))=0,"",INDIRECT(DataAnalysis!D$3&amp;"'!c"&amp;ROW($A10)))&amp;" "&amp;INDIRECT(DataAnalysis!D$3&amp;"'!d"&amp;ROW($A10)),"")</f>
        <v xml:space="preserve"> </v>
      </c>
      <c r="E11" t="str">
        <f ca="1">IFERROR(IF(INDIRECT(DataAnalysis!E$3&amp;"'!c"&amp;ROW($A10))=0,"",INDIRECT(DataAnalysis!E$3&amp;"'!c"&amp;ROW($A10)))&amp;" "&amp;INDIRECT(DataAnalysis!E$3&amp;"'!d"&amp;ROW($A10)),"")</f>
        <v xml:space="preserve"> </v>
      </c>
      <c r="F11" t="str">
        <f ca="1">IFERROR(IF(INDIRECT(DataAnalysis!F$3&amp;"'!c"&amp;ROW($A10))=0,"",INDIRECT(DataAnalysis!F$3&amp;"'!c"&amp;ROW($A10)))&amp;" "&amp;INDIRECT(DataAnalysis!F$3&amp;"'!d"&amp;ROW($A10)),"")</f>
        <v xml:space="preserve"> </v>
      </c>
      <c r="G11" t="str">
        <f ca="1">IFERROR(IF(INDIRECT(DataAnalysis!G$3&amp;"'!c"&amp;ROW($A10))=0,"",INDIRECT(DataAnalysis!G$3&amp;"'!c"&amp;ROW($A10)))&amp;" "&amp;INDIRECT(DataAnalysis!G$3&amp;"'!d"&amp;ROW($A10)),"")</f>
        <v xml:space="preserve"> </v>
      </c>
      <c r="H11" t="str">
        <f ca="1">IFERROR(IF(INDIRECT(DataAnalysis!H$3&amp;"'!c"&amp;ROW($A10))=0,"",INDIRECT(DataAnalysis!H$3&amp;"'!c"&amp;ROW($A10)))&amp;" "&amp;INDIRECT(DataAnalysis!H$3&amp;"'!d"&amp;ROW($A10)),"")</f>
        <v xml:space="preserve"> </v>
      </c>
      <c r="I11" t="str">
        <f ca="1">IFERROR(IF(INDIRECT(DataAnalysis!I$3&amp;"'!c"&amp;ROW($A10))=0,"",INDIRECT(DataAnalysis!I$3&amp;"'!c"&amp;ROW($A10)))&amp;" "&amp;INDIRECT(DataAnalysis!I$3&amp;"'!d"&amp;ROW($A10)),"")</f>
        <v xml:space="preserve"> </v>
      </c>
      <c r="J11" t="str">
        <f ca="1">IFERROR(IF(INDIRECT(DataAnalysis!J$3&amp;"'!c"&amp;ROW($A10))=0,"",INDIRECT(DataAnalysis!J$3&amp;"'!c"&amp;ROW($A10)))&amp;" "&amp;INDIRECT(DataAnalysis!J$3&amp;"'!d"&amp;ROW($A10)),"")</f>
        <v xml:space="preserve"> </v>
      </c>
      <c r="K11" t="str">
        <f ca="1">IFERROR(IF(INDIRECT(DataAnalysis!K$3&amp;"'!c"&amp;ROW($A10))=0,"",INDIRECT(DataAnalysis!K$3&amp;"'!c"&amp;ROW($A10)))&amp;" "&amp;INDIRECT(DataAnalysis!K$3&amp;"'!d"&amp;ROW($A10)),"")</f>
        <v xml:space="preserve"> </v>
      </c>
      <c r="L11" t="str">
        <f ca="1">IFERROR(IF(INDIRECT(DataAnalysis!L$3&amp;"'!c"&amp;ROW($A10))=0,"",INDIRECT(DataAnalysis!L$3&amp;"'!c"&amp;ROW($A10)))&amp;" "&amp;INDIRECT(DataAnalysis!L$3&amp;"'!d"&amp;ROW($A10)),"")</f>
        <v xml:space="preserve"> </v>
      </c>
      <c r="M11" t="str">
        <f ca="1">IFERROR(IF(INDIRECT(DataAnalysis!M$3&amp;"'!c"&amp;ROW($A10))=0,"",INDIRECT(DataAnalysis!M$3&amp;"'!c"&amp;ROW($A10)))&amp;" "&amp;INDIRECT(DataAnalysis!M$3&amp;"'!d"&amp;ROW($A10)),"")</f>
        <v xml:space="preserve"> </v>
      </c>
      <c r="N11" t="str">
        <f ca="1">IFERROR(IF(INDIRECT(DataAnalysis!N$3&amp;"'!c"&amp;ROW($A10))=0,"",INDIRECT(DataAnalysis!N$3&amp;"'!c"&amp;ROW($A10)))&amp;" "&amp;INDIRECT(DataAnalysis!N$3&amp;"'!d"&amp;ROW($A10)),"")</f>
        <v xml:space="preserve"> </v>
      </c>
      <c r="O11" t="str">
        <f ca="1">IFERROR(IF(INDIRECT(DataAnalysis!O$3&amp;"'!c"&amp;ROW($A10))=0,"",INDIRECT(DataAnalysis!O$3&amp;"'!c"&amp;ROW($A10)))&amp;" "&amp;INDIRECT(DataAnalysis!O$3&amp;"'!d"&amp;ROW($A10)),"")</f>
        <v xml:space="preserve"> </v>
      </c>
      <c r="P11" t="str">
        <f ca="1">IFERROR(IF(INDIRECT(DataAnalysis!P$3&amp;"'!c"&amp;ROW($A10))=0,"",INDIRECT(DataAnalysis!P$3&amp;"'!c"&amp;ROW($A10)))&amp;" "&amp;INDIRECT(DataAnalysis!P$3&amp;"'!d"&amp;ROW($A10)),"")</f>
        <v xml:space="preserve"> </v>
      </c>
      <c r="Q11" t="str">
        <f ca="1">IFERROR(IF(INDIRECT(DataAnalysis!Q$3&amp;"'!c"&amp;ROW($A10))=0,"",INDIRECT(DataAnalysis!Q$3&amp;"'!c"&amp;ROW($A10)))&amp;" "&amp;INDIRECT(DataAnalysis!Q$3&amp;"'!d"&amp;ROW($A10)),"")</f>
        <v xml:space="preserve"> </v>
      </c>
      <c r="R11" t="str">
        <f ca="1">IFERROR(IF(INDIRECT(DataAnalysis!R$3&amp;"'!c"&amp;ROW($A10))=0,"",INDIRECT(DataAnalysis!R$3&amp;"'!c"&amp;ROW($A10)))&amp;" "&amp;INDIRECT(DataAnalysis!R$3&amp;"'!d"&amp;ROW($A10)),"")</f>
        <v xml:space="preserve"> </v>
      </c>
      <c r="S11" t="str">
        <f ca="1">IFERROR(IF(INDIRECT(DataAnalysis!S$3&amp;"'!c"&amp;ROW($A10))=0,"",INDIRECT(DataAnalysis!S$3&amp;"'!c"&amp;ROW($A10)))&amp;" "&amp;INDIRECT(DataAnalysis!S$3&amp;"'!d"&amp;ROW($A10)),"")</f>
        <v xml:space="preserve"> </v>
      </c>
      <c r="T11" t="str">
        <f ca="1">IFERROR(IF(INDIRECT(DataAnalysis!T$3&amp;"'!c"&amp;ROW($A10))=0,"",INDIRECT(DataAnalysis!T$3&amp;"'!c"&amp;ROW($A10)))&amp;" "&amp;INDIRECT(DataAnalysis!T$3&amp;"'!d"&amp;ROW($A10)),"")</f>
        <v xml:space="preserve"> </v>
      </c>
      <c r="U11" t="str">
        <f ca="1">IFERROR(IF(INDIRECT(DataAnalysis!U$3&amp;"'!c"&amp;ROW($A10))=0,"",INDIRECT(DataAnalysis!U$3&amp;"'!c"&amp;ROW($A10)))&amp;" "&amp;INDIRECT(DataAnalysis!U$3&amp;"'!d"&amp;ROW($A10)),"")</f>
        <v xml:space="preserve"> </v>
      </c>
      <c r="V11" t="str">
        <f ca="1">IFERROR(IF(INDIRECT(DataAnalysis!V$3&amp;"'!c"&amp;ROW($A10))=0,"",INDIRECT(DataAnalysis!V$3&amp;"'!c"&amp;ROW($A10)))&amp;" "&amp;INDIRECT(DataAnalysis!V$3&amp;"'!d"&amp;ROW($A10)),"")</f>
        <v xml:space="preserve"> </v>
      </c>
      <c r="W11" t="str">
        <f ca="1">IFERROR(IF(INDIRECT(DataAnalysis!W$3&amp;"'!c"&amp;ROW($A10))=0,"",INDIRECT(DataAnalysis!W$3&amp;"'!c"&amp;ROW($A10)))&amp;" "&amp;INDIRECT(DataAnalysis!W$3&amp;"'!d"&amp;ROW($A10)),"")</f>
        <v xml:space="preserve"> </v>
      </c>
      <c r="X11" t="str">
        <f ca="1">IFERROR(IF(INDIRECT(DataAnalysis!X$3&amp;"'!c"&amp;ROW($A10))=0,"",INDIRECT(DataAnalysis!X$3&amp;"'!c"&amp;ROW($A10)))&amp;" "&amp;INDIRECT(DataAnalysis!X$3&amp;"'!d"&amp;ROW($A10)),"")</f>
        <v xml:space="preserve"> </v>
      </c>
      <c r="Y11" t="str">
        <f ca="1">IFERROR(IF(INDIRECT(DataAnalysis!Y$3&amp;"'!c"&amp;ROW($A10))=0,"",INDIRECT(DataAnalysis!Y$3&amp;"'!c"&amp;ROW($A10)))&amp;" "&amp;INDIRECT(DataAnalysis!Y$3&amp;"'!d"&amp;ROW($A10)),"")</f>
        <v xml:space="preserve"> </v>
      </c>
      <c r="Z11" t="str">
        <f ca="1">IFERROR(IF(INDIRECT(DataAnalysis!Z$3&amp;"'!c"&amp;ROW($A10))=0,"",INDIRECT(DataAnalysis!Z$3&amp;"'!c"&amp;ROW($A10)))&amp;" "&amp;INDIRECT(DataAnalysis!Z$3&amp;"'!d"&amp;ROW($A10)),"")</f>
        <v xml:space="preserve"> </v>
      </c>
      <c r="AA11" t="str">
        <f ca="1">IFERROR(IF(INDIRECT(DataAnalysis!AA$3&amp;"'!c"&amp;ROW($A10))=0,"",INDIRECT(DataAnalysis!AA$3&amp;"'!c"&amp;ROW($A10)))&amp;" "&amp;INDIRECT(DataAnalysis!AA$3&amp;"'!d"&amp;ROW($A10)),"")</f>
        <v xml:space="preserve"> </v>
      </c>
      <c r="AB11" t="str">
        <f ca="1">IFERROR(IF(INDIRECT(DataAnalysis!AB$3&amp;"'!c"&amp;ROW($A10))=0,"",INDIRECT(DataAnalysis!AB$3&amp;"'!c"&amp;ROW($A10)))&amp;" "&amp;INDIRECT(DataAnalysis!AB$3&amp;"'!d"&amp;ROW($A10)),"")</f>
        <v xml:space="preserve"> </v>
      </c>
      <c r="AC11" t="str">
        <f ca="1">IFERROR(IF(INDIRECT(DataAnalysis!AC$3&amp;"'!c"&amp;ROW($A10))=0,"",INDIRECT(DataAnalysis!AC$3&amp;"'!c"&amp;ROW($A10)))&amp;" "&amp;INDIRECT(DataAnalysis!AC$3&amp;"'!d"&amp;ROW($A10)),"")</f>
        <v xml:space="preserve"> </v>
      </c>
      <c r="AD11" t="str">
        <f ca="1">IFERROR(IF(INDIRECT(DataAnalysis!AD$3&amp;"'!c"&amp;ROW($A10))=0,"",INDIRECT(DataAnalysis!AD$3&amp;"'!c"&amp;ROW($A10)))&amp;" "&amp;INDIRECT(DataAnalysis!AD$3&amp;"'!d"&amp;ROW($A10)),"")</f>
        <v xml:space="preserve"> </v>
      </c>
      <c r="AE11" t="str">
        <f ca="1">IFERROR(IF(INDIRECT(DataAnalysis!AE$3&amp;"'!c"&amp;ROW($A10))=0,"",INDIRECT(DataAnalysis!AE$3&amp;"'!c"&amp;ROW($A10)))&amp;" "&amp;INDIRECT(DataAnalysis!AE$3&amp;"'!d"&amp;ROW($A10)),"")</f>
        <v xml:space="preserve"> </v>
      </c>
      <c r="AF11" t="str">
        <f ca="1">IFERROR(IF(INDIRECT(DataAnalysis!AF$3&amp;"'!c"&amp;ROW($A10))=0,"",INDIRECT(DataAnalysis!AF$3&amp;"'!c"&amp;ROW($A10)))&amp;" "&amp;INDIRECT(DataAnalysis!AF$3&amp;"'!d"&amp;ROW($A10)),"")</f>
        <v xml:space="preserve"> </v>
      </c>
      <c r="AG11" t="str">
        <f ca="1">IFERROR(IF(INDIRECT(DataAnalysis!AG$3&amp;"'!c"&amp;ROW($A10))=0,"",INDIRECT(DataAnalysis!AG$3&amp;"'!c"&amp;ROW($A10)))&amp;" "&amp;INDIRECT(DataAnalysis!AG$3&amp;"'!d"&amp;ROW($A10)),"")</f>
        <v xml:space="preserve"> </v>
      </c>
      <c r="AH11" t="str">
        <f ca="1">IFERROR(IF(INDIRECT(DataAnalysis!AH$3&amp;"'!c"&amp;ROW($A10))=0,"",INDIRECT(DataAnalysis!AH$3&amp;"'!c"&amp;ROW($A10)))&amp;" "&amp;INDIRECT(DataAnalysis!AH$3&amp;"'!d"&amp;ROW($A10)),"")</f>
        <v xml:space="preserve"> </v>
      </c>
      <c r="AI11" t="str">
        <f ca="1">IFERROR(IF(INDIRECT(DataAnalysis!AI$3&amp;"'!c"&amp;ROW($A10))=0,"",INDIRECT(DataAnalysis!AI$3&amp;"'!c"&amp;ROW($A10)))&amp;" "&amp;INDIRECT(DataAnalysis!AI$3&amp;"'!d"&amp;ROW($A10)),"")</f>
        <v xml:space="preserve"> </v>
      </c>
      <c r="AJ11" t="str">
        <f ca="1">IFERROR(IF(INDIRECT(DataAnalysis!AJ$3&amp;"'!c"&amp;ROW($A10))=0,"",INDIRECT(DataAnalysis!AJ$3&amp;"'!c"&amp;ROW($A10)))&amp;" "&amp;INDIRECT(DataAnalysis!AJ$3&amp;"'!d"&amp;ROW($A10)),"")</f>
        <v xml:space="preserve"> </v>
      </c>
      <c r="AK11" t="str">
        <f ca="1">IFERROR(IF(INDIRECT(DataAnalysis!AK$3&amp;"'!c"&amp;ROW($A10))=0,"",INDIRECT(DataAnalysis!AK$3&amp;"'!c"&amp;ROW($A10)))&amp;" "&amp;INDIRECT(DataAnalysis!AK$3&amp;"'!d"&amp;ROW($A10)),"")</f>
        <v xml:space="preserve"> </v>
      </c>
      <c r="AL11" t="str">
        <f ca="1">IFERROR(IF(INDIRECT(DataAnalysis!AL$3&amp;"'!c"&amp;ROW($A10))=0,"",INDIRECT(DataAnalysis!AL$3&amp;"'!c"&amp;ROW($A10)))&amp;" "&amp;INDIRECT(DataAnalysis!AL$3&amp;"'!d"&amp;ROW($A10)),"")</f>
        <v xml:space="preserve"> </v>
      </c>
      <c r="AM11" t="str">
        <f ca="1">IFERROR(IF(INDIRECT(DataAnalysis!AM$3&amp;"'!c"&amp;ROW($A10))=0,"",INDIRECT(DataAnalysis!AM$3&amp;"'!c"&amp;ROW($A10)))&amp;" "&amp;INDIRECT(DataAnalysis!AM$3&amp;"'!d"&amp;ROW($A10)),"")</f>
        <v xml:space="preserve"> </v>
      </c>
      <c r="AN11" t="str">
        <f ca="1">IFERROR(IF(INDIRECT(DataAnalysis!AN$3&amp;"'!c"&amp;ROW($A10))=0,"",INDIRECT(DataAnalysis!AN$3&amp;"'!c"&amp;ROW($A10)))&amp;" "&amp;INDIRECT(DataAnalysis!AN$3&amp;"'!d"&amp;ROW($A10)),"")</f>
        <v xml:space="preserve"> </v>
      </c>
      <c r="AO11" t="str">
        <f ca="1">IFERROR(IF(INDIRECT(DataAnalysis!AO$3&amp;"'!c"&amp;ROW($A10))=0,"",INDIRECT(DataAnalysis!AO$3&amp;"'!c"&amp;ROW($A10)))&amp;" "&amp;INDIRECT(DataAnalysis!AO$3&amp;"'!d"&amp;ROW($A10)),"")</f>
        <v xml:space="preserve"> </v>
      </c>
      <c r="AP11" t="str">
        <f ca="1">IFERROR(IF(INDIRECT(DataAnalysis!AP$3&amp;"'!c"&amp;ROW($A10))=0,"",INDIRECT(DataAnalysis!AP$3&amp;"'!c"&amp;ROW($A10)))&amp;" "&amp;INDIRECT(DataAnalysis!AP$3&amp;"'!d"&amp;ROW($A10)),"")</f>
        <v xml:space="preserve"> </v>
      </c>
      <c r="AQ11" t="str">
        <f ca="1">IFERROR(IF(INDIRECT(DataAnalysis!AQ$3&amp;"'!c"&amp;ROW($A10))=0,"",INDIRECT(DataAnalysis!AQ$3&amp;"'!c"&amp;ROW($A10)))&amp;" "&amp;INDIRECT(DataAnalysis!AQ$3&amp;"'!d"&amp;ROW($A10)),"")</f>
        <v xml:space="preserve"> </v>
      </c>
    </row>
    <row r="12" spans="2:43" ht="15" customHeight="1" x14ac:dyDescent="0.2">
      <c r="B12" t="str">
        <f ca="1">IFERROR(IF(INDIRECT(DataAnalysis!B$3&amp;"'!c"&amp;ROW($A11))=0,"",INDIRECT(DataAnalysis!B$3&amp;"'!c"&amp;ROW($A11)))&amp;" "&amp;INDIRECT(DataAnalysis!B$3&amp;"'!d"&amp;ROW($A11)),"")</f>
        <v xml:space="preserve"> </v>
      </c>
      <c r="C12" t="str">
        <f ca="1">IFERROR(IF(INDIRECT(DataAnalysis!C$3&amp;"'!c"&amp;ROW($A11))=0,"",INDIRECT(DataAnalysis!C$3&amp;"'!c"&amp;ROW($A11)))&amp;" "&amp;INDIRECT(DataAnalysis!C$3&amp;"'!d"&amp;ROW($A11)),"")</f>
        <v xml:space="preserve"> </v>
      </c>
      <c r="D12" t="str">
        <f ca="1">IFERROR(IF(INDIRECT(DataAnalysis!D$3&amp;"'!c"&amp;ROW($A11))=0,"",INDIRECT(DataAnalysis!D$3&amp;"'!c"&amp;ROW($A11)))&amp;" "&amp;INDIRECT(DataAnalysis!D$3&amp;"'!d"&amp;ROW($A11)),"")</f>
        <v xml:space="preserve"> </v>
      </c>
      <c r="E12" t="str">
        <f ca="1">IFERROR(IF(INDIRECT(DataAnalysis!E$3&amp;"'!c"&amp;ROW($A11))=0,"",INDIRECT(DataAnalysis!E$3&amp;"'!c"&amp;ROW($A11)))&amp;" "&amp;INDIRECT(DataAnalysis!E$3&amp;"'!d"&amp;ROW($A11)),"")</f>
        <v xml:space="preserve"> </v>
      </c>
      <c r="F12" t="str">
        <f ca="1">IFERROR(IF(INDIRECT(DataAnalysis!F$3&amp;"'!c"&amp;ROW($A11))=0,"",INDIRECT(DataAnalysis!F$3&amp;"'!c"&amp;ROW($A11)))&amp;" "&amp;INDIRECT(DataAnalysis!F$3&amp;"'!d"&amp;ROW($A11)),"")</f>
        <v xml:space="preserve"> </v>
      </c>
      <c r="G12" t="str">
        <f ca="1">IFERROR(IF(INDIRECT(DataAnalysis!G$3&amp;"'!c"&amp;ROW($A11))=0,"",INDIRECT(DataAnalysis!G$3&amp;"'!c"&amp;ROW($A11)))&amp;" "&amp;INDIRECT(DataAnalysis!G$3&amp;"'!d"&amp;ROW($A11)),"")</f>
        <v xml:space="preserve"> </v>
      </c>
      <c r="H12" t="str">
        <f ca="1">IFERROR(IF(INDIRECT(DataAnalysis!H$3&amp;"'!c"&amp;ROW($A11))=0,"",INDIRECT(DataAnalysis!H$3&amp;"'!c"&amp;ROW($A11)))&amp;" "&amp;INDIRECT(DataAnalysis!H$3&amp;"'!d"&amp;ROW($A11)),"")</f>
        <v xml:space="preserve"> </v>
      </c>
      <c r="I12" t="str">
        <f ca="1">IFERROR(IF(INDIRECT(DataAnalysis!I$3&amp;"'!c"&amp;ROW($A11))=0,"",INDIRECT(DataAnalysis!I$3&amp;"'!c"&amp;ROW($A11)))&amp;" "&amp;INDIRECT(DataAnalysis!I$3&amp;"'!d"&amp;ROW($A11)),"")</f>
        <v xml:space="preserve"> </v>
      </c>
      <c r="J12" t="str">
        <f ca="1">IFERROR(IF(INDIRECT(DataAnalysis!J$3&amp;"'!c"&amp;ROW($A11))=0,"",INDIRECT(DataAnalysis!J$3&amp;"'!c"&amp;ROW($A11)))&amp;" "&amp;INDIRECT(DataAnalysis!J$3&amp;"'!d"&amp;ROW($A11)),"")</f>
        <v xml:space="preserve"> </v>
      </c>
      <c r="K12" t="str">
        <f ca="1">IFERROR(IF(INDIRECT(DataAnalysis!K$3&amp;"'!c"&amp;ROW($A11))=0,"",INDIRECT(DataAnalysis!K$3&amp;"'!c"&amp;ROW($A11)))&amp;" "&amp;INDIRECT(DataAnalysis!K$3&amp;"'!d"&amp;ROW($A11)),"")</f>
        <v xml:space="preserve"> </v>
      </c>
      <c r="L12" t="str">
        <f ca="1">IFERROR(IF(INDIRECT(DataAnalysis!L$3&amp;"'!c"&amp;ROW($A11))=0,"",INDIRECT(DataAnalysis!L$3&amp;"'!c"&amp;ROW($A11)))&amp;" "&amp;INDIRECT(DataAnalysis!L$3&amp;"'!d"&amp;ROW($A11)),"")</f>
        <v xml:space="preserve"> </v>
      </c>
      <c r="M12" t="str">
        <f ca="1">IFERROR(IF(INDIRECT(DataAnalysis!M$3&amp;"'!c"&amp;ROW($A11))=0,"",INDIRECT(DataAnalysis!M$3&amp;"'!c"&amp;ROW($A11)))&amp;" "&amp;INDIRECT(DataAnalysis!M$3&amp;"'!d"&amp;ROW($A11)),"")</f>
        <v xml:space="preserve"> </v>
      </c>
      <c r="N12" t="str">
        <f ca="1">IFERROR(IF(INDIRECT(DataAnalysis!N$3&amp;"'!c"&amp;ROW($A11))=0,"",INDIRECT(DataAnalysis!N$3&amp;"'!c"&amp;ROW($A11)))&amp;" "&amp;INDIRECT(DataAnalysis!N$3&amp;"'!d"&amp;ROW($A11)),"")</f>
        <v xml:space="preserve"> </v>
      </c>
      <c r="O12" t="str">
        <f ca="1">IFERROR(IF(INDIRECT(DataAnalysis!O$3&amp;"'!c"&amp;ROW($A11))=0,"",INDIRECT(DataAnalysis!O$3&amp;"'!c"&amp;ROW($A11)))&amp;" "&amp;INDIRECT(DataAnalysis!O$3&amp;"'!d"&amp;ROW($A11)),"")</f>
        <v xml:space="preserve"> </v>
      </c>
      <c r="P12" t="str">
        <f ca="1">IFERROR(IF(INDIRECT(DataAnalysis!P$3&amp;"'!c"&amp;ROW($A11))=0,"",INDIRECT(DataAnalysis!P$3&amp;"'!c"&amp;ROW($A11)))&amp;" "&amp;INDIRECT(DataAnalysis!P$3&amp;"'!d"&amp;ROW($A11)),"")</f>
        <v xml:space="preserve"> </v>
      </c>
      <c r="Q12" t="str">
        <f ca="1">IFERROR(IF(INDIRECT(DataAnalysis!Q$3&amp;"'!c"&amp;ROW($A11))=0,"",INDIRECT(DataAnalysis!Q$3&amp;"'!c"&amp;ROW($A11)))&amp;" "&amp;INDIRECT(DataAnalysis!Q$3&amp;"'!d"&amp;ROW($A11)),"")</f>
        <v xml:space="preserve"> </v>
      </c>
      <c r="R12" t="str">
        <f ca="1">IFERROR(IF(INDIRECT(DataAnalysis!R$3&amp;"'!c"&amp;ROW($A11))=0,"",INDIRECT(DataAnalysis!R$3&amp;"'!c"&amp;ROW($A11)))&amp;" "&amp;INDIRECT(DataAnalysis!R$3&amp;"'!d"&amp;ROW($A11)),"")</f>
        <v xml:space="preserve"> </v>
      </c>
      <c r="S12" t="str">
        <f ca="1">IFERROR(IF(INDIRECT(DataAnalysis!S$3&amp;"'!c"&amp;ROW($A11))=0,"",INDIRECT(DataAnalysis!S$3&amp;"'!c"&amp;ROW($A11)))&amp;" "&amp;INDIRECT(DataAnalysis!S$3&amp;"'!d"&amp;ROW($A11)),"")</f>
        <v xml:space="preserve"> </v>
      </c>
      <c r="T12" t="str">
        <f ca="1">IFERROR(IF(INDIRECT(DataAnalysis!T$3&amp;"'!c"&amp;ROW($A11))=0,"",INDIRECT(DataAnalysis!T$3&amp;"'!c"&amp;ROW($A11)))&amp;" "&amp;INDIRECT(DataAnalysis!T$3&amp;"'!d"&amp;ROW($A11)),"")</f>
        <v xml:space="preserve"> </v>
      </c>
      <c r="U12" t="str">
        <f ca="1">IFERROR(IF(INDIRECT(DataAnalysis!U$3&amp;"'!c"&amp;ROW($A11))=0,"",INDIRECT(DataAnalysis!U$3&amp;"'!c"&amp;ROW($A11)))&amp;" "&amp;INDIRECT(DataAnalysis!U$3&amp;"'!d"&amp;ROW($A11)),"")</f>
        <v xml:space="preserve"> </v>
      </c>
      <c r="V12" t="str">
        <f ca="1">IFERROR(IF(INDIRECT(DataAnalysis!V$3&amp;"'!c"&amp;ROW($A11))=0,"",INDIRECT(DataAnalysis!V$3&amp;"'!c"&amp;ROW($A11)))&amp;" "&amp;INDIRECT(DataAnalysis!V$3&amp;"'!d"&amp;ROW($A11)),"")</f>
        <v xml:space="preserve"> </v>
      </c>
      <c r="W12" t="str">
        <f ca="1">IFERROR(IF(INDIRECT(DataAnalysis!W$3&amp;"'!c"&amp;ROW($A11))=0,"",INDIRECT(DataAnalysis!W$3&amp;"'!c"&amp;ROW($A11)))&amp;" "&amp;INDIRECT(DataAnalysis!W$3&amp;"'!d"&amp;ROW($A11)),"")</f>
        <v xml:space="preserve"> </v>
      </c>
      <c r="X12" t="str">
        <f ca="1">IFERROR(IF(INDIRECT(DataAnalysis!X$3&amp;"'!c"&amp;ROW($A11))=0,"",INDIRECT(DataAnalysis!X$3&amp;"'!c"&amp;ROW($A11)))&amp;" "&amp;INDIRECT(DataAnalysis!X$3&amp;"'!d"&amp;ROW($A11)),"")</f>
        <v xml:space="preserve"> </v>
      </c>
      <c r="Y12" t="str">
        <f ca="1">IFERROR(IF(INDIRECT(DataAnalysis!Y$3&amp;"'!c"&amp;ROW($A11))=0,"",INDIRECT(DataAnalysis!Y$3&amp;"'!c"&amp;ROW($A11)))&amp;" "&amp;INDIRECT(DataAnalysis!Y$3&amp;"'!d"&amp;ROW($A11)),"")</f>
        <v xml:space="preserve"> </v>
      </c>
      <c r="Z12" t="str">
        <f ca="1">IFERROR(IF(INDIRECT(DataAnalysis!Z$3&amp;"'!c"&amp;ROW($A11))=0,"",INDIRECT(DataAnalysis!Z$3&amp;"'!c"&amp;ROW($A11)))&amp;" "&amp;INDIRECT(DataAnalysis!Z$3&amp;"'!d"&amp;ROW($A11)),"")</f>
        <v xml:space="preserve"> </v>
      </c>
      <c r="AA12" t="str">
        <f ca="1">IFERROR(IF(INDIRECT(DataAnalysis!AA$3&amp;"'!c"&amp;ROW($A11))=0,"",INDIRECT(DataAnalysis!AA$3&amp;"'!c"&amp;ROW($A11)))&amp;" "&amp;INDIRECT(DataAnalysis!AA$3&amp;"'!d"&amp;ROW($A11)),"")</f>
        <v xml:space="preserve"> </v>
      </c>
      <c r="AB12" t="str">
        <f ca="1">IFERROR(IF(INDIRECT(DataAnalysis!AB$3&amp;"'!c"&amp;ROW($A11))=0,"",INDIRECT(DataAnalysis!AB$3&amp;"'!c"&amp;ROW($A11)))&amp;" "&amp;INDIRECT(DataAnalysis!AB$3&amp;"'!d"&amp;ROW($A11)),"")</f>
        <v xml:space="preserve"> </v>
      </c>
      <c r="AC12" t="str">
        <f ca="1">IFERROR(IF(INDIRECT(DataAnalysis!AC$3&amp;"'!c"&amp;ROW($A11))=0,"",INDIRECT(DataAnalysis!AC$3&amp;"'!c"&amp;ROW($A11)))&amp;" "&amp;INDIRECT(DataAnalysis!AC$3&amp;"'!d"&amp;ROW($A11)),"")</f>
        <v xml:space="preserve"> </v>
      </c>
      <c r="AD12" t="str">
        <f ca="1">IFERROR(IF(INDIRECT(DataAnalysis!AD$3&amp;"'!c"&amp;ROW($A11))=0,"",INDIRECT(DataAnalysis!AD$3&amp;"'!c"&amp;ROW($A11)))&amp;" "&amp;INDIRECT(DataAnalysis!AD$3&amp;"'!d"&amp;ROW($A11)),"")</f>
        <v xml:space="preserve"> </v>
      </c>
      <c r="AE12" t="str">
        <f ca="1">IFERROR(IF(INDIRECT(DataAnalysis!AE$3&amp;"'!c"&amp;ROW($A11))=0,"",INDIRECT(DataAnalysis!AE$3&amp;"'!c"&amp;ROW($A11)))&amp;" "&amp;INDIRECT(DataAnalysis!AE$3&amp;"'!d"&amp;ROW($A11)),"")</f>
        <v xml:space="preserve"> </v>
      </c>
      <c r="AF12" t="str">
        <f ca="1">IFERROR(IF(INDIRECT(DataAnalysis!AF$3&amp;"'!c"&amp;ROW($A11))=0,"",INDIRECT(DataAnalysis!AF$3&amp;"'!c"&amp;ROW($A11)))&amp;" "&amp;INDIRECT(DataAnalysis!AF$3&amp;"'!d"&amp;ROW($A11)),"")</f>
        <v xml:space="preserve"> </v>
      </c>
      <c r="AG12" t="str">
        <f ca="1">IFERROR(IF(INDIRECT(DataAnalysis!AG$3&amp;"'!c"&amp;ROW($A11))=0,"",INDIRECT(DataAnalysis!AG$3&amp;"'!c"&amp;ROW($A11)))&amp;" "&amp;INDIRECT(DataAnalysis!AG$3&amp;"'!d"&amp;ROW($A11)),"")</f>
        <v xml:space="preserve"> </v>
      </c>
      <c r="AH12" t="str">
        <f ca="1">IFERROR(IF(INDIRECT(DataAnalysis!AH$3&amp;"'!c"&amp;ROW($A11))=0,"",INDIRECT(DataAnalysis!AH$3&amp;"'!c"&amp;ROW($A11)))&amp;" "&amp;INDIRECT(DataAnalysis!AH$3&amp;"'!d"&amp;ROW($A11)),"")</f>
        <v xml:space="preserve"> </v>
      </c>
      <c r="AI12" t="str">
        <f ca="1">IFERROR(IF(INDIRECT(DataAnalysis!AI$3&amp;"'!c"&amp;ROW($A11))=0,"",INDIRECT(DataAnalysis!AI$3&amp;"'!c"&amp;ROW($A11)))&amp;" "&amp;INDIRECT(DataAnalysis!AI$3&amp;"'!d"&amp;ROW($A11)),"")</f>
        <v xml:space="preserve"> </v>
      </c>
      <c r="AJ12" t="str">
        <f ca="1">IFERROR(IF(INDIRECT(DataAnalysis!AJ$3&amp;"'!c"&amp;ROW($A11))=0,"",INDIRECT(DataAnalysis!AJ$3&amp;"'!c"&amp;ROW($A11)))&amp;" "&amp;INDIRECT(DataAnalysis!AJ$3&amp;"'!d"&amp;ROW($A11)),"")</f>
        <v xml:space="preserve"> </v>
      </c>
      <c r="AK12" t="str">
        <f ca="1">IFERROR(IF(INDIRECT(DataAnalysis!AK$3&amp;"'!c"&amp;ROW($A11))=0,"",INDIRECT(DataAnalysis!AK$3&amp;"'!c"&amp;ROW($A11)))&amp;" "&amp;INDIRECT(DataAnalysis!AK$3&amp;"'!d"&amp;ROW($A11)),"")</f>
        <v xml:space="preserve"> </v>
      </c>
      <c r="AL12" t="str">
        <f ca="1">IFERROR(IF(INDIRECT(DataAnalysis!AL$3&amp;"'!c"&amp;ROW($A11))=0,"",INDIRECT(DataAnalysis!AL$3&amp;"'!c"&amp;ROW($A11)))&amp;" "&amp;INDIRECT(DataAnalysis!AL$3&amp;"'!d"&amp;ROW($A11)),"")</f>
        <v xml:space="preserve"> </v>
      </c>
      <c r="AM12" t="str">
        <f ca="1">IFERROR(IF(INDIRECT(DataAnalysis!AM$3&amp;"'!c"&amp;ROW($A11))=0,"",INDIRECT(DataAnalysis!AM$3&amp;"'!c"&amp;ROW($A11)))&amp;" "&amp;INDIRECT(DataAnalysis!AM$3&amp;"'!d"&amp;ROW($A11)),"")</f>
        <v xml:space="preserve"> </v>
      </c>
      <c r="AN12" t="str">
        <f ca="1">IFERROR(IF(INDIRECT(DataAnalysis!AN$3&amp;"'!c"&amp;ROW($A11))=0,"",INDIRECT(DataAnalysis!AN$3&amp;"'!c"&amp;ROW($A11)))&amp;" "&amp;INDIRECT(DataAnalysis!AN$3&amp;"'!d"&amp;ROW($A11)),"")</f>
        <v xml:space="preserve"> </v>
      </c>
      <c r="AO12" t="str">
        <f ca="1">IFERROR(IF(INDIRECT(DataAnalysis!AO$3&amp;"'!c"&amp;ROW($A11))=0,"",INDIRECT(DataAnalysis!AO$3&amp;"'!c"&amp;ROW($A11)))&amp;" "&amp;INDIRECT(DataAnalysis!AO$3&amp;"'!d"&amp;ROW($A11)),"")</f>
        <v xml:space="preserve"> </v>
      </c>
      <c r="AP12" t="str">
        <f ca="1">IFERROR(IF(INDIRECT(DataAnalysis!AP$3&amp;"'!c"&amp;ROW($A11))=0,"",INDIRECT(DataAnalysis!AP$3&amp;"'!c"&amp;ROW($A11)))&amp;" "&amp;INDIRECT(DataAnalysis!AP$3&amp;"'!d"&amp;ROW($A11)),"")</f>
        <v xml:space="preserve"> </v>
      </c>
      <c r="AQ12" t="str">
        <f ca="1">IFERROR(IF(INDIRECT(DataAnalysis!AQ$3&amp;"'!c"&amp;ROW($A11))=0,"",INDIRECT(DataAnalysis!AQ$3&amp;"'!c"&amp;ROW($A11)))&amp;" "&amp;INDIRECT(DataAnalysis!AQ$3&amp;"'!d"&amp;ROW($A11)),"")</f>
        <v xml:space="preserve"> </v>
      </c>
    </row>
    <row r="13" spans="2:43" ht="15" customHeight="1" x14ac:dyDescent="0.2">
      <c r="B13" t="str">
        <f ca="1">IFERROR(IF(INDIRECT(DataAnalysis!B$3&amp;"'!c"&amp;ROW($A12))=0,"",INDIRECT(DataAnalysis!B$3&amp;"'!c"&amp;ROW($A12)))&amp;" "&amp;INDIRECT(DataAnalysis!B$3&amp;"'!d"&amp;ROW($A12)),"")</f>
        <v xml:space="preserve"> </v>
      </c>
      <c r="C13" t="str">
        <f ca="1">IFERROR(IF(INDIRECT(DataAnalysis!C$3&amp;"'!c"&amp;ROW($A12))=0,"",INDIRECT(DataAnalysis!C$3&amp;"'!c"&amp;ROW($A12)))&amp;" "&amp;INDIRECT(DataAnalysis!C$3&amp;"'!d"&amp;ROW($A12)),"")</f>
        <v xml:space="preserve"> </v>
      </c>
      <c r="D13" t="str">
        <f ca="1">IFERROR(IF(INDIRECT(DataAnalysis!D$3&amp;"'!c"&amp;ROW($A12))=0,"",INDIRECT(DataAnalysis!D$3&amp;"'!c"&amp;ROW($A12)))&amp;" "&amp;INDIRECT(DataAnalysis!D$3&amp;"'!d"&amp;ROW($A12)),"")</f>
        <v xml:space="preserve"> </v>
      </c>
      <c r="E13" t="str">
        <f ca="1">IFERROR(IF(INDIRECT(DataAnalysis!E$3&amp;"'!c"&amp;ROW($A12))=0,"",INDIRECT(DataAnalysis!E$3&amp;"'!c"&amp;ROW($A12)))&amp;" "&amp;INDIRECT(DataAnalysis!E$3&amp;"'!d"&amp;ROW($A12)),"")</f>
        <v xml:space="preserve"> </v>
      </c>
      <c r="F13" t="str">
        <f ca="1">IFERROR(IF(INDIRECT(DataAnalysis!F$3&amp;"'!c"&amp;ROW($A12))=0,"",INDIRECT(DataAnalysis!F$3&amp;"'!c"&amp;ROW($A12)))&amp;" "&amp;INDIRECT(DataAnalysis!F$3&amp;"'!d"&amp;ROW($A12)),"")</f>
        <v xml:space="preserve"> </v>
      </c>
      <c r="G13" t="str">
        <f ca="1">IFERROR(IF(INDIRECT(DataAnalysis!G$3&amp;"'!c"&amp;ROW($A12))=0,"",INDIRECT(DataAnalysis!G$3&amp;"'!c"&amp;ROW($A12)))&amp;" "&amp;INDIRECT(DataAnalysis!G$3&amp;"'!d"&amp;ROW($A12)),"")</f>
        <v xml:space="preserve"> </v>
      </c>
      <c r="H13" t="str">
        <f ca="1">IFERROR(IF(INDIRECT(DataAnalysis!H$3&amp;"'!c"&amp;ROW($A12))=0,"",INDIRECT(DataAnalysis!H$3&amp;"'!c"&amp;ROW($A12)))&amp;" "&amp;INDIRECT(DataAnalysis!H$3&amp;"'!d"&amp;ROW($A12)),"")</f>
        <v xml:space="preserve"> </v>
      </c>
      <c r="I13" t="str">
        <f ca="1">IFERROR(IF(INDIRECT(DataAnalysis!I$3&amp;"'!c"&amp;ROW($A12))=0,"",INDIRECT(DataAnalysis!I$3&amp;"'!c"&amp;ROW($A12)))&amp;" "&amp;INDIRECT(DataAnalysis!I$3&amp;"'!d"&amp;ROW($A12)),"")</f>
        <v xml:space="preserve"> </v>
      </c>
      <c r="J13" t="str">
        <f ca="1">IFERROR(IF(INDIRECT(DataAnalysis!J$3&amp;"'!c"&amp;ROW($A12))=0,"",INDIRECT(DataAnalysis!J$3&amp;"'!c"&amp;ROW($A12)))&amp;" "&amp;INDIRECT(DataAnalysis!J$3&amp;"'!d"&amp;ROW($A12)),"")</f>
        <v xml:space="preserve"> </v>
      </c>
      <c r="K13" t="str">
        <f ca="1">IFERROR(IF(INDIRECT(DataAnalysis!K$3&amp;"'!c"&amp;ROW($A12))=0,"",INDIRECT(DataAnalysis!K$3&amp;"'!c"&amp;ROW($A12)))&amp;" "&amp;INDIRECT(DataAnalysis!K$3&amp;"'!d"&amp;ROW($A12)),"")</f>
        <v xml:space="preserve"> </v>
      </c>
      <c r="L13" t="str">
        <f ca="1">IFERROR(IF(INDIRECT(DataAnalysis!L$3&amp;"'!c"&amp;ROW($A12))=0,"",INDIRECT(DataAnalysis!L$3&amp;"'!c"&amp;ROW($A12)))&amp;" "&amp;INDIRECT(DataAnalysis!L$3&amp;"'!d"&amp;ROW($A12)),"")</f>
        <v xml:space="preserve"> </v>
      </c>
      <c r="M13" t="str">
        <f ca="1">IFERROR(IF(INDIRECT(DataAnalysis!M$3&amp;"'!c"&amp;ROW($A12))=0,"",INDIRECT(DataAnalysis!M$3&amp;"'!c"&amp;ROW($A12)))&amp;" "&amp;INDIRECT(DataAnalysis!M$3&amp;"'!d"&amp;ROW($A12)),"")</f>
        <v xml:space="preserve"> </v>
      </c>
      <c r="N13" t="str">
        <f ca="1">IFERROR(IF(INDIRECT(DataAnalysis!N$3&amp;"'!c"&amp;ROW($A12))=0,"",INDIRECT(DataAnalysis!N$3&amp;"'!c"&amp;ROW($A12)))&amp;" "&amp;INDIRECT(DataAnalysis!N$3&amp;"'!d"&amp;ROW($A12)),"")</f>
        <v xml:space="preserve"> </v>
      </c>
      <c r="O13" t="str">
        <f ca="1">IFERROR(IF(INDIRECT(DataAnalysis!O$3&amp;"'!c"&amp;ROW($A12))=0,"",INDIRECT(DataAnalysis!O$3&amp;"'!c"&amp;ROW($A12)))&amp;" "&amp;INDIRECT(DataAnalysis!O$3&amp;"'!d"&amp;ROW($A12)),"")</f>
        <v xml:space="preserve"> </v>
      </c>
      <c r="P13" t="str">
        <f ca="1">IFERROR(IF(INDIRECT(DataAnalysis!P$3&amp;"'!c"&amp;ROW($A12))=0,"",INDIRECT(DataAnalysis!P$3&amp;"'!c"&amp;ROW($A12)))&amp;" "&amp;INDIRECT(DataAnalysis!P$3&amp;"'!d"&amp;ROW($A12)),"")</f>
        <v xml:space="preserve"> </v>
      </c>
      <c r="Q13" t="str">
        <f ca="1">IFERROR(IF(INDIRECT(DataAnalysis!Q$3&amp;"'!c"&amp;ROW($A12))=0,"",INDIRECT(DataAnalysis!Q$3&amp;"'!c"&amp;ROW($A12)))&amp;" "&amp;INDIRECT(DataAnalysis!Q$3&amp;"'!d"&amp;ROW($A12)),"")</f>
        <v xml:space="preserve"> </v>
      </c>
      <c r="R13" t="str">
        <f ca="1">IFERROR(IF(INDIRECT(DataAnalysis!R$3&amp;"'!c"&amp;ROW($A12))=0,"",INDIRECT(DataAnalysis!R$3&amp;"'!c"&amp;ROW($A12)))&amp;" "&amp;INDIRECT(DataAnalysis!R$3&amp;"'!d"&amp;ROW($A12)),"")</f>
        <v xml:space="preserve"> </v>
      </c>
      <c r="S13" t="str">
        <f ca="1">IFERROR(IF(INDIRECT(DataAnalysis!S$3&amp;"'!c"&amp;ROW($A12))=0,"",INDIRECT(DataAnalysis!S$3&amp;"'!c"&amp;ROW($A12)))&amp;" "&amp;INDIRECT(DataAnalysis!S$3&amp;"'!d"&amp;ROW($A12)),"")</f>
        <v xml:space="preserve"> </v>
      </c>
      <c r="T13" t="str">
        <f ca="1">IFERROR(IF(INDIRECT(DataAnalysis!T$3&amp;"'!c"&amp;ROW($A12))=0,"",INDIRECT(DataAnalysis!T$3&amp;"'!c"&amp;ROW($A12)))&amp;" "&amp;INDIRECT(DataAnalysis!T$3&amp;"'!d"&amp;ROW($A12)),"")</f>
        <v xml:space="preserve"> </v>
      </c>
      <c r="U13" t="str">
        <f ca="1">IFERROR(IF(INDIRECT(DataAnalysis!U$3&amp;"'!c"&amp;ROW($A12))=0,"",INDIRECT(DataAnalysis!U$3&amp;"'!c"&amp;ROW($A12)))&amp;" "&amp;INDIRECT(DataAnalysis!U$3&amp;"'!d"&amp;ROW($A12)),"")</f>
        <v xml:space="preserve"> </v>
      </c>
      <c r="V13" t="str">
        <f ca="1">IFERROR(IF(INDIRECT(DataAnalysis!V$3&amp;"'!c"&amp;ROW($A12))=0,"",INDIRECT(DataAnalysis!V$3&amp;"'!c"&amp;ROW($A12)))&amp;" "&amp;INDIRECT(DataAnalysis!V$3&amp;"'!d"&amp;ROW($A12)),"")</f>
        <v xml:space="preserve"> </v>
      </c>
      <c r="W13" t="str">
        <f ca="1">IFERROR(IF(INDIRECT(DataAnalysis!W$3&amp;"'!c"&amp;ROW($A12))=0,"",INDIRECT(DataAnalysis!W$3&amp;"'!c"&amp;ROW($A12)))&amp;" "&amp;INDIRECT(DataAnalysis!W$3&amp;"'!d"&amp;ROW($A12)),"")</f>
        <v xml:space="preserve"> </v>
      </c>
      <c r="X13" t="str">
        <f ca="1">IFERROR(IF(INDIRECT(DataAnalysis!X$3&amp;"'!c"&amp;ROW($A12))=0,"",INDIRECT(DataAnalysis!X$3&amp;"'!c"&amp;ROW($A12)))&amp;" "&amp;INDIRECT(DataAnalysis!X$3&amp;"'!d"&amp;ROW($A12)),"")</f>
        <v xml:space="preserve"> </v>
      </c>
      <c r="Y13" t="str">
        <f ca="1">IFERROR(IF(INDIRECT(DataAnalysis!Y$3&amp;"'!c"&amp;ROW($A12))=0,"",INDIRECT(DataAnalysis!Y$3&amp;"'!c"&amp;ROW($A12)))&amp;" "&amp;INDIRECT(DataAnalysis!Y$3&amp;"'!d"&amp;ROW($A12)),"")</f>
        <v xml:space="preserve"> </v>
      </c>
      <c r="Z13" t="str">
        <f ca="1">IFERROR(IF(INDIRECT(DataAnalysis!Z$3&amp;"'!c"&amp;ROW($A12))=0,"",INDIRECT(DataAnalysis!Z$3&amp;"'!c"&amp;ROW($A12)))&amp;" "&amp;INDIRECT(DataAnalysis!Z$3&amp;"'!d"&amp;ROW($A12)),"")</f>
        <v xml:space="preserve"> </v>
      </c>
      <c r="AA13" t="str">
        <f ca="1">IFERROR(IF(INDIRECT(DataAnalysis!AA$3&amp;"'!c"&amp;ROW($A12))=0,"",INDIRECT(DataAnalysis!AA$3&amp;"'!c"&amp;ROW($A12)))&amp;" "&amp;INDIRECT(DataAnalysis!AA$3&amp;"'!d"&amp;ROW($A12)),"")</f>
        <v xml:space="preserve"> </v>
      </c>
      <c r="AB13" t="str">
        <f ca="1">IFERROR(IF(INDIRECT(DataAnalysis!AB$3&amp;"'!c"&amp;ROW($A12))=0,"",INDIRECT(DataAnalysis!AB$3&amp;"'!c"&amp;ROW($A12)))&amp;" "&amp;INDIRECT(DataAnalysis!AB$3&amp;"'!d"&amp;ROW($A12)),"")</f>
        <v xml:space="preserve"> </v>
      </c>
      <c r="AC13" t="str">
        <f ca="1">IFERROR(IF(INDIRECT(DataAnalysis!AC$3&amp;"'!c"&amp;ROW($A12))=0,"",INDIRECT(DataAnalysis!AC$3&amp;"'!c"&amp;ROW($A12)))&amp;" "&amp;INDIRECT(DataAnalysis!AC$3&amp;"'!d"&amp;ROW($A12)),"")</f>
        <v xml:space="preserve"> </v>
      </c>
      <c r="AD13" t="str">
        <f ca="1">IFERROR(IF(INDIRECT(DataAnalysis!AD$3&amp;"'!c"&amp;ROW($A12))=0,"",INDIRECT(DataAnalysis!AD$3&amp;"'!c"&amp;ROW($A12)))&amp;" "&amp;INDIRECT(DataAnalysis!AD$3&amp;"'!d"&amp;ROW($A12)),"")</f>
        <v xml:space="preserve"> </v>
      </c>
      <c r="AE13" t="str">
        <f ca="1">IFERROR(IF(INDIRECT(DataAnalysis!AE$3&amp;"'!c"&amp;ROW($A12))=0,"",INDIRECT(DataAnalysis!AE$3&amp;"'!c"&amp;ROW($A12)))&amp;" "&amp;INDIRECT(DataAnalysis!AE$3&amp;"'!d"&amp;ROW($A12)),"")</f>
        <v xml:space="preserve"> </v>
      </c>
      <c r="AF13" t="str">
        <f ca="1">IFERROR(IF(INDIRECT(DataAnalysis!AF$3&amp;"'!c"&amp;ROW($A12))=0,"",INDIRECT(DataAnalysis!AF$3&amp;"'!c"&amp;ROW($A12)))&amp;" "&amp;INDIRECT(DataAnalysis!AF$3&amp;"'!d"&amp;ROW($A12)),"")</f>
        <v xml:space="preserve"> </v>
      </c>
      <c r="AG13" t="str">
        <f ca="1">IFERROR(IF(INDIRECT(DataAnalysis!AG$3&amp;"'!c"&amp;ROW($A12))=0,"",INDIRECT(DataAnalysis!AG$3&amp;"'!c"&amp;ROW($A12)))&amp;" "&amp;INDIRECT(DataAnalysis!AG$3&amp;"'!d"&amp;ROW($A12)),"")</f>
        <v xml:space="preserve"> </v>
      </c>
      <c r="AH13" t="str">
        <f ca="1">IFERROR(IF(INDIRECT(DataAnalysis!AH$3&amp;"'!c"&amp;ROW($A12))=0,"",INDIRECT(DataAnalysis!AH$3&amp;"'!c"&amp;ROW($A12)))&amp;" "&amp;INDIRECT(DataAnalysis!AH$3&amp;"'!d"&amp;ROW($A12)),"")</f>
        <v xml:space="preserve"> </v>
      </c>
      <c r="AI13" t="str">
        <f ca="1">IFERROR(IF(INDIRECT(DataAnalysis!AI$3&amp;"'!c"&amp;ROW($A12))=0,"",INDIRECT(DataAnalysis!AI$3&amp;"'!c"&amp;ROW($A12)))&amp;" "&amp;INDIRECT(DataAnalysis!AI$3&amp;"'!d"&amp;ROW($A12)),"")</f>
        <v xml:space="preserve"> </v>
      </c>
      <c r="AJ13" t="str">
        <f ca="1">IFERROR(IF(INDIRECT(DataAnalysis!AJ$3&amp;"'!c"&amp;ROW($A12))=0,"",INDIRECT(DataAnalysis!AJ$3&amp;"'!c"&amp;ROW($A12)))&amp;" "&amp;INDIRECT(DataAnalysis!AJ$3&amp;"'!d"&amp;ROW($A12)),"")</f>
        <v xml:space="preserve"> </v>
      </c>
      <c r="AK13" t="str">
        <f ca="1">IFERROR(IF(INDIRECT(DataAnalysis!AK$3&amp;"'!c"&amp;ROW($A12))=0,"",INDIRECT(DataAnalysis!AK$3&amp;"'!c"&amp;ROW($A12)))&amp;" "&amp;INDIRECT(DataAnalysis!AK$3&amp;"'!d"&amp;ROW($A12)),"")</f>
        <v xml:space="preserve"> </v>
      </c>
      <c r="AL13" t="str">
        <f ca="1">IFERROR(IF(INDIRECT(DataAnalysis!AL$3&amp;"'!c"&amp;ROW($A12))=0,"",INDIRECT(DataAnalysis!AL$3&amp;"'!c"&amp;ROW($A12)))&amp;" "&amp;INDIRECT(DataAnalysis!AL$3&amp;"'!d"&amp;ROW($A12)),"")</f>
        <v xml:space="preserve"> </v>
      </c>
      <c r="AM13" t="str">
        <f ca="1">IFERROR(IF(INDIRECT(DataAnalysis!AM$3&amp;"'!c"&amp;ROW($A12))=0,"",INDIRECT(DataAnalysis!AM$3&amp;"'!c"&amp;ROW($A12)))&amp;" "&amp;INDIRECT(DataAnalysis!AM$3&amp;"'!d"&amp;ROW($A12)),"")</f>
        <v xml:space="preserve"> </v>
      </c>
      <c r="AN13" t="str">
        <f ca="1">IFERROR(IF(INDIRECT(DataAnalysis!AN$3&amp;"'!c"&amp;ROW($A12))=0,"",INDIRECT(DataAnalysis!AN$3&amp;"'!c"&amp;ROW($A12)))&amp;" "&amp;INDIRECT(DataAnalysis!AN$3&amp;"'!d"&amp;ROW($A12)),"")</f>
        <v xml:space="preserve"> </v>
      </c>
      <c r="AO13" t="str">
        <f ca="1">IFERROR(IF(INDIRECT(DataAnalysis!AO$3&amp;"'!c"&amp;ROW($A12))=0,"",INDIRECT(DataAnalysis!AO$3&amp;"'!c"&amp;ROW($A12)))&amp;" "&amp;INDIRECT(DataAnalysis!AO$3&amp;"'!d"&amp;ROW($A12)),"")</f>
        <v xml:space="preserve"> </v>
      </c>
      <c r="AP13" t="str">
        <f ca="1">IFERROR(IF(INDIRECT(DataAnalysis!AP$3&amp;"'!c"&amp;ROW($A12))=0,"",INDIRECT(DataAnalysis!AP$3&amp;"'!c"&amp;ROW($A12)))&amp;" "&amp;INDIRECT(DataAnalysis!AP$3&amp;"'!d"&amp;ROW($A12)),"")</f>
        <v xml:space="preserve"> </v>
      </c>
      <c r="AQ13" t="str">
        <f ca="1">IFERROR(IF(INDIRECT(DataAnalysis!AQ$3&amp;"'!c"&amp;ROW($A12))=0,"",INDIRECT(DataAnalysis!AQ$3&amp;"'!c"&amp;ROW($A12)))&amp;" "&amp;INDIRECT(DataAnalysis!AQ$3&amp;"'!d"&amp;ROW($A12)),"")</f>
        <v xml:space="preserve"> </v>
      </c>
    </row>
    <row r="14" spans="2:43" ht="15" customHeight="1" x14ac:dyDescent="0.2">
      <c r="B14" t="str">
        <f ca="1">IFERROR(IF(INDIRECT(DataAnalysis!B$3&amp;"'!c"&amp;ROW($A13))=0,"",INDIRECT(DataAnalysis!B$3&amp;"'!c"&amp;ROW($A13)))&amp;" "&amp;INDIRECT(DataAnalysis!B$3&amp;"'!d"&amp;ROW($A13)),"")</f>
        <v xml:space="preserve"> </v>
      </c>
      <c r="C14" t="str">
        <f ca="1">IFERROR(IF(INDIRECT(DataAnalysis!C$3&amp;"'!c"&amp;ROW($A13))=0,"",INDIRECT(DataAnalysis!C$3&amp;"'!c"&amp;ROW($A13)))&amp;" "&amp;INDIRECT(DataAnalysis!C$3&amp;"'!d"&amp;ROW($A13)),"")</f>
        <v xml:space="preserve"> </v>
      </c>
      <c r="D14" t="str">
        <f ca="1">IFERROR(IF(INDIRECT(DataAnalysis!D$3&amp;"'!c"&amp;ROW($A13))=0,"",INDIRECT(DataAnalysis!D$3&amp;"'!c"&amp;ROW($A13)))&amp;" "&amp;INDIRECT(DataAnalysis!D$3&amp;"'!d"&amp;ROW($A13)),"")</f>
        <v xml:space="preserve"> </v>
      </c>
      <c r="E14" t="str">
        <f ca="1">IFERROR(IF(INDIRECT(DataAnalysis!E$3&amp;"'!c"&amp;ROW($A13))=0,"",INDIRECT(DataAnalysis!E$3&amp;"'!c"&amp;ROW($A13)))&amp;" "&amp;INDIRECT(DataAnalysis!E$3&amp;"'!d"&amp;ROW($A13)),"")</f>
        <v xml:space="preserve"> </v>
      </c>
      <c r="F14" t="str">
        <f ca="1">IFERROR(IF(INDIRECT(DataAnalysis!F$3&amp;"'!c"&amp;ROW($A13))=0,"",INDIRECT(DataAnalysis!F$3&amp;"'!c"&amp;ROW($A13)))&amp;" "&amp;INDIRECT(DataAnalysis!F$3&amp;"'!d"&amp;ROW($A13)),"")</f>
        <v xml:space="preserve"> </v>
      </c>
      <c r="G14" t="str">
        <f ca="1">IFERROR(IF(INDIRECT(DataAnalysis!G$3&amp;"'!c"&amp;ROW($A13))=0,"",INDIRECT(DataAnalysis!G$3&amp;"'!c"&amp;ROW($A13)))&amp;" "&amp;INDIRECT(DataAnalysis!G$3&amp;"'!d"&amp;ROW($A13)),"")</f>
        <v xml:space="preserve"> </v>
      </c>
      <c r="H14" t="str">
        <f ca="1">IFERROR(IF(INDIRECT(DataAnalysis!H$3&amp;"'!c"&amp;ROW($A13))=0,"",INDIRECT(DataAnalysis!H$3&amp;"'!c"&amp;ROW($A13)))&amp;" "&amp;INDIRECT(DataAnalysis!H$3&amp;"'!d"&amp;ROW($A13)),"")</f>
        <v xml:space="preserve"> </v>
      </c>
      <c r="I14" t="str">
        <f ca="1">IFERROR(IF(INDIRECT(DataAnalysis!I$3&amp;"'!c"&amp;ROW($A13))=0,"",INDIRECT(DataAnalysis!I$3&amp;"'!c"&amp;ROW($A13)))&amp;" "&amp;INDIRECT(DataAnalysis!I$3&amp;"'!d"&amp;ROW($A13)),"")</f>
        <v xml:space="preserve"> </v>
      </c>
      <c r="J14" t="str">
        <f ca="1">IFERROR(IF(INDIRECT(DataAnalysis!J$3&amp;"'!c"&amp;ROW($A13))=0,"",INDIRECT(DataAnalysis!J$3&amp;"'!c"&amp;ROW($A13)))&amp;" "&amp;INDIRECT(DataAnalysis!J$3&amp;"'!d"&amp;ROW($A13)),"")</f>
        <v xml:space="preserve"> </v>
      </c>
      <c r="K14" t="str">
        <f ca="1">IFERROR(IF(INDIRECT(DataAnalysis!K$3&amp;"'!c"&amp;ROW($A13))=0,"",INDIRECT(DataAnalysis!K$3&amp;"'!c"&amp;ROW($A13)))&amp;" "&amp;INDIRECT(DataAnalysis!K$3&amp;"'!d"&amp;ROW($A13)),"")</f>
        <v xml:space="preserve"> </v>
      </c>
      <c r="L14" t="str">
        <f ca="1">IFERROR(IF(INDIRECT(DataAnalysis!L$3&amp;"'!c"&amp;ROW($A13))=0,"",INDIRECT(DataAnalysis!L$3&amp;"'!c"&amp;ROW($A13)))&amp;" "&amp;INDIRECT(DataAnalysis!L$3&amp;"'!d"&amp;ROW($A13)),"")</f>
        <v xml:space="preserve"> </v>
      </c>
      <c r="M14" t="str">
        <f ca="1">IFERROR(IF(INDIRECT(DataAnalysis!M$3&amp;"'!c"&amp;ROW($A13))=0,"",INDIRECT(DataAnalysis!M$3&amp;"'!c"&amp;ROW($A13)))&amp;" "&amp;INDIRECT(DataAnalysis!M$3&amp;"'!d"&amp;ROW($A13)),"")</f>
        <v xml:space="preserve"> </v>
      </c>
      <c r="N14" t="str">
        <f ca="1">IFERROR(IF(INDIRECT(DataAnalysis!N$3&amp;"'!c"&amp;ROW($A13))=0,"",INDIRECT(DataAnalysis!N$3&amp;"'!c"&amp;ROW($A13)))&amp;" "&amp;INDIRECT(DataAnalysis!N$3&amp;"'!d"&amp;ROW($A13)),"")</f>
        <v xml:space="preserve"> </v>
      </c>
      <c r="O14" t="str">
        <f ca="1">IFERROR(IF(INDIRECT(DataAnalysis!O$3&amp;"'!c"&amp;ROW($A13))=0,"",INDIRECT(DataAnalysis!O$3&amp;"'!c"&amp;ROW($A13)))&amp;" "&amp;INDIRECT(DataAnalysis!O$3&amp;"'!d"&amp;ROW($A13)),"")</f>
        <v xml:space="preserve"> </v>
      </c>
      <c r="P14" t="str">
        <f ca="1">IFERROR(IF(INDIRECT(DataAnalysis!P$3&amp;"'!c"&amp;ROW($A13))=0,"",INDIRECT(DataAnalysis!P$3&amp;"'!c"&amp;ROW($A13)))&amp;" "&amp;INDIRECT(DataAnalysis!P$3&amp;"'!d"&amp;ROW($A13)),"")</f>
        <v xml:space="preserve"> </v>
      </c>
      <c r="Q14" t="str">
        <f ca="1">IFERROR(IF(INDIRECT(DataAnalysis!Q$3&amp;"'!c"&amp;ROW($A13))=0,"",INDIRECT(DataAnalysis!Q$3&amp;"'!c"&amp;ROW($A13)))&amp;" "&amp;INDIRECT(DataAnalysis!Q$3&amp;"'!d"&amp;ROW($A13)),"")</f>
        <v xml:space="preserve"> </v>
      </c>
      <c r="R14" t="str">
        <f ca="1">IFERROR(IF(INDIRECT(DataAnalysis!R$3&amp;"'!c"&amp;ROW($A13))=0,"",INDIRECT(DataAnalysis!R$3&amp;"'!c"&amp;ROW($A13)))&amp;" "&amp;INDIRECT(DataAnalysis!R$3&amp;"'!d"&amp;ROW($A13)),"")</f>
        <v xml:space="preserve"> </v>
      </c>
      <c r="S14" t="str">
        <f ca="1">IFERROR(IF(INDIRECT(DataAnalysis!S$3&amp;"'!c"&amp;ROW($A13))=0,"",INDIRECT(DataAnalysis!S$3&amp;"'!c"&amp;ROW($A13)))&amp;" "&amp;INDIRECT(DataAnalysis!S$3&amp;"'!d"&amp;ROW($A13)),"")</f>
        <v xml:space="preserve"> </v>
      </c>
      <c r="T14" t="str">
        <f ca="1">IFERROR(IF(INDIRECT(DataAnalysis!T$3&amp;"'!c"&amp;ROW($A13))=0,"",INDIRECT(DataAnalysis!T$3&amp;"'!c"&amp;ROW($A13)))&amp;" "&amp;INDIRECT(DataAnalysis!T$3&amp;"'!d"&amp;ROW($A13)),"")</f>
        <v xml:space="preserve"> </v>
      </c>
      <c r="U14" t="str">
        <f ca="1">IFERROR(IF(INDIRECT(DataAnalysis!U$3&amp;"'!c"&amp;ROW($A13))=0,"",INDIRECT(DataAnalysis!U$3&amp;"'!c"&amp;ROW($A13)))&amp;" "&amp;INDIRECT(DataAnalysis!U$3&amp;"'!d"&amp;ROW($A13)),"")</f>
        <v xml:space="preserve"> </v>
      </c>
      <c r="V14" t="str">
        <f ca="1">IFERROR(IF(INDIRECT(DataAnalysis!V$3&amp;"'!c"&amp;ROW($A13))=0,"",INDIRECT(DataAnalysis!V$3&amp;"'!c"&amp;ROW($A13)))&amp;" "&amp;INDIRECT(DataAnalysis!V$3&amp;"'!d"&amp;ROW($A13)),"")</f>
        <v xml:space="preserve"> </v>
      </c>
      <c r="W14" t="str">
        <f ca="1">IFERROR(IF(INDIRECT(DataAnalysis!W$3&amp;"'!c"&amp;ROW($A13))=0,"",INDIRECT(DataAnalysis!W$3&amp;"'!c"&amp;ROW($A13)))&amp;" "&amp;INDIRECT(DataAnalysis!W$3&amp;"'!d"&amp;ROW($A13)),"")</f>
        <v xml:space="preserve"> </v>
      </c>
      <c r="X14" t="str">
        <f ca="1">IFERROR(IF(INDIRECT(DataAnalysis!X$3&amp;"'!c"&amp;ROW($A13))=0,"",INDIRECT(DataAnalysis!X$3&amp;"'!c"&amp;ROW($A13)))&amp;" "&amp;INDIRECT(DataAnalysis!X$3&amp;"'!d"&amp;ROW($A13)),"")</f>
        <v xml:space="preserve"> </v>
      </c>
      <c r="Y14" t="str">
        <f ca="1">IFERROR(IF(INDIRECT(DataAnalysis!Y$3&amp;"'!c"&amp;ROW($A13))=0,"",INDIRECT(DataAnalysis!Y$3&amp;"'!c"&amp;ROW($A13)))&amp;" "&amp;INDIRECT(DataAnalysis!Y$3&amp;"'!d"&amp;ROW($A13)),"")</f>
        <v xml:space="preserve"> </v>
      </c>
      <c r="Z14" t="str">
        <f ca="1">IFERROR(IF(INDIRECT(DataAnalysis!Z$3&amp;"'!c"&amp;ROW($A13))=0,"",INDIRECT(DataAnalysis!Z$3&amp;"'!c"&amp;ROW($A13)))&amp;" "&amp;INDIRECT(DataAnalysis!Z$3&amp;"'!d"&amp;ROW($A13)),"")</f>
        <v xml:space="preserve"> </v>
      </c>
      <c r="AA14" t="str">
        <f ca="1">IFERROR(IF(INDIRECT(DataAnalysis!AA$3&amp;"'!c"&amp;ROW($A13))=0,"",INDIRECT(DataAnalysis!AA$3&amp;"'!c"&amp;ROW($A13)))&amp;" "&amp;INDIRECT(DataAnalysis!AA$3&amp;"'!d"&amp;ROW($A13)),"")</f>
        <v xml:space="preserve"> </v>
      </c>
      <c r="AB14" t="str">
        <f ca="1">IFERROR(IF(INDIRECT(DataAnalysis!AB$3&amp;"'!c"&amp;ROW($A13))=0,"",INDIRECT(DataAnalysis!AB$3&amp;"'!c"&amp;ROW($A13)))&amp;" "&amp;INDIRECT(DataAnalysis!AB$3&amp;"'!d"&amp;ROW($A13)),"")</f>
        <v xml:space="preserve"> </v>
      </c>
      <c r="AC14" t="str">
        <f ca="1">IFERROR(IF(INDIRECT(DataAnalysis!AC$3&amp;"'!c"&amp;ROW($A13))=0,"",INDIRECT(DataAnalysis!AC$3&amp;"'!c"&amp;ROW($A13)))&amp;" "&amp;INDIRECT(DataAnalysis!AC$3&amp;"'!d"&amp;ROW($A13)),"")</f>
        <v xml:space="preserve"> </v>
      </c>
      <c r="AD14" t="str">
        <f ca="1">IFERROR(IF(INDIRECT(DataAnalysis!AD$3&amp;"'!c"&amp;ROW($A13))=0,"",INDIRECT(DataAnalysis!AD$3&amp;"'!c"&amp;ROW($A13)))&amp;" "&amp;INDIRECT(DataAnalysis!AD$3&amp;"'!d"&amp;ROW($A13)),"")</f>
        <v xml:space="preserve"> </v>
      </c>
      <c r="AE14" t="str">
        <f ca="1">IFERROR(IF(INDIRECT(DataAnalysis!AE$3&amp;"'!c"&amp;ROW($A13))=0,"",INDIRECT(DataAnalysis!AE$3&amp;"'!c"&amp;ROW($A13)))&amp;" "&amp;INDIRECT(DataAnalysis!AE$3&amp;"'!d"&amp;ROW($A13)),"")</f>
        <v xml:space="preserve"> </v>
      </c>
      <c r="AF14" t="str">
        <f ca="1">IFERROR(IF(INDIRECT(DataAnalysis!AF$3&amp;"'!c"&amp;ROW($A13))=0,"",INDIRECT(DataAnalysis!AF$3&amp;"'!c"&amp;ROW($A13)))&amp;" "&amp;INDIRECT(DataAnalysis!AF$3&amp;"'!d"&amp;ROW($A13)),"")</f>
        <v xml:space="preserve"> </v>
      </c>
      <c r="AG14" t="str">
        <f ca="1">IFERROR(IF(INDIRECT(DataAnalysis!AG$3&amp;"'!c"&amp;ROW($A13))=0,"",INDIRECT(DataAnalysis!AG$3&amp;"'!c"&amp;ROW($A13)))&amp;" "&amp;INDIRECT(DataAnalysis!AG$3&amp;"'!d"&amp;ROW($A13)),"")</f>
        <v xml:space="preserve"> </v>
      </c>
      <c r="AH14" t="str">
        <f ca="1">IFERROR(IF(INDIRECT(DataAnalysis!AH$3&amp;"'!c"&amp;ROW($A13))=0,"",INDIRECT(DataAnalysis!AH$3&amp;"'!c"&amp;ROW($A13)))&amp;" "&amp;INDIRECT(DataAnalysis!AH$3&amp;"'!d"&amp;ROW($A13)),"")</f>
        <v xml:space="preserve"> </v>
      </c>
      <c r="AI14" t="str">
        <f ca="1">IFERROR(IF(INDIRECT(DataAnalysis!AI$3&amp;"'!c"&amp;ROW($A13))=0,"",INDIRECT(DataAnalysis!AI$3&amp;"'!c"&amp;ROW($A13)))&amp;" "&amp;INDIRECT(DataAnalysis!AI$3&amp;"'!d"&amp;ROW($A13)),"")</f>
        <v xml:space="preserve"> </v>
      </c>
      <c r="AJ14" t="str">
        <f ca="1">IFERROR(IF(INDIRECT(DataAnalysis!AJ$3&amp;"'!c"&amp;ROW($A13))=0,"",INDIRECT(DataAnalysis!AJ$3&amp;"'!c"&amp;ROW($A13)))&amp;" "&amp;INDIRECT(DataAnalysis!AJ$3&amp;"'!d"&amp;ROW($A13)),"")</f>
        <v xml:space="preserve"> </v>
      </c>
      <c r="AK14" t="str">
        <f ca="1">IFERROR(IF(INDIRECT(DataAnalysis!AK$3&amp;"'!c"&amp;ROW($A13))=0,"",INDIRECT(DataAnalysis!AK$3&amp;"'!c"&amp;ROW($A13)))&amp;" "&amp;INDIRECT(DataAnalysis!AK$3&amp;"'!d"&amp;ROW($A13)),"")</f>
        <v xml:space="preserve"> </v>
      </c>
      <c r="AL14" t="str">
        <f ca="1">IFERROR(IF(INDIRECT(DataAnalysis!AL$3&amp;"'!c"&amp;ROW($A13))=0,"",INDIRECT(DataAnalysis!AL$3&amp;"'!c"&amp;ROW($A13)))&amp;" "&amp;INDIRECT(DataAnalysis!AL$3&amp;"'!d"&amp;ROW($A13)),"")</f>
        <v xml:space="preserve"> </v>
      </c>
      <c r="AM14" t="str">
        <f ca="1">IFERROR(IF(INDIRECT(DataAnalysis!AM$3&amp;"'!c"&amp;ROW($A13))=0,"",INDIRECT(DataAnalysis!AM$3&amp;"'!c"&amp;ROW($A13)))&amp;" "&amp;INDIRECT(DataAnalysis!AM$3&amp;"'!d"&amp;ROW($A13)),"")</f>
        <v xml:space="preserve"> </v>
      </c>
      <c r="AN14" t="str">
        <f ca="1">IFERROR(IF(INDIRECT(DataAnalysis!AN$3&amp;"'!c"&amp;ROW($A13))=0,"",INDIRECT(DataAnalysis!AN$3&amp;"'!c"&amp;ROW($A13)))&amp;" "&amp;INDIRECT(DataAnalysis!AN$3&amp;"'!d"&amp;ROW($A13)),"")</f>
        <v xml:space="preserve"> </v>
      </c>
      <c r="AO14" t="str">
        <f ca="1">IFERROR(IF(INDIRECT(DataAnalysis!AO$3&amp;"'!c"&amp;ROW($A13))=0,"",INDIRECT(DataAnalysis!AO$3&amp;"'!c"&amp;ROW($A13)))&amp;" "&amp;INDIRECT(DataAnalysis!AO$3&amp;"'!d"&amp;ROW($A13)),"")</f>
        <v xml:space="preserve"> </v>
      </c>
      <c r="AP14" t="str">
        <f ca="1">IFERROR(IF(INDIRECT(DataAnalysis!AP$3&amp;"'!c"&amp;ROW($A13))=0,"",INDIRECT(DataAnalysis!AP$3&amp;"'!c"&amp;ROW($A13)))&amp;" "&amp;INDIRECT(DataAnalysis!AP$3&amp;"'!d"&amp;ROW($A13)),"")</f>
        <v xml:space="preserve"> </v>
      </c>
      <c r="AQ14" t="str">
        <f ca="1">IFERROR(IF(INDIRECT(DataAnalysis!AQ$3&amp;"'!c"&amp;ROW($A13))=0,"",INDIRECT(DataAnalysis!AQ$3&amp;"'!c"&amp;ROW($A13)))&amp;" "&amp;INDIRECT(DataAnalysis!AQ$3&amp;"'!d"&amp;ROW($A13)),"")</f>
        <v xml:space="preserve"> </v>
      </c>
    </row>
    <row r="15" spans="2:43" ht="15" customHeight="1" x14ac:dyDescent="0.2">
      <c r="B15" t="str">
        <f ca="1">IFERROR(IF(INDIRECT(DataAnalysis!B$3&amp;"'!c"&amp;ROW($A14))=0,"",INDIRECT(DataAnalysis!B$3&amp;"'!c"&amp;ROW($A14)))&amp;" "&amp;INDIRECT(DataAnalysis!B$3&amp;"'!d"&amp;ROW($A14)),"")</f>
        <v xml:space="preserve"> </v>
      </c>
      <c r="C15" t="str">
        <f ca="1">IFERROR(IF(INDIRECT(DataAnalysis!C$3&amp;"'!c"&amp;ROW($A14))=0,"",INDIRECT(DataAnalysis!C$3&amp;"'!c"&amp;ROW($A14)))&amp;" "&amp;INDIRECT(DataAnalysis!C$3&amp;"'!d"&amp;ROW($A14)),"")</f>
        <v xml:space="preserve"> </v>
      </c>
      <c r="D15" t="str">
        <f ca="1">IFERROR(IF(INDIRECT(DataAnalysis!D$3&amp;"'!c"&amp;ROW($A14))=0,"",INDIRECT(DataAnalysis!D$3&amp;"'!c"&amp;ROW($A14)))&amp;" "&amp;INDIRECT(DataAnalysis!D$3&amp;"'!d"&amp;ROW($A14)),"")</f>
        <v xml:space="preserve"> </v>
      </c>
      <c r="E15" t="str">
        <f ca="1">IFERROR(IF(INDIRECT(DataAnalysis!E$3&amp;"'!c"&amp;ROW($A14))=0,"",INDIRECT(DataAnalysis!E$3&amp;"'!c"&amp;ROW($A14)))&amp;" "&amp;INDIRECT(DataAnalysis!E$3&amp;"'!d"&amp;ROW($A14)),"")</f>
        <v xml:space="preserve"> </v>
      </c>
      <c r="F15" t="str">
        <f ca="1">IFERROR(IF(INDIRECT(DataAnalysis!F$3&amp;"'!c"&amp;ROW($A14))=0,"",INDIRECT(DataAnalysis!F$3&amp;"'!c"&amp;ROW($A14)))&amp;" "&amp;INDIRECT(DataAnalysis!F$3&amp;"'!d"&amp;ROW($A14)),"")</f>
        <v xml:space="preserve"> </v>
      </c>
      <c r="G15" t="str">
        <f ca="1">IFERROR(IF(INDIRECT(DataAnalysis!G$3&amp;"'!c"&amp;ROW($A14))=0,"",INDIRECT(DataAnalysis!G$3&amp;"'!c"&amp;ROW($A14)))&amp;" "&amp;INDIRECT(DataAnalysis!G$3&amp;"'!d"&amp;ROW($A14)),"")</f>
        <v xml:space="preserve"> </v>
      </c>
      <c r="H15" t="str">
        <f ca="1">IFERROR(IF(INDIRECT(DataAnalysis!H$3&amp;"'!c"&amp;ROW($A14))=0,"",INDIRECT(DataAnalysis!H$3&amp;"'!c"&amp;ROW($A14)))&amp;" "&amp;INDIRECT(DataAnalysis!H$3&amp;"'!d"&amp;ROW($A14)),"")</f>
        <v xml:space="preserve"> </v>
      </c>
      <c r="I15" t="str">
        <f ca="1">IFERROR(IF(INDIRECT(DataAnalysis!I$3&amp;"'!c"&amp;ROW($A14))=0,"",INDIRECT(DataAnalysis!I$3&amp;"'!c"&amp;ROW($A14)))&amp;" "&amp;INDIRECT(DataAnalysis!I$3&amp;"'!d"&amp;ROW($A14)),"")</f>
        <v xml:space="preserve"> </v>
      </c>
      <c r="J15" t="str">
        <f ca="1">IFERROR(IF(INDIRECT(DataAnalysis!J$3&amp;"'!c"&amp;ROW($A14))=0,"",INDIRECT(DataAnalysis!J$3&amp;"'!c"&amp;ROW($A14)))&amp;" "&amp;INDIRECT(DataAnalysis!J$3&amp;"'!d"&amp;ROW($A14)),"")</f>
        <v xml:space="preserve"> </v>
      </c>
      <c r="K15" t="str">
        <f ca="1">IFERROR(IF(INDIRECT(DataAnalysis!K$3&amp;"'!c"&amp;ROW($A14))=0,"",INDIRECT(DataAnalysis!K$3&amp;"'!c"&amp;ROW($A14)))&amp;" "&amp;INDIRECT(DataAnalysis!K$3&amp;"'!d"&amp;ROW($A14)),"")</f>
        <v xml:space="preserve"> </v>
      </c>
      <c r="L15" t="str">
        <f ca="1">IFERROR(IF(INDIRECT(DataAnalysis!L$3&amp;"'!c"&amp;ROW($A14))=0,"",INDIRECT(DataAnalysis!L$3&amp;"'!c"&amp;ROW($A14)))&amp;" "&amp;INDIRECT(DataAnalysis!L$3&amp;"'!d"&amp;ROW($A14)),"")</f>
        <v xml:space="preserve"> </v>
      </c>
      <c r="M15" t="str">
        <f ca="1">IFERROR(IF(INDIRECT(DataAnalysis!M$3&amp;"'!c"&amp;ROW($A14))=0,"",INDIRECT(DataAnalysis!M$3&amp;"'!c"&amp;ROW($A14)))&amp;" "&amp;INDIRECT(DataAnalysis!M$3&amp;"'!d"&amp;ROW($A14)),"")</f>
        <v xml:space="preserve"> </v>
      </c>
      <c r="N15" t="str">
        <f ca="1">IFERROR(IF(INDIRECT(DataAnalysis!N$3&amp;"'!c"&amp;ROW($A14))=0,"",INDIRECT(DataAnalysis!N$3&amp;"'!c"&amp;ROW($A14)))&amp;" "&amp;INDIRECT(DataAnalysis!N$3&amp;"'!d"&amp;ROW($A14)),"")</f>
        <v xml:space="preserve"> </v>
      </c>
      <c r="O15" t="str">
        <f ca="1">IFERROR(IF(INDIRECT(DataAnalysis!O$3&amp;"'!c"&amp;ROW($A14))=0,"",INDIRECT(DataAnalysis!O$3&amp;"'!c"&amp;ROW($A14)))&amp;" "&amp;INDIRECT(DataAnalysis!O$3&amp;"'!d"&amp;ROW($A14)),"")</f>
        <v xml:space="preserve"> </v>
      </c>
      <c r="P15" t="str">
        <f ca="1">IFERROR(IF(INDIRECT(DataAnalysis!P$3&amp;"'!c"&amp;ROW($A14))=0,"",INDIRECT(DataAnalysis!P$3&amp;"'!c"&amp;ROW($A14)))&amp;" "&amp;INDIRECT(DataAnalysis!P$3&amp;"'!d"&amp;ROW($A14)),"")</f>
        <v xml:space="preserve"> </v>
      </c>
      <c r="Q15" t="str">
        <f ca="1">IFERROR(IF(INDIRECT(DataAnalysis!Q$3&amp;"'!c"&amp;ROW($A14))=0,"",INDIRECT(DataAnalysis!Q$3&amp;"'!c"&amp;ROW($A14)))&amp;" "&amp;INDIRECT(DataAnalysis!Q$3&amp;"'!d"&amp;ROW($A14)),"")</f>
        <v xml:space="preserve"> </v>
      </c>
      <c r="R15" t="str">
        <f ca="1">IFERROR(IF(INDIRECT(DataAnalysis!R$3&amp;"'!c"&amp;ROW($A14))=0,"",INDIRECT(DataAnalysis!R$3&amp;"'!c"&amp;ROW($A14)))&amp;" "&amp;INDIRECT(DataAnalysis!R$3&amp;"'!d"&amp;ROW($A14)),"")</f>
        <v xml:space="preserve"> </v>
      </c>
      <c r="S15" t="str">
        <f ca="1">IFERROR(IF(INDIRECT(DataAnalysis!S$3&amp;"'!c"&amp;ROW($A14))=0,"",INDIRECT(DataAnalysis!S$3&amp;"'!c"&amp;ROW($A14)))&amp;" "&amp;INDIRECT(DataAnalysis!S$3&amp;"'!d"&amp;ROW($A14)),"")</f>
        <v xml:space="preserve"> </v>
      </c>
      <c r="T15" t="str">
        <f ca="1">IFERROR(IF(INDIRECT(DataAnalysis!T$3&amp;"'!c"&amp;ROW($A14))=0,"",INDIRECT(DataAnalysis!T$3&amp;"'!c"&amp;ROW($A14)))&amp;" "&amp;INDIRECT(DataAnalysis!T$3&amp;"'!d"&amp;ROW($A14)),"")</f>
        <v xml:space="preserve"> </v>
      </c>
      <c r="U15" t="str">
        <f ca="1">IFERROR(IF(INDIRECT(DataAnalysis!U$3&amp;"'!c"&amp;ROW($A14))=0,"",INDIRECT(DataAnalysis!U$3&amp;"'!c"&amp;ROW($A14)))&amp;" "&amp;INDIRECT(DataAnalysis!U$3&amp;"'!d"&amp;ROW($A14)),"")</f>
        <v xml:space="preserve"> </v>
      </c>
      <c r="V15" t="str">
        <f ca="1">IFERROR(IF(INDIRECT(DataAnalysis!V$3&amp;"'!c"&amp;ROW($A14))=0,"",INDIRECT(DataAnalysis!V$3&amp;"'!c"&amp;ROW($A14)))&amp;" "&amp;INDIRECT(DataAnalysis!V$3&amp;"'!d"&amp;ROW($A14)),"")</f>
        <v xml:space="preserve"> </v>
      </c>
      <c r="W15" t="str">
        <f ca="1">IFERROR(IF(INDIRECT(DataAnalysis!W$3&amp;"'!c"&amp;ROW($A14))=0,"",INDIRECT(DataAnalysis!W$3&amp;"'!c"&amp;ROW($A14)))&amp;" "&amp;INDIRECT(DataAnalysis!W$3&amp;"'!d"&amp;ROW($A14)),"")</f>
        <v xml:space="preserve"> </v>
      </c>
      <c r="X15" t="str">
        <f ca="1">IFERROR(IF(INDIRECT(DataAnalysis!X$3&amp;"'!c"&amp;ROW($A14))=0,"",INDIRECT(DataAnalysis!X$3&amp;"'!c"&amp;ROW($A14)))&amp;" "&amp;INDIRECT(DataAnalysis!X$3&amp;"'!d"&amp;ROW($A14)),"")</f>
        <v xml:space="preserve"> </v>
      </c>
      <c r="Y15" t="str">
        <f ca="1">IFERROR(IF(INDIRECT(DataAnalysis!Y$3&amp;"'!c"&amp;ROW($A14))=0,"",INDIRECT(DataAnalysis!Y$3&amp;"'!c"&amp;ROW($A14)))&amp;" "&amp;INDIRECT(DataAnalysis!Y$3&amp;"'!d"&amp;ROW($A14)),"")</f>
        <v xml:space="preserve"> </v>
      </c>
      <c r="Z15" t="str">
        <f ca="1">IFERROR(IF(INDIRECT(DataAnalysis!Z$3&amp;"'!c"&amp;ROW($A14))=0,"",INDIRECT(DataAnalysis!Z$3&amp;"'!c"&amp;ROW($A14)))&amp;" "&amp;INDIRECT(DataAnalysis!Z$3&amp;"'!d"&amp;ROW($A14)),"")</f>
        <v xml:space="preserve"> </v>
      </c>
      <c r="AA15" t="str">
        <f ca="1">IFERROR(IF(INDIRECT(DataAnalysis!AA$3&amp;"'!c"&amp;ROW($A14))=0,"",INDIRECT(DataAnalysis!AA$3&amp;"'!c"&amp;ROW($A14)))&amp;" "&amp;INDIRECT(DataAnalysis!AA$3&amp;"'!d"&amp;ROW($A14)),"")</f>
        <v xml:space="preserve"> </v>
      </c>
      <c r="AB15" t="str">
        <f ca="1">IFERROR(IF(INDIRECT(DataAnalysis!AB$3&amp;"'!c"&amp;ROW($A14))=0,"",INDIRECT(DataAnalysis!AB$3&amp;"'!c"&amp;ROW($A14)))&amp;" "&amp;INDIRECT(DataAnalysis!AB$3&amp;"'!d"&amp;ROW($A14)),"")</f>
        <v xml:space="preserve"> </v>
      </c>
      <c r="AC15" t="str">
        <f ca="1">IFERROR(IF(INDIRECT(DataAnalysis!AC$3&amp;"'!c"&amp;ROW($A14))=0,"",INDIRECT(DataAnalysis!AC$3&amp;"'!c"&amp;ROW($A14)))&amp;" "&amp;INDIRECT(DataAnalysis!AC$3&amp;"'!d"&amp;ROW($A14)),"")</f>
        <v xml:space="preserve"> </v>
      </c>
      <c r="AD15" t="str">
        <f ca="1">IFERROR(IF(INDIRECT(DataAnalysis!AD$3&amp;"'!c"&amp;ROW($A14))=0,"",INDIRECT(DataAnalysis!AD$3&amp;"'!c"&amp;ROW($A14)))&amp;" "&amp;INDIRECT(DataAnalysis!AD$3&amp;"'!d"&amp;ROW($A14)),"")</f>
        <v xml:space="preserve"> </v>
      </c>
      <c r="AE15" t="str">
        <f ca="1">IFERROR(IF(INDIRECT(DataAnalysis!AE$3&amp;"'!c"&amp;ROW($A14))=0,"",INDIRECT(DataAnalysis!AE$3&amp;"'!c"&amp;ROW($A14)))&amp;" "&amp;INDIRECT(DataAnalysis!AE$3&amp;"'!d"&amp;ROW($A14)),"")</f>
        <v xml:space="preserve"> </v>
      </c>
      <c r="AF15" t="str">
        <f ca="1">IFERROR(IF(INDIRECT(DataAnalysis!AF$3&amp;"'!c"&amp;ROW($A14))=0,"",INDIRECT(DataAnalysis!AF$3&amp;"'!c"&amp;ROW($A14)))&amp;" "&amp;INDIRECT(DataAnalysis!AF$3&amp;"'!d"&amp;ROW($A14)),"")</f>
        <v xml:space="preserve"> </v>
      </c>
      <c r="AG15" t="str">
        <f ca="1">IFERROR(IF(INDIRECT(DataAnalysis!AG$3&amp;"'!c"&amp;ROW($A14))=0,"",INDIRECT(DataAnalysis!AG$3&amp;"'!c"&amp;ROW($A14)))&amp;" "&amp;INDIRECT(DataAnalysis!AG$3&amp;"'!d"&amp;ROW($A14)),"")</f>
        <v xml:space="preserve"> </v>
      </c>
      <c r="AH15" t="str">
        <f ca="1">IFERROR(IF(INDIRECT(DataAnalysis!AH$3&amp;"'!c"&amp;ROW($A14))=0,"",INDIRECT(DataAnalysis!AH$3&amp;"'!c"&amp;ROW($A14)))&amp;" "&amp;INDIRECT(DataAnalysis!AH$3&amp;"'!d"&amp;ROW($A14)),"")</f>
        <v xml:space="preserve"> </v>
      </c>
      <c r="AI15" t="str">
        <f ca="1">IFERROR(IF(INDIRECT(DataAnalysis!AI$3&amp;"'!c"&amp;ROW($A14))=0,"",INDIRECT(DataAnalysis!AI$3&amp;"'!c"&amp;ROW($A14)))&amp;" "&amp;INDIRECT(DataAnalysis!AI$3&amp;"'!d"&amp;ROW($A14)),"")</f>
        <v xml:space="preserve"> </v>
      </c>
      <c r="AJ15" t="str">
        <f ca="1">IFERROR(IF(INDIRECT(DataAnalysis!AJ$3&amp;"'!c"&amp;ROW($A14))=0,"",INDIRECT(DataAnalysis!AJ$3&amp;"'!c"&amp;ROW($A14)))&amp;" "&amp;INDIRECT(DataAnalysis!AJ$3&amp;"'!d"&amp;ROW($A14)),"")</f>
        <v xml:space="preserve"> </v>
      </c>
      <c r="AK15" t="str">
        <f ca="1">IFERROR(IF(INDIRECT(DataAnalysis!AK$3&amp;"'!c"&amp;ROW($A14))=0,"",INDIRECT(DataAnalysis!AK$3&amp;"'!c"&amp;ROW($A14)))&amp;" "&amp;INDIRECT(DataAnalysis!AK$3&amp;"'!d"&amp;ROW($A14)),"")</f>
        <v xml:space="preserve"> </v>
      </c>
      <c r="AL15" t="str">
        <f ca="1">IFERROR(IF(INDIRECT(DataAnalysis!AL$3&amp;"'!c"&amp;ROW($A14))=0,"",INDIRECT(DataAnalysis!AL$3&amp;"'!c"&amp;ROW($A14)))&amp;" "&amp;INDIRECT(DataAnalysis!AL$3&amp;"'!d"&amp;ROW($A14)),"")</f>
        <v xml:space="preserve"> </v>
      </c>
      <c r="AM15" t="str">
        <f ca="1">IFERROR(IF(INDIRECT(DataAnalysis!AM$3&amp;"'!c"&amp;ROW($A14))=0,"",INDIRECT(DataAnalysis!AM$3&amp;"'!c"&amp;ROW($A14)))&amp;" "&amp;INDIRECT(DataAnalysis!AM$3&amp;"'!d"&amp;ROW($A14)),"")</f>
        <v xml:space="preserve"> </v>
      </c>
      <c r="AN15" t="str">
        <f ca="1">IFERROR(IF(INDIRECT(DataAnalysis!AN$3&amp;"'!c"&amp;ROW($A14))=0,"",INDIRECT(DataAnalysis!AN$3&amp;"'!c"&amp;ROW($A14)))&amp;" "&amp;INDIRECT(DataAnalysis!AN$3&amp;"'!d"&amp;ROW($A14)),"")</f>
        <v xml:space="preserve"> </v>
      </c>
      <c r="AO15" t="str">
        <f ca="1">IFERROR(IF(INDIRECT(DataAnalysis!AO$3&amp;"'!c"&amp;ROW($A14))=0,"",INDIRECT(DataAnalysis!AO$3&amp;"'!c"&amp;ROW($A14)))&amp;" "&amp;INDIRECT(DataAnalysis!AO$3&amp;"'!d"&amp;ROW($A14)),"")</f>
        <v xml:space="preserve"> </v>
      </c>
      <c r="AP15" t="str">
        <f ca="1">IFERROR(IF(INDIRECT(DataAnalysis!AP$3&amp;"'!c"&amp;ROW($A14))=0,"",INDIRECT(DataAnalysis!AP$3&amp;"'!c"&amp;ROW($A14)))&amp;" "&amp;INDIRECT(DataAnalysis!AP$3&amp;"'!d"&amp;ROW($A14)),"")</f>
        <v xml:space="preserve"> </v>
      </c>
      <c r="AQ15" t="str">
        <f ca="1">IFERROR(IF(INDIRECT(DataAnalysis!AQ$3&amp;"'!c"&amp;ROW($A14))=0,"",INDIRECT(DataAnalysis!AQ$3&amp;"'!c"&amp;ROW($A14)))&amp;" "&amp;INDIRECT(DataAnalysis!AQ$3&amp;"'!d"&amp;ROW($A14)),"")</f>
        <v xml:space="preserve"> </v>
      </c>
    </row>
    <row r="16" spans="2:43" ht="15" customHeight="1" x14ac:dyDescent="0.2">
      <c r="B16" t="str">
        <f ca="1">IFERROR(IF(INDIRECT(DataAnalysis!B$3&amp;"'!c"&amp;ROW($A15))=0,"",INDIRECT(DataAnalysis!B$3&amp;"'!c"&amp;ROW($A15)))&amp;" "&amp;INDIRECT(DataAnalysis!B$3&amp;"'!d"&amp;ROW($A15)),"")</f>
        <v xml:space="preserve"> </v>
      </c>
      <c r="C16" t="str">
        <f ca="1">IFERROR(IF(INDIRECT(DataAnalysis!C$3&amp;"'!c"&amp;ROW($A15))=0,"",INDIRECT(DataAnalysis!C$3&amp;"'!c"&amp;ROW($A15)))&amp;" "&amp;INDIRECT(DataAnalysis!C$3&amp;"'!d"&amp;ROW($A15)),"")</f>
        <v xml:space="preserve"> </v>
      </c>
      <c r="D16" t="str">
        <f ca="1">IFERROR(IF(INDIRECT(DataAnalysis!D$3&amp;"'!c"&amp;ROW($A15))=0,"",INDIRECT(DataAnalysis!D$3&amp;"'!c"&amp;ROW($A15)))&amp;" "&amp;INDIRECT(DataAnalysis!D$3&amp;"'!d"&amp;ROW($A15)),"")</f>
        <v xml:space="preserve"> </v>
      </c>
      <c r="E16" t="str">
        <f ca="1">IFERROR(IF(INDIRECT(DataAnalysis!E$3&amp;"'!c"&amp;ROW($A15))=0,"",INDIRECT(DataAnalysis!E$3&amp;"'!c"&amp;ROW($A15)))&amp;" "&amp;INDIRECT(DataAnalysis!E$3&amp;"'!d"&amp;ROW($A15)),"")</f>
        <v xml:space="preserve"> </v>
      </c>
      <c r="F16" t="str">
        <f ca="1">IFERROR(IF(INDIRECT(DataAnalysis!F$3&amp;"'!c"&amp;ROW($A15))=0,"",INDIRECT(DataAnalysis!F$3&amp;"'!c"&amp;ROW($A15)))&amp;" "&amp;INDIRECT(DataAnalysis!F$3&amp;"'!d"&amp;ROW($A15)),"")</f>
        <v xml:space="preserve"> </v>
      </c>
      <c r="G16" t="str">
        <f ca="1">IFERROR(IF(INDIRECT(DataAnalysis!G$3&amp;"'!c"&amp;ROW($A15))=0,"",INDIRECT(DataAnalysis!G$3&amp;"'!c"&amp;ROW($A15)))&amp;" "&amp;INDIRECT(DataAnalysis!G$3&amp;"'!d"&amp;ROW($A15)),"")</f>
        <v xml:space="preserve"> </v>
      </c>
      <c r="H16" t="str">
        <f ca="1">IFERROR(IF(INDIRECT(DataAnalysis!H$3&amp;"'!c"&amp;ROW($A15))=0,"",INDIRECT(DataAnalysis!H$3&amp;"'!c"&amp;ROW($A15)))&amp;" "&amp;INDIRECT(DataAnalysis!H$3&amp;"'!d"&amp;ROW($A15)),"")</f>
        <v xml:space="preserve"> </v>
      </c>
      <c r="I16" t="str">
        <f ca="1">IFERROR(IF(INDIRECT(DataAnalysis!I$3&amp;"'!c"&amp;ROW($A15))=0,"",INDIRECT(DataAnalysis!I$3&amp;"'!c"&amp;ROW($A15)))&amp;" "&amp;INDIRECT(DataAnalysis!I$3&amp;"'!d"&amp;ROW($A15)),"")</f>
        <v xml:space="preserve"> </v>
      </c>
      <c r="J16" t="str">
        <f ca="1">IFERROR(IF(INDIRECT(DataAnalysis!J$3&amp;"'!c"&amp;ROW($A15))=0,"",INDIRECT(DataAnalysis!J$3&amp;"'!c"&amp;ROW($A15)))&amp;" "&amp;INDIRECT(DataAnalysis!J$3&amp;"'!d"&amp;ROW($A15)),"")</f>
        <v xml:space="preserve"> </v>
      </c>
      <c r="K16" t="str">
        <f ca="1">IFERROR(IF(INDIRECT(DataAnalysis!K$3&amp;"'!c"&amp;ROW($A15))=0,"",INDIRECT(DataAnalysis!K$3&amp;"'!c"&amp;ROW($A15)))&amp;" "&amp;INDIRECT(DataAnalysis!K$3&amp;"'!d"&amp;ROW($A15)),"")</f>
        <v xml:space="preserve"> </v>
      </c>
      <c r="L16" t="str">
        <f ca="1">IFERROR(IF(INDIRECT(DataAnalysis!L$3&amp;"'!c"&amp;ROW($A15))=0,"",INDIRECT(DataAnalysis!L$3&amp;"'!c"&amp;ROW($A15)))&amp;" "&amp;INDIRECT(DataAnalysis!L$3&amp;"'!d"&amp;ROW($A15)),"")</f>
        <v xml:space="preserve"> </v>
      </c>
      <c r="M16" t="str">
        <f ca="1">IFERROR(IF(INDIRECT(DataAnalysis!M$3&amp;"'!c"&amp;ROW($A15))=0,"",INDIRECT(DataAnalysis!M$3&amp;"'!c"&amp;ROW($A15)))&amp;" "&amp;INDIRECT(DataAnalysis!M$3&amp;"'!d"&amp;ROW($A15)),"")</f>
        <v xml:space="preserve"> </v>
      </c>
      <c r="N16" t="str">
        <f ca="1">IFERROR(IF(INDIRECT(DataAnalysis!N$3&amp;"'!c"&amp;ROW($A15))=0,"",INDIRECT(DataAnalysis!N$3&amp;"'!c"&amp;ROW($A15)))&amp;" "&amp;INDIRECT(DataAnalysis!N$3&amp;"'!d"&amp;ROW($A15)),"")</f>
        <v xml:space="preserve"> </v>
      </c>
      <c r="O16" t="str">
        <f ca="1">IFERROR(IF(INDIRECT(DataAnalysis!O$3&amp;"'!c"&amp;ROW($A15))=0,"",INDIRECT(DataAnalysis!O$3&amp;"'!c"&amp;ROW($A15)))&amp;" "&amp;INDIRECT(DataAnalysis!O$3&amp;"'!d"&amp;ROW($A15)),"")</f>
        <v xml:space="preserve"> </v>
      </c>
      <c r="P16" t="str">
        <f ca="1">IFERROR(IF(INDIRECT(DataAnalysis!P$3&amp;"'!c"&amp;ROW($A15))=0,"",INDIRECT(DataAnalysis!P$3&amp;"'!c"&amp;ROW($A15)))&amp;" "&amp;INDIRECT(DataAnalysis!P$3&amp;"'!d"&amp;ROW($A15)),"")</f>
        <v xml:space="preserve"> </v>
      </c>
      <c r="Q16" t="str">
        <f ca="1">IFERROR(IF(INDIRECT(DataAnalysis!Q$3&amp;"'!c"&amp;ROW($A15))=0,"",INDIRECT(DataAnalysis!Q$3&amp;"'!c"&amp;ROW($A15)))&amp;" "&amp;INDIRECT(DataAnalysis!Q$3&amp;"'!d"&amp;ROW($A15)),"")</f>
        <v xml:space="preserve"> </v>
      </c>
      <c r="R16" t="str">
        <f ca="1">IFERROR(IF(INDIRECT(DataAnalysis!R$3&amp;"'!c"&amp;ROW($A15))=0,"",INDIRECT(DataAnalysis!R$3&amp;"'!c"&amp;ROW($A15)))&amp;" "&amp;INDIRECT(DataAnalysis!R$3&amp;"'!d"&amp;ROW($A15)),"")</f>
        <v xml:space="preserve"> </v>
      </c>
      <c r="S16" t="str">
        <f ca="1">IFERROR(IF(INDIRECT(DataAnalysis!S$3&amp;"'!c"&amp;ROW($A15))=0,"",INDIRECT(DataAnalysis!S$3&amp;"'!c"&amp;ROW($A15)))&amp;" "&amp;INDIRECT(DataAnalysis!S$3&amp;"'!d"&amp;ROW($A15)),"")</f>
        <v xml:space="preserve"> </v>
      </c>
      <c r="T16" t="str">
        <f ca="1">IFERROR(IF(INDIRECT(DataAnalysis!T$3&amp;"'!c"&amp;ROW($A15))=0,"",INDIRECT(DataAnalysis!T$3&amp;"'!c"&amp;ROW($A15)))&amp;" "&amp;INDIRECT(DataAnalysis!T$3&amp;"'!d"&amp;ROW($A15)),"")</f>
        <v xml:space="preserve"> </v>
      </c>
      <c r="U16" t="str">
        <f ca="1">IFERROR(IF(INDIRECT(DataAnalysis!U$3&amp;"'!c"&amp;ROW($A15))=0,"",INDIRECT(DataAnalysis!U$3&amp;"'!c"&amp;ROW($A15)))&amp;" "&amp;INDIRECT(DataAnalysis!U$3&amp;"'!d"&amp;ROW($A15)),"")</f>
        <v xml:space="preserve"> </v>
      </c>
      <c r="V16" t="str">
        <f ca="1">IFERROR(IF(INDIRECT(DataAnalysis!V$3&amp;"'!c"&amp;ROW($A15))=0,"",INDIRECT(DataAnalysis!V$3&amp;"'!c"&amp;ROW($A15)))&amp;" "&amp;INDIRECT(DataAnalysis!V$3&amp;"'!d"&amp;ROW($A15)),"")</f>
        <v xml:space="preserve"> </v>
      </c>
      <c r="W16" t="str">
        <f ca="1">IFERROR(IF(INDIRECT(DataAnalysis!W$3&amp;"'!c"&amp;ROW($A15))=0,"",INDIRECT(DataAnalysis!W$3&amp;"'!c"&amp;ROW($A15)))&amp;" "&amp;INDIRECT(DataAnalysis!W$3&amp;"'!d"&amp;ROW($A15)),"")</f>
        <v xml:space="preserve"> </v>
      </c>
      <c r="X16" t="str">
        <f ca="1">IFERROR(IF(INDIRECT(DataAnalysis!X$3&amp;"'!c"&amp;ROW($A15))=0,"",INDIRECT(DataAnalysis!X$3&amp;"'!c"&amp;ROW($A15)))&amp;" "&amp;INDIRECT(DataAnalysis!X$3&amp;"'!d"&amp;ROW($A15)),"")</f>
        <v xml:space="preserve"> </v>
      </c>
      <c r="Y16" t="str">
        <f ca="1">IFERROR(IF(INDIRECT(DataAnalysis!Y$3&amp;"'!c"&amp;ROW($A15))=0,"",INDIRECT(DataAnalysis!Y$3&amp;"'!c"&amp;ROW($A15)))&amp;" "&amp;INDIRECT(DataAnalysis!Y$3&amp;"'!d"&amp;ROW($A15)),"")</f>
        <v xml:space="preserve"> </v>
      </c>
      <c r="Z16" t="str">
        <f ca="1">IFERROR(IF(INDIRECT(DataAnalysis!Z$3&amp;"'!c"&amp;ROW($A15))=0,"",INDIRECT(DataAnalysis!Z$3&amp;"'!c"&amp;ROW($A15)))&amp;" "&amp;INDIRECT(DataAnalysis!Z$3&amp;"'!d"&amp;ROW($A15)),"")</f>
        <v xml:space="preserve"> </v>
      </c>
      <c r="AA16" t="str">
        <f ca="1">IFERROR(IF(INDIRECT(DataAnalysis!AA$3&amp;"'!c"&amp;ROW($A15))=0,"",INDIRECT(DataAnalysis!AA$3&amp;"'!c"&amp;ROW($A15)))&amp;" "&amp;INDIRECT(DataAnalysis!AA$3&amp;"'!d"&amp;ROW($A15)),"")</f>
        <v xml:space="preserve"> </v>
      </c>
      <c r="AB16" t="str">
        <f ca="1">IFERROR(IF(INDIRECT(DataAnalysis!AB$3&amp;"'!c"&amp;ROW($A15))=0,"",INDIRECT(DataAnalysis!AB$3&amp;"'!c"&amp;ROW($A15)))&amp;" "&amp;INDIRECT(DataAnalysis!AB$3&amp;"'!d"&amp;ROW($A15)),"")</f>
        <v xml:space="preserve"> </v>
      </c>
      <c r="AC16" t="str">
        <f ca="1">IFERROR(IF(INDIRECT(DataAnalysis!AC$3&amp;"'!c"&amp;ROW($A15))=0,"",INDIRECT(DataAnalysis!AC$3&amp;"'!c"&amp;ROW($A15)))&amp;" "&amp;INDIRECT(DataAnalysis!AC$3&amp;"'!d"&amp;ROW($A15)),"")</f>
        <v xml:space="preserve"> </v>
      </c>
      <c r="AD16" t="str">
        <f ca="1">IFERROR(IF(INDIRECT(DataAnalysis!AD$3&amp;"'!c"&amp;ROW($A15))=0,"",INDIRECT(DataAnalysis!AD$3&amp;"'!c"&amp;ROW($A15)))&amp;" "&amp;INDIRECT(DataAnalysis!AD$3&amp;"'!d"&amp;ROW($A15)),"")</f>
        <v xml:space="preserve"> </v>
      </c>
      <c r="AE16" t="str">
        <f ca="1">IFERROR(IF(INDIRECT(DataAnalysis!AE$3&amp;"'!c"&amp;ROW($A15))=0,"",INDIRECT(DataAnalysis!AE$3&amp;"'!c"&amp;ROW($A15)))&amp;" "&amp;INDIRECT(DataAnalysis!AE$3&amp;"'!d"&amp;ROW($A15)),"")</f>
        <v xml:space="preserve"> </v>
      </c>
      <c r="AF16" t="str">
        <f ca="1">IFERROR(IF(INDIRECT(DataAnalysis!AF$3&amp;"'!c"&amp;ROW($A15))=0,"",INDIRECT(DataAnalysis!AF$3&amp;"'!c"&amp;ROW($A15)))&amp;" "&amp;INDIRECT(DataAnalysis!AF$3&amp;"'!d"&amp;ROW($A15)),"")</f>
        <v xml:space="preserve"> </v>
      </c>
      <c r="AG16" t="str">
        <f ca="1">IFERROR(IF(INDIRECT(DataAnalysis!AG$3&amp;"'!c"&amp;ROW($A15))=0,"",INDIRECT(DataAnalysis!AG$3&amp;"'!c"&amp;ROW($A15)))&amp;" "&amp;INDIRECT(DataAnalysis!AG$3&amp;"'!d"&amp;ROW($A15)),"")</f>
        <v xml:space="preserve"> </v>
      </c>
      <c r="AH16" t="str">
        <f ca="1">IFERROR(IF(INDIRECT(DataAnalysis!AH$3&amp;"'!c"&amp;ROW($A15))=0,"",INDIRECT(DataAnalysis!AH$3&amp;"'!c"&amp;ROW($A15)))&amp;" "&amp;INDIRECT(DataAnalysis!AH$3&amp;"'!d"&amp;ROW($A15)),"")</f>
        <v xml:space="preserve"> </v>
      </c>
      <c r="AI16" t="str">
        <f ca="1">IFERROR(IF(INDIRECT(DataAnalysis!AI$3&amp;"'!c"&amp;ROW($A15))=0,"",INDIRECT(DataAnalysis!AI$3&amp;"'!c"&amp;ROW($A15)))&amp;" "&amp;INDIRECT(DataAnalysis!AI$3&amp;"'!d"&amp;ROW($A15)),"")</f>
        <v xml:space="preserve"> </v>
      </c>
      <c r="AJ16" t="str">
        <f ca="1">IFERROR(IF(INDIRECT(DataAnalysis!AJ$3&amp;"'!c"&amp;ROW($A15))=0,"",INDIRECT(DataAnalysis!AJ$3&amp;"'!c"&amp;ROW($A15)))&amp;" "&amp;INDIRECT(DataAnalysis!AJ$3&amp;"'!d"&amp;ROW($A15)),"")</f>
        <v xml:space="preserve"> </v>
      </c>
      <c r="AK16" t="str">
        <f ca="1">IFERROR(IF(INDIRECT(DataAnalysis!AK$3&amp;"'!c"&amp;ROW($A15))=0,"",INDIRECT(DataAnalysis!AK$3&amp;"'!c"&amp;ROW($A15)))&amp;" "&amp;INDIRECT(DataAnalysis!AK$3&amp;"'!d"&amp;ROW($A15)),"")</f>
        <v xml:space="preserve"> </v>
      </c>
      <c r="AL16" t="str">
        <f ca="1">IFERROR(IF(INDIRECT(DataAnalysis!AL$3&amp;"'!c"&amp;ROW($A15))=0,"",INDIRECT(DataAnalysis!AL$3&amp;"'!c"&amp;ROW($A15)))&amp;" "&amp;INDIRECT(DataAnalysis!AL$3&amp;"'!d"&amp;ROW($A15)),"")</f>
        <v xml:space="preserve"> </v>
      </c>
      <c r="AM16" t="str">
        <f ca="1">IFERROR(IF(INDIRECT(DataAnalysis!AM$3&amp;"'!c"&amp;ROW($A15))=0,"",INDIRECT(DataAnalysis!AM$3&amp;"'!c"&amp;ROW($A15)))&amp;" "&amp;INDIRECT(DataAnalysis!AM$3&amp;"'!d"&amp;ROW($A15)),"")</f>
        <v xml:space="preserve"> </v>
      </c>
      <c r="AN16" t="str">
        <f ca="1">IFERROR(IF(INDIRECT(DataAnalysis!AN$3&amp;"'!c"&amp;ROW($A15))=0,"",INDIRECT(DataAnalysis!AN$3&amp;"'!c"&amp;ROW($A15)))&amp;" "&amp;INDIRECT(DataAnalysis!AN$3&amp;"'!d"&amp;ROW($A15)),"")</f>
        <v xml:space="preserve"> </v>
      </c>
      <c r="AO16" t="str">
        <f ca="1">IFERROR(IF(INDIRECT(DataAnalysis!AO$3&amp;"'!c"&amp;ROW($A15))=0,"",INDIRECT(DataAnalysis!AO$3&amp;"'!c"&amp;ROW($A15)))&amp;" "&amp;INDIRECT(DataAnalysis!AO$3&amp;"'!d"&amp;ROW($A15)),"")</f>
        <v xml:space="preserve"> </v>
      </c>
      <c r="AP16" t="str">
        <f ca="1">IFERROR(IF(INDIRECT(DataAnalysis!AP$3&amp;"'!c"&amp;ROW($A15))=0,"",INDIRECT(DataAnalysis!AP$3&amp;"'!c"&amp;ROW($A15)))&amp;" "&amp;INDIRECT(DataAnalysis!AP$3&amp;"'!d"&amp;ROW($A15)),"")</f>
        <v xml:space="preserve"> </v>
      </c>
      <c r="AQ16" t="str">
        <f ca="1">IFERROR(IF(INDIRECT(DataAnalysis!AQ$3&amp;"'!c"&amp;ROW($A15))=0,"",INDIRECT(DataAnalysis!AQ$3&amp;"'!c"&amp;ROW($A15)))&amp;" "&amp;INDIRECT(DataAnalysis!AQ$3&amp;"'!d"&amp;ROW($A15)),"")</f>
        <v xml:space="preserve"> </v>
      </c>
    </row>
    <row r="17" spans="2:43" ht="15" customHeight="1" x14ac:dyDescent="0.2">
      <c r="B17" t="str">
        <f ca="1">IFERROR(IF(INDIRECT(DataAnalysis!B$3&amp;"'!c"&amp;ROW($A16))=0,"",INDIRECT(DataAnalysis!B$3&amp;"'!c"&amp;ROW($A16)))&amp;" "&amp;INDIRECT(DataAnalysis!B$3&amp;"'!d"&amp;ROW($A16)),"")</f>
        <v xml:space="preserve"> </v>
      </c>
      <c r="C17" t="str">
        <f ca="1">IFERROR(IF(INDIRECT(DataAnalysis!C$3&amp;"'!c"&amp;ROW($A16))=0,"",INDIRECT(DataAnalysis!C$3&amp;"'!c"&amp;ROW($A16)))&amp;" "&amp;INDIRECT(DataAnalysis!C$3&amp;"'!d"&amp;ROW($A16)),"")</f>
        <v xml:space="preserve"> </v>
      </c>
      <c r="D17" t="str">
        <f ca="1">IFERROR(IF(INDIRECT(DataAnalysis!D$3&amp;"'!c"&amp;ROW($A16))=0,"",INDIRECT(DataAnalysis!D$3&amp;"'!c"&amp;ROW($A16)))&amp;" "&amp;INDIRECT(DataAnalysis!D$3&amp;"'!d"&amp;ROW($A16)),"")</f>
        <v xml:space="preserve"> </v>
      </c>
      <c r="E17" t="str">
        <f ca="1">IFERROR(IF(INDIRECT(DataAnalysis!E$3&amp;"'!c"&amp;ROW($A16))=0,"",INDIRECT(DataAnalysis!E$3&amp;"'!c"&amp;ROW($A16)))&amp;" "&amp;INDIRECT(DataAnalysis!E$3&amp;"'!d"&amp;ROW($A16)),"")</f>
        <v xml:space="preserve"> </v>
      </c>
      <c r="F17" t="str">
        <f ca="1">IFERROR(IF(INDIRECT(DataAnalysis!F$3&amp;"'!c"&amp;ROW($A16))=0,"",INDIRECT(DataAnalysis!F$3&amp;"'!c"&amp;ROW($A16)))&amp;" "&amp;INDIRECT(DataAnalysis!F$3&amp;"'!d"&amp;ROW($A16)),"")</f>
        <v xml:space="preserve"> </v>
      </c>
      <c r="G17" t="str">
        <f ca="1">IFERROR(IF(INDIRECT(DataAnalysis!G$3&amp;"'!c"&amp;ROW($A16))=0,"",INDIRECT(DataAnalysis!G$3&amp;"'!c"&amp;ROW($A16)))&amp;" "&amp;INDIRECT(DataAnalysis!G$3&amp;"'!d"&amp;ROW($A16)),"")</f>
        <v xml:space="preserve"> </v>
      </c>
      <c r="H17" t="str">
        <f ca="1">IFERROR(IF(INDIRECT(DataAnalysis!H$3&amp;"'!c"&amp;ROW($A16))=0,"",INDIRECT(DataAnalysis!H$3&amp;"'!c"&amp;ROW($A16)))&amp;" "&amp;INDIRECT(DataAnalysis!H$3&amp;"'!d"&amp;ROW($A16)),"")</f>
        <v xml:space="preserve"> </v>
      </c>
      <c r="I17" t="str">
        <f ca="1">IFERROR(IF(INDIRECT(DataAnalysis!I$3&amp;"'!c"&amp;ROW($A16))=0,"",INDIRECT(DataAnalysis!I$3&amp;"'!c"&amp;ROW($A16)))&amp;" "&amp;INDIRECT(DataAnalysis!I$3&amp;"'!d"&amp;ROW($A16)),"")</f>
        <v xml:space="preserve"> </v>
      </c>
      <c r="J17" t="str">
        <f ca="1">IFERROR(IF(INDIRECT(DataAnalysis!J$3&amp;"'!c"&amp;ROW($A16))=0,"",INDIRECT(DataAnalysis!J$3&amp;"'!c"&amp;ROW($A16)))&amp;" "&amp;INDIRECT(DataAnalysis!J$3&amp;"'!d"&amp;ROW($A16)),"")</f>
        <v xml:space="preserve"> </v>
      </c>
      <c r="K17" t="str">
        <f ca="1">IFERROR(IF(INDIRECT(DataAnalysis!K$3&amp;"'!c"&amp;ROW($A16))=0,"",INDIRECT(DataAnalysis!K$3&amp;"'!c"&amp;ROW($A16)))&amp;" "&amp;INDIRECT(DataAnalysis!K$3&amp;"'!d"&amp;ROW($A16)),"")</f>
        <v xml:space="preserve"> </v>
      </c>
      <c r="L17" t="str">
        <f ca="1">IFERROR(IF(INDIRECT(DataAnalysis!L$3&amp;"'!c"&amp;ROW($A16))=0,"",INDIRECT(DataAnalysis!L$3&amp;"'!c"&amp;ROW($A16)))&amp;" "&amp;INDIRECT(DataAnalysis!L$3&amp;"'!d"&amp;ROW($A16)),"")</f>
        <v xml:space="preserve"> </v>
      </c>
      <c r="M17" t="str">
        <f ca="1">IFERROR(IF(INDIRECT(DataAnalysis!M$3&amp;"'!c"&amp;ROW($A16))=0,"",INDIRECT(DataAnalysis!M$3&amp;"'!c"&amp;ROW($A16)))&amp;" "&amp;INDIRECT(DataAnalysis!M$3&amp;"'!d"&amp;ROW($A16)),"")</f>
        <v xml:space="preserve"> </v>
      </c>
      <c r="N17" t="str">
        <f ca="1">IFERROR(IF(INDIRECT(DataAnalysis!N$3&amp;"'!c"&amp;ROW($A16))=0,"",INDIRECT(DataAnalysis!N$3&amp;"'!c"&amp;ROW($A16)))&amp;" "&amp;INDIRECT(DataAnalysis!N$3&amp;"'!d"&amp;ROW($A16)),"")</f>
        <v xml:space="preserve"> </v>
      </c>
      <c r="O17" t="str">
        <f ca="1">IFERROR(IF(INDIRECT(DataAnalysis!O$3&amp;"'!c"&amp;ROW($A16))=0,"",INDIRECT(DataAnalysis!O$3&amp;"'!c"&amp;ROW($A16)))&amp;" "&amp;INDIRECT(DataAnalysis!O$3&amp;"'!d"&amp;ROW($A16)),"")</f>
        <v xml:space="preserve"> </v>
      </c>
      <c r="P17" t="str">
        <f ca="1">IFERROR(IF(INDIRECT(DataAnalysis!P$3&amp;"'!c"&amp;ROW($A16))=0,"",INDIRECT(DataAnalysis!P$3&amp;"'!c"&amp;ROW($A16)))&amp;" "&amp;INDIRECT(DataAnalysis!P$3&amp;"'!d"&amp;ROW($A16)),"")</f>
        <v xml:space="preserve"> </v>
      </c>
      <c r="Q17" t="str">
        <f ca="1">IFERROR(IF(INDIRECT(DataAnalysis!Q$3&amp;"'!c"&amp;ROW($A16))=0,"",INDIRECT(DataAnalysis!Q$3&amp;"'!c"&amp;ROW($A16)))&amp;" "&amp;INDIRECT(DataAnalysis!Q$3&amp;"'!d"&amp;ROW($A16)),"")</f>
        <v xml:space="preserve"> </v>
      </c>
      <c r="R17" t="str">
        <f ca="1">IFERROR(IF(INDIRECT(DataAnalysis!R$3&amp;"'!c"&amp;ROW($A16))=0,"",INDIRECT(DataAnalysis!R$3&amp;"'!c"&amp;ROW($A16)))&amp;" "&amp;INDIRECT(DataAnalysis!R$3&amp;"'!d"&amp;ROW($A16)),"")</f>
        <v xml:space="preserve"> </v>
      </c>
      <c r="S17" t="str">
        <f ca="1">IFERROR(IF(INDIRECT(DataAnalysis!S$3&amp;"'!c"&amp;ROW($A16))=0,"",INDIRECT(DataAnalysis!S$3&amp;"'!c"&amp;ROW($A16)))&amp;" "&amp;INDIRECT(DataAnalysis!S$3&amp;"'!d"&amp;ROW($A16)),"")</f>
        <v xml:space="preserve"> </v>
      </c>
      <c r="T17" t="str">
        <f ca="1">IFERROR(IF(INDIRECT(DataAnalysis!T$3&amp;"'!c"&amp;ROW($A16))=0,"",INDIRECT(DataAnalysis!T$3&amp;"'!c"&amp;ROW($A16)))&amp;" "&amp;INDIRECT(DataAnalysis!T$3&amp;"'!d"&amp;ROW($A16)),"")</f>
        <v xml:space="preserve"> </v>
      </c>
      <c r="U17" t="str">
        <f ca="1">IFERROR(IF(INDIRECT(DataAnalysis!U$3&amp;"'!c"&amp;ROW($A16))=0,"",INDIRECT(DataAnalysis!U$3&amp;"'!c"&amp;ROW($A16)))&amp;" "&amp;INDIRECT(DataAnalysis!U$3&amp;"'!d"&amp;ROW($A16)),"")</f>
        <v xml:space="preserve"> </v>
      </c>
      <c r="V17" t="str">
        <f ca="1">IFERROR(IF(INDIRECT(DataAnalysis!V$3&amp;"'!c"&amp;ROW($A16))=0,"",INDIRECT(DataAnalysis!V$3&amp;"'!c"&amp;ROW($A16)))&amp;" "&amp;INDIRECT(DataAnalysis!V$3&amp;"'!d"&amp;ROW($A16)),"")</f>
        <v xml:space="preserve"> </v>
      </c>
      <c r="W17" t="str">
        <f ca="1">IFERROR(IF(INDIRECT(DataAnalysis!W$3&amp;"'!c"&amp;ROW($A16))=0,"",INDIRECT(DataAnalysis!W$3&amp;"'!c"&amp;ROW($A16)))&amp;" "&amp;INDIRECT(DataAnalysis!W$3&amp;"'!d"&amp;ROW($A16)),"")</f>
        <v xml:space="preserve"> </v>
      </c>
      <c r="X17" t="str">
        <f ca="1">IFERROR(IF(INDIRECT(DataAnalysis!X$3&amp;"'!c"&amp;ROW($A16))=0,"",INDIRECT(DataAnalysis!X$3&amp;"'!c"&amp;ROW($A16)))&amp;" "&amp;INDIRECT(DataAnalysis!X$3&amp;"'!d"&amp;ROW($A16)),"")</f>
        <v xml:space="preserve"> </v>
      </c>
      <c r="Y17" t="str">
        <f ca="1">IFERROR(IF(INDIRECT(DataAnalysis!Y$3&amp;"'!c"&amp;ROW($A16))=0,"",INDIRECT(DataAnalysis!Y$3&amp;"'!c"&amp;ROW($A16)))&amp;" "&amp;INDIRECT(DataAnalysis!Y$3&amp;"'!d"&amp;ROW($A16)),"")</f>
        <v xml:space="preserve"> </v>
      </c>
      <c r="Z17" t="str">
        <f ca="1">IFERROR(IF(INDIRECT(DataAnalysis!Z$3&amp;"'!c"&amp;ROW($A16))=0,"",INDIRECT(DataAnalysis!Z$3&amp;"'!c"&amp;ROW($A16)))&amp;" "&amp;INDIRECT(DataAnalysis!Z$3&amp;"'!d"&amp;ROW($A16)),"")</f>
        <v xml:space="preserve"> </v>
      </c>
      <c r="AA17" t="str">
        <f ca="1">IFERROR(IF(INDIRECT(DataAnalysis!AA$3&amp;"'!c"&amp;ROW($A16))=0,"",INDIRECT(DataAnalysis!AA$3&amp;"'!c"&amp;ROW($A16)))&amp;" "&amp;INDIRECT(DataAnalysis!AA$3&amp;"'!d"&amp;ROW($A16)),"")</f>
        <v xml:space="preserve"> </v>
      </c>
      <c r="AB17" t="str">
        <f ca="1">IFERROR(IF(INDIRECT(DataAnalysis!AB$3&amp;"'!c"&amp;ROW($A16))=0,"",INDIRECT(DataAnalysis!AB$3&amp;"'!c"&amp;ROW($A16)))&amp;" "&amp;INDIRECT(DataAnalysis!AB$3&amp;"'!d"&amp;ROW($A16)),"")</f>
        <v xml:space="preserve"> </v>
      </c>
      <c r="AC17" t="str">
        <f ca="1">IFERROR(IF(INDIRECT(DataAnalysis!AC$3&amp;"'!c"&amp;ROW($A16))=0,"",INDIRECT(DataAnalysis!AC$3&amp;"'!c"&amp;ROW($A16)))&amp;" "&amp;INDIRECT(DataAnalysis!AC$3&amp;"'!d"&amp;ROW($A16)),"")</f>
        <v xml:space="preserve"> </v>
      </c>
      <c r="AD17" t="str">
        <f ca="1">IFERROR(IF(INDIRECT(DataAnalysis!AD$3&amp;"'!c"&amp;ROW($A16))=0,"",INDIRECT(DataAnalysis!AD$3&amp;"'!c"&amp;ROW($A16)))&amp;" "&amp;INDIRECT(DataAnalysis!AD$3&amp;"'!d"&amp;ROW($A16)),"")</f>
        <v xml:space="preserve"> </v>
      </c>
      <c r="AE17" t="str">
        <f ca="1">IFERROR(IF(INDIRECT(DataAnalysis!AE$3&amp;"'!c"&amp;ROW($A16))=0,"",INDIRECT(DataAnalysis!AE$3&amp;"'!c"&amp;ROW($A16)))&amp;" "&amp;INDIRECT(DataAnalysis!AE$3&amp;"'!d"&amp;ROW($A16)),"")</f>
        <v xml:space="preserve"> </v>
      </c>
      <c r="AF17" t="str">
        <f ca="1">IFERROR(IF(INDIRECT(DataAnalysis!AF$3&amp;"'!c"&amp;ROW($A16))=0,"",INDIRECT(DataAnalysis!AF$3&amp;"'!c"&amp;ROW($A16)))&amp;" "&amp;INDIRECT(DataAnalysis!AF$3&amp;"'!d"&amp;ROW($A16)),"")</f>
        <v xml:space="preserve"> </v>
      </c>
      <c r="AG17" t="str">
        <f ca="1">IFERROR(IF(INDIRECT(DataAnalysis!AG$3&amp;"'!c"&amp;ROW($A16))=0,"",INDIRECT(DataAnalysis!AG$3&amp;"'!c"&amp;ROW($A16)))&amp;" "&amp;INDIRECT(DataAnalysis!AG$3&amp;"'!d"&amp;ROW($A16)),"")</f>
        <v xml:space="preserve"> </v>
      </c>
      <c r="AH17" t="str">
        <f ca="1">IFERROR(IF(INDIRECT(DataAnalysis!AH$3&amp;"'!c"&amp;ROW($A16))=0,"",INDIRECT(DataAnalysis!AH$3&amp;"'!c"&amp;ROW($A16)))&amp;" "&amp;INDIRECT(DataAnalysis!AH$3&amp;"'!d"&amp;ROW($A16)),"")</f>
        <v xml:space="preserve"> </v>
      </c>
      <c r="AI17" t="str">
        <f ca="1">IFERROR(IF(INDIRECT(DataAnalysis!AI$3&amp;"'!c"&amp;ROW($A16))=0,"",INDIRECT(DataAnalysis!AI$3&amp;"'!c"&amp;ROW($A16)))&amp;" "&amp;INDIRECT(DataAnalysis!AI$3&amp;"'!d"&amp;ROW($A16)),"")</f>
        <v xml:space="preserve"> </v>
      </c>
      <c r="AJ17" t="str">
        <f ca="1">IFERROR(IF(INDIRECT(DataAnalysis!AJ$3&amp;"'!c"&amp;ROW($A16))=0,"",INDIRECT(DataAnalysis!AJ$3&amp;"'!c"&amp;ROW($A16)))&amp;" "&amp;INDIRECT(DataAnalysis!AJ$3&amp;"'!d"&amp;ROW($A16)),"")</f>
        <v xml:space="preserve"> </v>
      </c>
      <c r="AK17" t="str">
        <f ca="1">IFERROR(IF(INDIRECT(DataAnalysis!AK$3&amp;"'!c"&amp;ROW($A16))=0,"",INDIRECT(DataAnalysis!AK$3&amp;"'!c"&amp;ROW($A16)))&amp;" "&amp;INDIRECT(DataAnalysis!AK$3&amp;"'!d"&amp;ROW($A16)),"")</f>
        <v xml:space="preserve"> </v>
      </c>
      <c r="AL17" t="str">
        <f ca="1">IFERROR(IF(INDIRECT(DataAnalysis!AL$3&amp;"'!c"&amp;ROW($A16))=0,"",INDIRECT(DataAnalysis!AL$3&amp;"'!c"&amp;ROW($A16)))&amp;" "&amp;INDIRECT(DataAnalysis!AL$3&amp;"'!d"&amp;ROW($A16)),"")</f>
        <v xml:space="preserve"> </v>
      </c>
      <c r="AM17" t="str">
        <f ca="1">IFERROR(IF(INDIRECT(DataAnalysis!AM$3&amp;"'!c"&amp;ROW($A16))=0,"",INDIRECT(DataAnalysis!AM$3&amp;"'!c"&amp;ROW($A16)))&amp;" "&amp;INDIRECT(DataAnalysis!AM$3&amp;"'!d"&amp;ROW($A16)),"")</f>
        <v xml:space="preserve"> </v>
      </c>
      <c r="AN17" t="str">
        <f ca="1">IFERROR(IF(INDIRECT(DataAnalysis!AN$3&amp;"'!c"&amp;ROW($A16))=0,"",INDIRECT(DataAnalysis!AN$3&amp;"'!c"&amp;ROW($A16)))&amp;" "&amp;INDIRECT(DataAnalysis!AN$3&amp;"'!d"&amp;ROW($A16)),"")</f>
        <v xml:space="preserve"> </v>
      </c>
      <c r="AO17" t="str">
        <f ca="1">IFERROR(IF(INDIRECT(DataAnalysis!AO$3&amp;"'!c"&amp;ROW($A16))=0,"",INDIRECT(DataAnalysis!AO$3&amp;"'!c"&amp;ROW($A16)))&amp;" "&amp;INDIRECT(DataAnalysis!AO$3&amp;"'!d"&amp;ROW($A16)),"")</f>
        <v xml:space="preserve"> </v>
      </c>
      <c r="AP17" t="str">
        <f ca="1">IFERROR(IF(INDIRECT(DataAnalysis!AP$3&amp;"'!c"&amp;ROW($A16))=0,"",INDIRECT(DataAnalysis!AP$3&amp;"'!c"&amp;ROW($A16)))&amp;" "&amp;INDIRECT(DataAnalysis!AP$3&amp;"'!d"&amp;ROW($A16)),"")</f>
        <v xml:space="preserve"> </v>
      </c>
      <c r="AQ17" t="str">
        <f ca="1">IFERROR(IF(INDIRECT(DataAnalysis!AQ$3&amp;"'!c"&amp;ROW($A16))=0,"",INDIRECT(DataAnalysis!AQ$3&amp;"'!c"&amp;ROW($A16)))&amp;" "&amp;INDIRECT(DataAnalysis!AQ$3&amp;"'!d"&amp;ROW($A16)),"")</f>
        <v xml:space="preserve"> </v>
      </c>
    </row>
    <row r="18" spans="2:43" ht="15" customHeight="1" x14ac:dyDescent="0.2">
      <c r="B18" t="str">
        <f ca="1">IFERROR(IF(INDIRECT(DataAnalysis!B$3&amp;"'!c"&amp;ROW($A17))=0,"",INDIRECT(DataAnalysis!B$3&amp;"'!c"&amp;ROW($A17)))&amp;" "&amp;INDIRECT(DataAnalysis!B$3&amp;"'!d"&amp;ROW($A17)),"")</f>
        <v xml:space="preserve"> </v>
      </c>
      <c r="C18" t="str">
        <f ca="1">IFERROR(IF(INDIRECT(DataAnalysis!C$3&amp;"'!c"&amp;ROW($A17))=0,"",INDIRECT(DataAnalysis!C$3&amp;"'!c"&amp;ROW($A17)))&amp;" "&amp;INDIRECT(DataAnalysis!C$3&amp;"'!d"&amp;ROW($A17)),"")</f>
        <v xml:space="preserve"> </v>
      </c>
      <c r="D18" t="str">
        <f ca="1">IFERROR(IF(INDIRECT(DataAnalysis!D$3&amp;"'!c"&amp;ROW($A17))=0,"",INDIRECT(DataAnalysis!D$3&amp;"'!c"&amp;ROW($A17)))&amp;" "&amp;INDIRECT(DataAnalysis!D$3&amp;"'!d"&amp;ROW($A17)),"")</f>
        <v xml:space="preserve"> </v>
      </c>
      <c r="E18" t="str">
        <f ca="1">IFERROR(IF(INDIRECT(DataAnalysis!E$3&amp;"'!c"&amp;ROW($A17))=0,"",INDIRECT(DataAnalysis!E$3&amp;"'!c"&amp;ROW($A17)))&amp;" "&amp;INDIRECT(DataAnalysis!E$3&amp;"'!d"&amp;ROW($A17)),"")</f>
        <v xml:space="preserve"> </v>
      </c>
      <c r="F18" t="str">
        <f ca="1">IFERROR(IF(INDIRECT(DataAnalysis!F$3&amp;"'!c"&amp;ROW($A17))=0,"",INDIRECT(DataAnalysis!F$3&amp;"'!c"&amp;ROW($A17)))&amp;" "&amp;INDIRECT(DataAnalysis!F$3&amp;"'!d"&amp;ROW($A17)),"")</f>
        <v xml:space="preserve"> </v>
      </c>
      <c r="G18" t="str">
        <f ca="1">IFERROR(IF(INDIRECT(DataAnalysis!G$3&amp;"'!c"&amp;ROW($A17))=0,"",INDIRECT(DataAnalysis!G$3&amp;"'!c"&amp;ROW($A17)))&amp;" "&amp;INDIRECT(DataAnalysis!G$3&amp;"'!d"&amp;ROW($A17)),"")</f>
        <v xml:space="preserve"> </v>
      </c>
      <c r="H18" t="str">
        <f ca="1">IFERROR(IF(INDIRECT(DataAnalysis!H$3&amp;"'!c"&amp;ROW($A17))=0,"",INDIRECT(DataAnalysis!H$3&amp;"'!c"&amp;ROW($A17)))&amp;" "&amp;INDIRECT(DataAnalysis!H$3&amp;"'!d"&amp;ROW($A17)),"")</f>
        <v xml:space="preserve"> </v>
      </c>
      <c r="I18" t="str">
        <f ca="1">IFERROR(IF(INDIRECT(DataAnalysis!I$3&amp;"'!c"&amp;ROW($A17))=0,"",INDIRECT(DataAnalysis!I$3&amp;"'!c"&amp;ROW($A17)))&amp;" "&amp;INDIRECT(DataAnalysis!I$3&amp;"'!d"&amp;ROW($A17)),"")</f>
        <v xml:space="preserve"> </v>
      </c>
      <c r="J18" t="str">
        <f ca="1">IFERROR(IF(INDIRECT(DataAnalysis!J$3&amp;"'!c"&amp;ROW($A17))=0,"",INDIRECT(DataAnalysis!J$3&amp;"'!c"&amp;ROW($A17)))&amp;" "&amp;INDIRECT(DataAnalysis!J$3&amp;"'!d"&amp;ROW($A17)),"")</f>
        <v xml:space="preserve"> </v>
      </c>
      <c r="K18" t="str">
        <f ca="1">IFERROR(IF(INDIRECT(DataAnalysis!K$3&amp;"'!c"&amp;ROW($A17))=0,"",INDIRECT(DataAnalysis!K$3&amp;"'!c"&amp;ROW($A17)))&amp;" "&amp;INDIRECT(DataAnalysis!K$3&amp;"'!d"&amp;ROW($A17)),"")</f>
        <v xml:space="preserve"> </v>
      </c>
      <c r="L18" t="str">
        <f ca="1">IFERROR(IF(INDIRECT(DataAnalysis!L$3&amp;"'!c"&amp;ROW($A17))=0,"",INDIRECT(DataAnalysis!L$3&amp;"'!c"&amp;ROW($A17)))&amp;" "&amp;INDIRECT(DataAnalysis!L$3&amp;"'!d"&amp;ROW($A17)),"")</f>
        <v xml:space="preserve"> </v>
      </c>
      <c r="M18" t="str">
        <f ca="1">IFERROR(IF(INDIRECT(DataAnalysis!M$3&amp;"'!c"&amp;ROW($A17))=0,"",INDIRECT(DataAnalysis!M$3&amp;"'!c"&amp;ROW($A17)))&amp;" "&amp;INDIRECT(DataAnalysis!M$3&amp;"'!d"&amp;ROW($A17)),"")</f>
        <v xml:space="preserve"> </v>
      </c>
      <c r="N18" t="str">
        <f ca="1">IFERROR(IF(INDIRECT(DataAnalysis!N$3&amp;"'!c"&amp;ROW($A17))=0,"",INDIRECT(DataAnalysis!N$3&amp;"'!c"&amp;ROW($A17)))&amp;" "&amp;INDIRECT(DataAnalysis!N$3&amp;"'!d"&amp;ROW($A17)),"")</f>
        <v xml:space="preserve"> </v>
      </c>
      <c r="O18" t="str">
        <f ca="1">IFERROR(IF(INDIRECT(DataAnalysis!O$3&amp;"'!c"&amp;ROW($A17))=0,"",INDIRECT(DataAnalysis!O$3&amp;"'!c"&amp;ROW($A17)))&amp;" "&amp;INDIRECT(DataAnalysis!O$3&amp;"'!d"&amp;ROW($A17)),"")</f>
        <v xml:space="preserve"> </v>
      </c>
      <c r="P18" t="str">
        <f ca="1">IFERROR(IF(INDIRECT(DataAnalysis!P$3&amp;"'!c"&amp;ROW($A17))=0,"",INDIRECT(DataAnalysis!P$3&amp;"'!c"&amp;ROW($A17)))&amp;" "&amp;INDIRECT(DataAnalysis!P$3&amp;"'!d"&amp;ROW($A17)),"")</f>
        <v xml:space="preserve"> </v>
      </c>
      <c r="Q18" t="str">
        <f ca="1">IFERROR(IF(INDIRECT(DataAnalysis!Q$3&amp;"'!c"&amp;ROW($A17))=0,"",INDIRECT(DataAnalysis!Q$3&amp;"'!c"&amp;ROW($A17)))&amp;" "&amp;INDIRECT(DataAnalysis!Q$3&amp;"'!d"&amp;ROW($A17)),"")</f>
        <v xml:space="preserve"> </v>
      </c>
      <c r="R18" t="str">
        <f ca="1">IFERROR(IF(INDIRECT(DataAnalysis!R$3&amp;"'!c"&amp;ROW($A17))=0,"",INDIRECT(DataAnalysis!R$3&amp;"'!c"&amp;ROW($A17)))&amp;" "&amp;INDIRECT(DataAnalysis!R$3&amp;"'!d"&amp;ROW($A17)),"")</f>
        <v xml:space="preserve"> </v>
      </c>
      <c r="S18" t="str">
        <f ca="1">IFERROR(IF(INDIRECT(DataAnalysis!S$3&amp;"'!c"&amp;ROW($A17))=0,"",INDIRECT(DataAnalysis!S$3&amp;"'!c"&amp;ROW($A17)))&amp;" "&amp;INDIRECT(DataAnalysis!S$3&amp;"'!d"&amp;ROW($A17)),"")</f>
        <v xml:space="preserve"> </v>
      </c>
      <c r="T18" t="str">
        <f ca="1">IFERROR(IF(INDIRECT(DataAnalysis!T$3&amp;"'!c"&amp;ROW($A17))=0,"",INDIRECT(DataAnalysis!T$3&amp;"'!c"&amp;ROW($A17)))&amp;" "&amp;INDIRECT(DataAnalysis!T$3&amp;"'!d"&amp;ROW($A17)),"")</f>
        <v xml:space="preserve"> </v>
      </c>
      <c r="U18" t="str">
        <f ca="1">IFERROR(IF(INDIRECT(DataAnalysis!U$3&amp;"'!c"&amp;ROW($A17))=0,"",INDIRECT(DataAnalysis!U$3&amp;"'!c"&amp;ROW($A17)))&amp;" "&amp;INDIRECT(DataAnalysis!U$3&amp;"'!d"&amp;ROW($A17)),"")</f>
        <v xml:space="preserve"> </v>
      </c>
      <c r="V18" t="str">
        <f ca="1">IFERROR(IF(INDIRECT(DataAnalysis!V$3&amp;"'!c"&amp;ROW($A17))=0,"",INDIRECT(DataAnalysis!V$3&amp;"'!c"&amp;ROW($A17)))&amp;" "&amp;INDIRECT(DataAnalysis!V$3&amp;"'!d"&amp;ROW($A17)),"")</f>
        <v xml:space="preserve"> </v>
      </c>
      <c r="W18" t="str">
        <f ca="1">IFERROR(IF(INDIRECT(DataAnalysis!W$3&amp;"'!c"&amp;ROW($A17))=0,"",INDIRECT(DataAnalysis!W$3&amp;"'!c"&amp;ROW($A17)))&amp;" "&amp;INDIRECT(DataAnalysis!W$3&amp;"'!d"&amp;ROW($A17)),"")</f>
        <v xml:space="preserve"> </v>
      </c>
      <c r="X18" t="str">
        <f ca="1">IFERROR(IF(INDIRECT(DataAnalysis!X$3&amp;"'!c"&amp;ROW($A17))=0,"",INDIRECT(DataAnalysis!X$3&amp;"'!c"&amp;ROW($A17)))&amp;" "&amp;INDIRECT(DataAnalysis!X$3&amp;"'!d"&amp;ROW($A17)),"")</f>
        <v xml:space="preserve"> </v>
      </c>
      <c r="Y18" t="str">
        <f ca="1">IFERROR(IF(INDIRECT(DataAnalysis!Y$3&amp;"'!c"&amp;ROW($A17))=0,"",INDIRECT(DataAnalysis!Y$3&amp;"'!c"&amp;ROW($A17)))&amp;" "&amp;INDIRECT(DataAnalysis!Y$3&amp;"'!d"&amp;ROW($A17)),"")</f>
        <v xml:space="preserve"> </v>
      </c>
      <c r="Z18" t="str">
        <f ca="1">IFERROR(IF(INDIRECT(DataAnalysis!Z$3&amp;"'!c"&amp;ROW($A17))=0,"",INDIRECT(DataAnalysis!Z$3&amp;"'!c"&amp;ROW($A17)))&amp;" "&amp;INDIRECT(DataAnalysis!Z$3&amp;"'!d"&amp;ROW($A17)),"")</f>
        <v xml:space="preserve"> </v>
      </c>
      <c r="AA18" t="str">
        <f ca="1">IFERROR(IF(INDIRECT(DataAnalysis!AA$3&amp;"'!c"&amp;ROW($A17))=0,"",INDIRECT(DataAnalysis!AA$3&amp;"'!c"&amp;ROW($A17)))&amp;" "&amp;INDIRECT(DataAnalysis!AA$3&amp;"'!d"&amp;ROW($A17)),"")</f>
        <v xml:space="preserve"> </v>
      </c>
      <c r="AB18" t="str">
        <f ca="1">IFERROR(IF(INDIRECT(DataAnalysis!AB$3&amp;"'!c"&amp;ROW($A17))=0,"",INDIRECT(DataAnalysis!AB$3&amp;"'!c"&amp;ROW($A17)))&amp;" "&amp;INDIRECT(DataAnalysis!AB$3&amp;"'!d"&amp;ROW($A17)),"")</f>
        <v xml:space="preserve"> </v>
      </c>
      <c r="AC18" t="str">
        <f ca="1">IFERROR(IF(INDIRECT(DataAnalysis!AC$3&amp;"'!c"&amp;ROW($A17))=0,"",INDIRECT(DataAnalysis!AC$3&amp;"'!c"&amp;ROW($A17)))&amp;" "&amp;INDIRECT(DataAnalysis!AC$3&amp;"'!d"&amp;ROW($A17)),"")</f>
        <v xml:space="preserve"> </v>
      </c>
      <c r="AD18" t="str">
        <f ca="1">IFERROR(IF(INDIRECT(DataAnalysis!AD$3&amp;"'!c"&amp;ROW($A17))=0,"",INDIRECT(DataAnalysis!AD$3&amp;"'!c"&amp;ROW($A17)))&amp;" "&amp;INDIRECT(DataAnalysis!AD$3&amp;"'!d"&amp;ROW($A17)),"")</f>
        <v xml:space="preserve"> </v>
      </c>
      <c r="AE18" t="str">
        <f ca="1">IFERROR(IF(INDIRECT(DataAnalysis!AE$3&amp;"'!c"&amp;ROW($A17))=0,"",INDIRECT(DataAnalysis!AE$3&amp;"'!c"&amp;ROW($A17)))&amp;" "&amp;INDIRECT(DataAnalysis!AE$3&amp;"'!d"&amp;ROW($A17)),"")</f>
        <v xml:space="preserve"> </v>
      </c>
      <c r="AF18" t="str">
        <f ca="1">IFERROR(IF(INDIRECT(DataAnalysis!AF$3&amp;"'!c"&amp;ROW($A17))=0,"",INDIRECT(DataAnalysis!AF$3&amp;"'!c"&amp;ROW($A17)))&amp;" "&amp;INDIRECT(DataAnalysis!AF$3&amp;"'!d"&amp;ROW($A17)),"")</f>
        <v xml:space="preserve"> </v>
      </c>
      <c r="AG18" t="str">
        <f ca="1">IFERROR(IF(INDIRECT(DataAnalysis!AG$3&amp;"'!c"&amp;ROW($A17))=0,"",INDIRECT(DataAnalysis!AG$3&amp;"'!c"&amp;ROW($A17)))&amp;" "&amp;INDIRECT(DataAnalysis!AG$3&amp;"'!d"&amp;ROW($A17)),"")</f>
        <v xml:space="preserve"> </v>
      </c>
      <c r="AH18" t="str">
        <f ca="1">IFERROR(IF(INDIRECT(DataAnalysis!AH$3&amp;"'!c"&amp;ROW($A17))=0,"",INDIRECT(DataAnalysis!AH$3&amp;"'!c"&amp;ROW($A17)))&amp;" "&amp;INDIRECT(DataAnalysis!AH$3&amp;"'!d"&amp;ROW($A17)),"")</f>
        <v xml:space="preserve"> </v>
      </c>
      <c r="AI18" t="str">
        <f ca="1">IFERROR(IF(INDIRECT(DataAnalysis!AI$3&amp;"'!c"&amp;ROW($A17))=0,"",INDIRECT(DataAnalysis!AI$3&amp;"'!c"&amp;ROW($A17)))&amp;" "&amp;INDIRECT(DataAnalysis!AI$3&amp;"'!d"&amp;ROW($A17)),"")</f>
        <v xml:space="preserve"> </v>
      </c>
      <c r="AJ18" t="str">
        <f ca="1">IFERROR(IF(INDIRECT(DataAnalysis!AJ$3&amp;"'!c"&amp;ROW($A17))=0,"",INDIRECT(DataAnalysis!AJ$3&amp;"'!c"&amp;ROW($A17)))&amp;" "&amp;INDIRECT(DataAnalysis!AJ$3&amp;"'!d"&amp;ROW($A17)),"")</f>
        <v xml:space="preserve"> </v>
      </c>
      <c r="AK18" t="str">
        <f ca="1">IFERROR(IF(INDIRECT(DataAnalysis!AK$3&amp;"'!c"&amp;ROW($A17))=0,"",INDIRECT(DataAnalysis!AK$3&amp;"'!c"&amp;ROW($A17)))&amp;" "&amp;INDIRECT(DataAnalysis!AK$3&amp;"'!d"&amp;ROW($A17)),"")</f>
        <v xml:space="preserve"> </v>
      </c>
      <c r="AL18" t="str">
        <f ca="1">IFERROR(IF(INDIRECT(DataAnalysis!AL$3&amp;"'!c"&amp;ROW($A17))=0,"",INDIRECT(DataAnalysis!AL$3&amp;"'!c"&amp;ROW($A17)))&amp;" "&amp;INDIRECT(DataAnalysis!AL$3&amp;"'!d"&amp;ROW($A17)),"")</f>
        <v xml:space="preserve"> </v>
      </c>
      <c r="AM18" t="str">
        <f ca="1">IFERROR(IF(INDIRECT(DataAnalysis!AM$3&amp;"'!c"&amp;ROW($A17))=0,"",INDIRECT(DataAnalysis!AM$3&amp;"'!c"&amp;ROW($A17)))&amp;" "&amp;INDIRECT(DataAnalysis!AM$3&amp;"'!d"&amp;ROW($A17)),"")</f>
        <v xml:space="preserve"> </v>
      </c>
      <c r="AN18" t="str">
        <f ca="1">IFERROR(IF(INDIRECT(DataAnalysis!AN$3&amp;"'!c"&amp;ROW($A17))=0,"",INDIRECT(DataAnalysis!AN$3&amp;"'!c"&amp;ROW($A17)))&amp;" "&amp;INDIRECT(DataAnalysis!AN$3&amp;"'!d"&amp;ROW($A17)),"")</f>
        <v xml:space="preserve"> </v>
      </c>
      <c r="AO18" t="str">
        <f ca="1">IFERROR(IF(INDIRECT(DataAnalysis!AO$3&amp;"'!c"&amp;ROW($A17))=0,"",INDIRECT(DataAnalysis!AO$3&amp;"'!c"&amp;ROW($A17)))&amp;" "&amp;INDIRECT(DataAnalysis!AO$3&amp;"'!d"&amp;ROW($A17)),"")</f>
        <v xml:space="preserve"> </v>
      </c>
      <c r="AP18" t="str">
        <f ca="1">IFERROR(IF(INDIRECT(DataAnalysis!AP$3&amp;"'!c"&amp;ROW($A17))=0,"",INDIRECT(DataAnalysis!AP$3&amp;"'!c"&amp;ROW($A17)))&amp;" "&amp;INDIRECT(DataAnalysis!AP$3&amp;"'!d"&amp;ROW($A17)),"")</f>
        <v xml:space="preserve"> </v>
      </c>
      <c r="AQ18" t="str">
        <f ca="1">IFERROR(IF(INDIRECT(DataAnalysis!AQ$3&amp;"'!c"&amp;ROW($A17))=0,"",INDIRECT(DataAnalysis!AQ$3&amp;"'!c"&amp;ROW($A17)))&amp;" "&amp;INDIRECT(DataAnalysis!AQ$3&amp;"'!d"&amp;ROW($A17)),"")</f>
        <v xml:space="preserve"> </v>
      </c>
    </row>
    <row r="19" spans="2:43" ht="15" customHeight="1" x14ac:dyDescent="0.2">
      <c r="B19" t="str">
        <f ca="1">IFERROR(IF(INDIRECT(DataAnalysis!B$3&amp;"'!c"&amp;ROW($A18))=0,"",INDIRECT(DataAnalysis!B$3&amp;"'!c"&amp;ROW($A18)))&amp;" "&amp;INDIRECT(DataAnalysis!B$3&amp;"'!d"&amp;ROW($A18)),"")</f>
        <v xml:space="preserve"> </v>
      </c>
      <c r="C19" t="str">
        <f ca="1">IFERROR(IF(INDIRECT(DataAnalysis!C$3&amp;"'!c"&amp;ROW($A18))=0,"",INDIRECT(DataAnalysis!C$3&amp;"'!c"&amp;ROW($A18)))&amp;" "&amp;INDIRECT(DataAnalysis!C$3&amp;"'!d"&amp;ROW($A18)),"")</f>
        <v xml:space="preserve"> </v>
      </c>
      <c r="D19" t="str">
        <f ca="1">IFERROR(IF(INDIRECT(DataAnalysis!D$3&amp;"'!c"&amp;ROW($A18))=0,"",INDIRECT(DataAnalysis!D$3&amp;"'!c"&amp;ROW($A18)))&amp;" "&amp;INDIRECT(DataAnalysis!D$3&amp;"'!d"&amp;ROW($A18)),"")</f>
        <v xml:space="preserve"> </v>
      </c>
      <c r="E19" t="str">
        <f ca="1">IFERROR(IF(INDIRECT(DataAnalysis!E$3&amp;"'!c"&amp;ROW($A18))=0,"",INDIRECT(DataAnalysis!E$3&amp;"'!c"&amp;ROW($A18)))&amp;" "&amp;INDIRECT(DataAnalysis!E$3&amp;"'!d"&amp;ROW($A18)),"")</f>
        <v xml:space="preserve"> </v>
      </c>
      <c r="F19" t="str">
        <f ca="1">IFERROR(IF(INDIRECT(DataAnalysis!F$3&amp;"'!c"&amp;ROW($A18))=0,"",INDIRECT(DataAnalysis!F$3&amp;"'!c"&amp;ROW($A18)))&amp;" "&amp;INDIRECT(DataAnalysis!F$3&amp;"'!d"&amp;ROW($A18)),"")</f>
        <v xml:space="preserve"> </v>
      </c>
      <c r="G19" t="str">
        <f ca="1">IFERROR(IF(INDIRECT(DataAnalysis!G$3&amp;"'!c"&amp;ROW($A18))=0,"",INDIRECT(DataAnalysis!G$3&amp;"'!c"&amp;ROW($A18)))&amp;" "&amp;INDIRECT(DataAnalysis!G$3&amp;"'!d"&amp;ROW($A18)),"")</f>
        <v xml:space="preserve"> </v>
      </c>
      <c r="H19" t="str">
        <f ca="1">IFERROR(IF(INDIRECT(DataAnalysis!H$3&amp;"'!c"&amp;ROW($A18))=0,"",INDIRECT(DataAnalysis!H$3&amp;"'!c"&amp;ROW($A18)))&amp;" "&amp;INDIRECT(DataAnalysis!H$3&amp;"'!d"&amp;ROW($A18)),"")</f>
        <v xml:space="preserve"> </v>
      </c>
      <c r="I19" t="str">
        <f ca="1">IFERROR(IF(INDIRECT(DataAnalysis!I$3&amp;"'!c"&amp;ROW($A18))=0,"",INDIRECT(DataAnalysis!I$3&amp;"'!c"&amp;ROW($A18)))&amp;" "&amp;INDIRECT(DataAnalysis!I$3&amp;"'!d"&amp;ROW($A18)),"")</f>
        <v xml:space="preserve"> </v>
      </c>
      <c r="J19" t="str">
        <f ca="1">IFERROR(IF(INDIRECT(DataAnalysis!J$3&amp;"'!c"&amp;ROW($A18))=0,"",INDIRECT(DataAnalysis!J$3&amp;"'!c"&amp;ROW($A18)))&amp;" "&amp;INDIRECT(DataAnalysis!J$3&amp;"'!d"&amp;ROW($A18)),"")</f>
        <v xml:space="preserve"> </v>
      </c>
      <c r="K19" t="str">
        <f ca="1">IFERROR(IF(INDIRECT(DataAnalysis!K$3&amp;"'!c"&amp;ROW($A18))=0,"",INDIRECT(DataAnalysis!K$3&amp;"'!c"&amp;ROW($A18)))&amp;" "&amp;INDIRECT(DataAnalysis!K$3&amp;"'!d"&amp;ROW($A18)),"")</f>
        <v xml:space="preserve"> </v>
      </c>
      <c r="L19" t="str">
        <f ca="1">IFERROR(IF(INDIRECT(DataAnalysis!L$3&amp;"'!c"&amp;ROW($A18))=0,"",INDIRECT(DataAnalysis!L$3&amp;"'!c"&amp;ROW($A18)))&amp;" "&amp;INDIRECT(DataAnalysis!L$3&amp;"'!d"&amp;ROW($A18)),"")</f>
        <v xml:space="preserve"> </v>
      </c>
      <c r="M19" t="str">
        <f ca="1">IFERROR(IF(INDIRECT(DataAnalysis!M$3&amp;"'!c"&amp;ROW($A18))=0,"",INDIRECT(DataAnalysis!M$3&amp;"'!c"&amp;ROW($A18)))&amp;" "&amp;INDIRECT(DataAnalysis!M$3&amp;"'!d"&amp;ROW($A18)),"")</f>
        <v xml:space="preserve"> </v>
      </c>
      <c r="N19" t="str">
        <f ca="1">IFERROR(IF(INDIRECT(DataAnalysis!N$3&amp;"'!c"&amp;ROW($A18))=0,"",INDIRECT(DataAnalysis!N$3&amp;"'!c"&amp;ROW($A18)))&amp;" "&amp;INDIRECT(DataAnalysis!N$3&amp;"'!d"&amp;ROW($A18)),"")</f>
        <v xml:space="preserve"> </v>
      </c>
      <c r="O19" t="str">
        <f ca="1">IFERROR(IF(INDIRECT(DataAnalysis!O$3&amp;"'!c"&amp;ROW($A18))=0,"",INDIRECT(DataAnalysis!O$3&amp;"'!c"&amp;ROW($A18)))&amp;" "&amp;INDIRECT(DataAnalysis!O$3&amp;"'!d"&amp;ROW($A18)),"")</f>
        <v xml:space="preserve"> </v>
      </c>
      <c r="P19" t="str">
        <f ca="1">IFERROR(IF(INDIRECT(DataAnalysis!P$3&amp;"'!c"&amp;ROW($A18))=0,"",INDIRECT(DataAnalysis!P$3&amp;"'!c"&amp;ROW($A18)))&amp;" "&amp;INDIRECT(DataAnalysis!P$3&amp;"'!d"&amp;ROW($A18)),"")</f>
        <v xml:space="preserve"> </v>
      </c>
      <c r="Q19" t="str">
        <f ca="1">IFERROR(IF(INDIRECT(DataAnalysis!Q$3&amp;"'!c"&amp;ROW($A18))=0,"",INDIRECT(DataAnalysis!Q$3&amp;"'!c"&amp;ROW($A18)))&amp;" "&amp;INDIRECT(DataAnalysis!Q$3&amp;"'!d"&amp;ROW($A18)),"")</f>
        <v xml:space="preserve"> </v>
      </c>
      <c r="R19" t="str">
        <f ca="1">IFERROR(IF(INDIRECT(DataAnalysis!R$3&amp;"'!c"&amp;ROW($A18))=0,"",INDIRECT(DataAnalysis!R$3&amp;"'!c"&amp;ROW($A18)))&amp;" "&amp;INDIRECT(DataAnalysis!R$3&amp;"'!d"&amp;ROW($A18)),"")</f>
        <v xml:space="preserve"> </v>
      </c>
      <c r="S19" t="str">
        <f ca="1">IFERROR(IF(INDIRECT(DataAnalysis!S$3&amp;"'!c"&amp;ROW($A18))=0,"",INDIRECT(DataAnalysis!S$3&amp;"'!c"&amp;ROW($A18)))&amp;" "&amp;INDIRECT(DataAnalysis!S$3&amp;"'!d"&amp;ROW($A18)),"")</f>
        <v xml:space="preserve"> </v>
      </c>
      <c r="T19" t="str">
        <f ca="1">IFERROR(IF(INDIRECT(DataAnalysis!T$3&amp;"'!c"&amp;ROW($A18))=0,"",INDIRECT(DataAnalysis!T$3&amp;"'!c"&amp;ROW($A18)))&amp;" "&amp;INDIRECT(DataAnalysis!T$3&amp;"'!d"&amp;ROW($A18)),"")</f>
        <v xml:space="preserve"> </v>
      </c>
      <c r="U19" t="str">
        <f ca="1">IFERROR(IF(INDIRECT(DataAnalysis!U$3&amp;"'!c"&amp;ROW($A18))=0,"",INDIRECT(DataAnalysis!U$3&amp;"'!c"&amp;ROW($A18)))&amp;" "&amp;INDIRECT(DataAnalysis!U$3&amp;"'!d"&amp;ROW($A18)),"")</f>
        <v xml:space="preserve"> </v>
      </c>
      <c r="V19" t="str">
        <f ca="1">IFERROR(IF(INDIRECT(DataAnalysis!V$3&amp;"'!c"&amp;ROW($A18))=0,"",INDIRECT(DataAnalysis!V$3&amp;"'!c"&amp;ROW($A18)))&amp;" "&amp;INDIRECT(DataAnalysis!V$3&amp;"'!d"&amp;ROW($A18)),"")</f>
        <v xml:space="preserve"> </v>
      </c>
      <c r="W19" t="str">
        <f ca="1">IFERROR(IF(INDIRECT(DataAnalysis!W$3&amp;"'!c"&amp;ROW($A18))=0,"",INDIRECT(DataAnalysis!W$3&amp;"'!c"&amp;ROW($A18)))&amp;" "&amp;INDIRECT(DataAnalysis!W$3&amp;"'!d"&amp;ROW($A18)),"")</f>
        <v xml:space="preserve"> </v>
      </c>
      <c r="X19" t="str">
        <f ca="1">IFERROR(IF(INDIRECT(DataAnalysis!X$3&amp;"'!c"&amp;ROW($A18))=0,"",INDIRECT(DataAnalysis!X$3&amp;"'!c"&amp;ROW($A18)))&amp;" "&amp;INDIRECT(DataAnalysis!X$3&amp;"'!d"&amp;ROW($A18)),"")</f>
        <v xml:space="preserve"> </v>
      </c>
      <c r="Y19" t="str">
        <f ca="1">IFERROR(IF(INDIRECT(DataAnalysis!Y$3&amp;"'!c"&amp;ROW($A18))=0,"",INDIRECT(DataAnalysis!Y$3&amp;"'!c"&amp;ROW($A18)))&amp;" "&amp;INDIRECT(DataAnalysis!Y$3&amp;"'!d"&amp;ROW($A18)),"")</f>
        <v xml:space="preserve"> </v>
      </c>
      <c r="Z19" t="str">
        <f ca="1">IFERROR(IF(INDIRECT(DataAnalysis!Z$3&amp;"'!c"&amp;ROW($A18))=0,"",INDIRECT(DataAnalysis!Z$3&amp;"'!c"&amp;ROW($A18)))&amp;" "&amp;INDIRECT(DataAnalysis!Z$3&amp;"'!d"&amp;ROW($A18)),"")</f>
        <v xml:space="preserve"> </v>
      </c>
      <c r="AA19" t="str">
        <f ca="1">IFERROR(IF(INDIRECT(DataAnalysis!AA$3&amp;"'!c"&amp;ROW($A18))=0,"",INDIRECT(DataAnalysis!AA$3&amp;"'!c"&amp;ROW($A18)))&amp;" "&amp;INDIRECT(DataAnalysis!AA$3&amp;"'!d"&amp;ROW($A18)),"")</f>
        <v xml:space="preserve"> </v>
      </c>
      <c r="AB19" t="str">
        <f ca="1">IFERROR(IF(INDIRECT(DataAnalysis!AB$3&amp;"'!c"&amp;ROW($A18))=0,"",INDIRECT(DataAnalysis!AB$3&amp;"'!c"&amp;ROW($A18)))&amp;" "&amp;INDIRECT(DataAnalysis!AB$3&amp;"'!d"&amp;ROW($A18)),"")</f>
        <v xml:space="preserve"> </v>
      </c>
      <c r="AC19" t="str">
        <f ca="1">IFERROR(IF(INDIRECT(DataAnalysis!AC$3&amp;"'!c"&amp;ROW($A18))=0,"",INDIRECT(DataAnalysis!AC$3&amp;"'!c"&amp;ROW($A18)))&amp;" "&amp;INDIRECT(DataAnalysis!AC$3&amp;"'!d"&amp;ROW($A18)),"")</f>
        <v xml:space="preserve"> </v>
      </c>
      <c r="AD19" t="str">
        <f ca="1">IFERROR(IF(INDIRECT(DataAnalysis!AD$3&amp;"'!c"&amp;ROW($A18))=0,"",INDIRECT(DataAnalysis!AD$3&amp;"'!c"&amp;ROW($A18)))&amp;" "&amp;INDIRECT(DataAnalysis!AD$3&amp;"'!d"&amp;ROW($A18)),"")</f>
        <v xml:space="preserve"> </v>
      </c>
      <c r="AE19" t="str">
        <f ca="1">IFERROR(IF(INDIRECT(DataAnalysis!AE$3&amp;"'!c"&amp;ROW($A18))=0,"",INDIRECT(DataAnalysis!AE$3&amp;"'!c"&amp;ROW($A18)))&amp;" "&amp;INDIRECT(DataAnalysis!AE$3&amp;"'!d"&amp;ROW($A18)),"")</f>
        <v xml:space="preserve"> </v>
      </c>
      <c r="AF19" t="str">
        <f ca="1">IFERROR(IF(INDIRECT(DataAnalysis!AF$3&amp;"'!c"&amp;ROW($A18))=0,"",INDIRECT(DataAnalysis!AF$3&amp;"'!c"&amp;ROW($A18)))&amp;" "&amp;INDIRECT(DataAnalysis!AF$3&amp;"'!d"&amp;ROW($A18)),"")</f>
        <v xml:space="preserve"> </v>
      </c>
      <c r="AG19" t="str">
        <f ca="1">IFERROR(IF(INDIRECT(DataAnalysis!AG$3&amp;"'!c"&amp;ROW($A18))=0,"",INDIRECT(DataAnalysis!AG$3&amp;"'!c"&amp;ROW($A18)))&amp;" "&amp;INDIRECT(DataAnalysis!AG$3&amp;"'!d"&amp;ROW($A18)),"")</f>
        <v xml:space="preserve"> </v>
      </c>
      <c r="AH19" t="str">
        <f ca="1">IFERROR(IF(INDIRECT(DataAnalysis!AH$3&amp;"'!c"&amp;ROW($A18))=0,"",INDIRECT(DataAnalysis!AH$3&amp;"'!c"&amp;ROW($A18)))&amp;" "&amp;INDIRECT(DataAnalysis!AH$3&amp;"'!d"&amp;ROW($A18)),"")</f>
        <v xml:space="preserve"> </v>
      </c>
      <c r="AI19" t="str">
        <f ca="1">IFERROR(IF(INDIRECT(DataAnalysis!AI$3&amp;"'!c"&amp;ROW($A18))=0,"",INDIRECT(DataAnalysis!AI$3&amp;"'!c"&amp;ROW($A18)))&amp;" "&amp;INDIRECT(DataAnalysis!AI$3&amp;"'!d"&amp;ROW($A18)),"")</f>
        <v xml:space="preserve"> </v>
      </c>
      <c r="AJ19" t="str">
        <f ca="1">IFERROR(IF(INDIRECT(DataAnalysis!AJ$3&amp;"'!c"&amp;ROW($A18))=0,"",INDIRECT(DataAnalysis!AJ$3&amp;"'!c"&amp;ROW($A18)))&amp;" "&amp;INDIRECT(DataAnalysis!AJ$3&amp;"'!d"&amp;ROW($A18)),"")</f>
        <v xml:space="preserve"> </v>
      </c>
      <c r="AK19" t="str">
        <f ca="1">IFERROR(IF(INDIRECT(DataAnalysis!AK$3&amp;"'!c"&amp;ROW($A18))=0,"",INDIRECT(DataAnalysis!AK$3&amp;"'!c"&amp;ROW($A18)))&amp;" "&amp;INDIRECT(DataAnalysis!AK$3&amp;"'!d"&amp;ROW($A18)),"")</f>
        <v xml:space="preserve"> </v>
      </c>
      <c r="AL19" t="str">
        <f ca="1">IFERROR(IF(INDIRECT(DataAnalysis!AL$3&amp;"'!c"&amp;ROW($A18))=0,"",INDIRECT(DataAnalysis!AL$3&amp;"'!c"&amp;ROW($A18)))&amp;" "&amp;INDIRECT(DataAnalysis!AL$3&amp;"'!d"&amp;ROW($A18)),"")</f>
        <v xml:space="preserve"> </v>
      </c>
      <c r="AM19" t="str">
        <f ca="1">IFERROR(IF(INDIRECT(DataAnalysis!AM$3&amp;"'!c"&amp;ROW($A18))=0,"",INDIRECT(DataAnalysis!AM$3&amp;"'!c"&amp;ROW($A18)))&amp;" "&amp;INDIRECT(DataAnalysis!AM$3&amp;"'!d"&amp;ROW($A18)),"")</f>
        <v xml:space="preserve"> </v>
      </c>
      <c r="AN19" t="str">
        <f ca="1">IFERROR(IF(INDIRECT(DataAnalysis!AN$3&amp;"'!c"&amp;ROW($A18))=0,"",INDIRECT(DataAnalysis!AN$3&amp;"'!c"&amp;ROW($A18)))&amp;" "&amp;INDIRECT(DataAnalysis!AN$3&amp;"'!d"&amp;ROW($A18)),"")</f>
        <v xml:space="preserve"> </v>
      </c>
      <c r="AO19" t="str">
        <f ca="1">IFERROR(IF(INDIRECT(DataAnalysis!AO$3&amp;"'!c"&amp;ROW($A18))=0,"",INDIRECT(DataAnalysis!AO$3&amp;"'!c"&amp;ROW($A18)))&amp;" "&amp;INDIRECT(DataAnalysis!AO$3&amp;"'!d"&amp;ROW($A18)),"")</f>
        <v xml:space="preserve"> </v>
      </c>
      <c r="AP19" t="str">
        <f ca="1">IFERROR(IF(INDIRECT(DataAnalysis!AP$3&amp;"'!c"&amp;ROW($A18))=0,"",INDIRECT(DataAnalysis!AP$3&amp;"'!c"&amp;ROW($A18)))&amp;" "&amp;INDIRECT(DataAnalysis!AP$3&amp;"'!d"&amp;ROW($A18)),"")</f>
        <v xml:space="preserve"> </v>
      </c>
      <c r="AQ19" t="str">
        <f ca="1">IFERROR(IF(INDIRECT(DataAnalysis!AQ$3&amp;"'!c"&amp;ROW($A18))=0,"",INDIRECT(DataAnalysis!AQ$3&amp;"'!c"&amp;ROW($A18)))&amp;" "&amp;INDIRECT(DataAnalysis!AQ$3&amp;"'!d"&amp;ROW($A18)),"")</f>
        <v xml:space="preserve"> </v>
      </c>
    </row>
    <row r="20" spans="2:43" ht="15" customHeight="1" x14ac:dyDescent="0.2">
      <c r="B20" t="str">
        <f ca="1">IFERROR(IF(INDIRECT(DataAnalysis!B$3&amp;"'!c"&amp;ROW($A19))=0,"",INDIRECT(DataAnalysis!B$3&amp;"'!c"&amp;ROW($A19)))&amp;" "&amp;INDIRECT(DataAnalysis!B$3&amp;"'!d"&amp;ROW($A19)),"")</f>
        <v xml:space="preserve"> </v>
      </c>
      <c r="C20" t="str">
        <f ca="1">IFERROR(IF(INDIRECT(DataAnalysis!C$3&amp;"'!c"&amp;ROW($A19))=0,"",INDIRECT(DataAnalysis!C$3&amp;"'!c"&amp;ROW($A19)))&amp;" "&amp;INDIRECT(DataAnalysis!C$3&amp;"'!d"&amp;ROW($A19)),"")</f>
        <v xml:space="preserve"> </v>
      </c>
      <c r="D20" t="str">
        <f ca="1">IFERROR(IF(INDIRECT(DataAnalysis!D$3&amp;"'!c"&amp;ROW($A19))=0,"",INDIRECT(DataAnalysis!D$3&amp;"'!c"&amp;ROW($A19)))&amp;" "&amp;INDIRECT(DataAnalysis!D$3&amp;"'!d"&amp;ROW($A19)),"")</f>
        <v xml:space="preserve"> </v>
      </c>
      <c r="E20" t="str">
        <f ca="1">IFERROR(IF(INDIRECT(DataAnalysis!E$3&amp;"'!c"&amp;ROW($A19))=0,"",INDIRECT(DataAnalysis!E$3&amp;"'!c"&amp;ROW($A19)))&amp;" "&amp;INDIRECT(DataAnalysis!E$3&amp;"'!d"&amp;ROW($A19)),"")</f>
        <v xml:space="preserve"> </v>
      </c>
      <c r="F20" t="str">
        <f ca="1">IFERROR(IF(INDIRECT(DataAnalysis!F$3&amp;"'!c"&amp;ROW($A19))=0,"",INDIRECT(DataAnalysis!F$3&amp;"'!c"&amp;ROW($A19)))&amp;" "&amp;INDIRECT(DataAnalysis!F$3&amp;"'!d"&amp;ROW($A19)),"")</f>
        <v xml:space="preserve"> </v>
      </c>
      <c r="G20" t="str">
        <f ca="1">IFERROR(IF(INDIRECT(DataAnalysis!G$3&amp;"'!c"&amp;ROW($A19))=0,"",INDIRECT(DataAnalysis!G$3&amp;"'!c"&amp;ROW($A19)))&amp;" "&amp;INDIRECT(DataAnalysis!G$3&amp;"'!d"&amp;ROW($A19)),"")</f>
        <v xml:space="preserve"> </v>
      </c>
      <c r="H20" t="str">
        <f ca="1">IFERROR(IF(INDIRECT(DataAnalysis!H$3&amp;"'!c"&amp;ROW($A19))=0,"",INDIRECT(DataAnalysis!H$3&amp;"'!c"&amp;ROW($A19)))&amp;" "&amp;INDIRECT(DataAnalysis!H$3&amp;"'!d"&amp;ROW($A19)),"")</f>
        <v xml:space="preserve"> </v>
      </c>
      <c r="I20" t="str">
        <f ca="1">IFERROR(IF(INDIRECT(DataAnalysis!I$3&amp;"'!c"&amp;ROW($A19))=0,"",INDIRECT(DataAnalysis!I$3&amp;"'!c"&amp;ROW($A19)))&amp;" "&amp;INDIRECT(DataAnalysis!I$3&amp;"'!d"&amp;ROW($A19)),"")</f>
        <v xml:space="preserve"> </v>
      </c>
      <c r="J20" t="str">
        <f ca="1">IFERROR(IF(INDIRECT(DataAnalysis!J$3&amp;"'!c"&amp;ROW($A19))=0,"",INDIRECT(DataAnalysis!J$3&amp;"'!c"&amp;ROW($A19)))&amp;" "&amp;INDIRECT(DataAnalysis!J$3&amp;"'!d"&amp;ROW($A19)),"")</f>
        <v xml:space="preserve"> </v>
      </c>
      <c r="K20" t="str">
        <f ca="1">IFERROR(IF(INDIRECT(DataAnalysis!K$3&amp;"'!c"&amp;ROW($A19))=0,"",INDIRECT(DataAnalysis!K$3&amp;"'!c"&amp;ROW($A19)))&amp;" "&amp;INDIRECT(DataAnalysis!K$3&amp;"'!d"&amp;ROW($A19)),"")</f>
        <v xml:space="preserve"> </v>
      </c>
      <c r="L20" t="str">
        <f ca="1">IFERROR(IF(INDIRECT(DataAnalysis!L$3&amp;"'!c"&amp;ROW($A19))=0,"",INDIRECT(DataAnalysis!L$3&amp;"'!c"&amp;ROW($A19)))&amp;" "&amp;INDIRECT(DataAnalysis!L$3&amp;"'!d"&amp;ROW($A19)),"")</f>
        <v xml:space="preserve"> </v>
      </c>
      <c r="M20" t="str">
        <f ca="1">IFERROR(IF(INDIRECT(DataAnalysis!M$3&amp;"'!c"&amp;ROW($A19))=0,"",INDIRECT(DataAnalysis!M$3&amp;"'!c"&amp;ROW($A19)))&amp;" "&amp;INDIRECT(DataAnalysis!M$3&amp;"'!d"&amp;ROW($A19)),"")</f>
        <v xml:space="preserve"> </v>
      </c>
      <c r="N20" t="str">
        <f ca="1">IFERROR(IF(INDIRECT(DataAnalysis!N$3&amp;"'!c"&amp;ROW($A19))=0,"",INDIRECT(DataAnalysis!N$3&amp;"'!c"&amp;ROW($A19)))&amp;" "&amp;INDIRECT(DataAnalysis!N$3&amp;"'!d"&amp;ROW($A19)),"")</f>
        <v xml:space="preserve"> </v>
      </c>
      <c r="O20" t="str">
        <f ca="1">IFERROR(IF(INDIRECT(DataAnalysis!O$3&amp;"'!c"&amp;ROW($A19))=0,"",INDIRECT(DataAnalysis!O$3&amp;"'!c"&amp;ROW($A19)))&amp;" "&amp;INDIRECT(DataAnalysis!O$3&amp;"'!d"&amp;ROW($A19)),"")</f>
        <v xml:space="preserve"> </v>
      </c>
      <c r="P20" t="str">
        <f ca="1">IFERROR(IF(INDIRECT(DataAnalysis!P$3&amp;"'!c"&amp;ROW($A19))=0,"",INDIRECT(DataAnalysis!P$3&amp;"'!c"&amp;ROW($A19)))&amp;" "&amp;INDIRECT(DataAnalysis!P$3&amp;"'!d"&amp;ROW($A19)),"")</f>
        <v xml:space="preserve"> </v>
      </c>
      <c r="Q20" t="str">
        <f ca="1">IFERROR(IF(INDIRECT(DataAnalysis!Q$3&amp;"'!c"&amp;ROW($A19))=0,"",INDIRECT(DataAnalysis!Q$3&amp;"'!c"&amp;ROW($A19)))&amp;" "&amp;INDIRECT(DataAnalysis!Q$3&amp;"'!d"&amp;ROW($A19)),"")</f>
        <v xml:space="preserve"> </v>
      </c>
      <c r="R20" t="str">
        <f ca="1">IFERROR(IF(INDIRECT(DataAnalysis!R$3&amp;"'!c"&amp;ROW($A19))=0,"",INDIRECT(DataAnalysis!R$3&amp;"'!c"&amp;ROW($A19)))&amp;" "&amp;INDIRECT(DataAnalysis!R$3&amp;"'!d"&amp;ROW($A19)),"")</f>
        <v xml:space="preserve"> </v>
      </c>
      <c r="S20" t="str">
        <f ca="1">IFERROR(IF(INDIRECT(DataAnalysis!S$3&amp;"'!c"&amp;ROW($A19))=0,"",INDIRECT(DataAnalysis!S$3&amp;"'!c"&amp;ROW($A19)))&amp;" "&amp;INDIRECT(DataAnalysis!S$3&amp;"'!d"&amp;ROW($A19)),"")</f>
        <v xml:space="preserve"> </v>
      </c>
      <c r="T20" t="str">
        <f ca="1">IFERROR(IF(INDIRECT(DataAnalysis!T$3&amp;"'!c"&amp;ROW($A19))=0,"",INDIRECT(DataAnalysis!T$3&amp;"'!c"&amp;ROW($A19)))&amp;" "&amp;INDIRECT(DataAnalysis!T$3&amp;"'!d"&amp;ROW($A19)),"")</f>
        <v xml:space="preserve"> </v>
      </c>
      <c r="U20" t="str">
        <f ca="1">IFERROR(IF(INDIRECT(DataAnalysis!U$3&amp;"'!c"&amp;ROW($A19))=0,"",INDIRECT(DataAnalysis!U$3&amp;"'!c"&amp;ROW($A19)))&amp;" "&amp;INDIRECT(DataAnalysis!U$3&amp;"'!d"&amp;ROW($A19)),"")</f>
        <v xml:space="preserve"> </v>
      </c>
      <c r="V20" t="str">
        <f ca="1">IFERROR(IF(INDIRECT(DataAnalysis!V$3&amp;"'!c"&amp;ROW($A19))=0,"",INDIRECT(DataAnalysis!V$3&amp;"'!c"&amp;ROW($A19)))&amp;" "&amp;INDIRECT(DataAnalysis!V$3&amp;"'!d"&amp;ROW($A19)),"")</f>
        <v xml:space="preserve"> </v>
      </c>
      <c r="W20" t="str">
        <f ca="1">IFERROR(IF(INDIRECT(DataAnalysis!W$3&amp;"'!c"&amp;ROW($A19))=0,"",INDIRECT(DataAnalysis!W$3&amp;"'!c"&amp;ROW($A19)))&amp;" "&amp;INDIRECT(DataAnalysis!W$3&amp;"'!d"&amp;ROW($A19)),"")</f>
        <v xml:space="preserve"> </v>
      </c>
      <c r="X20" t="str">
        <f ca="1">IFERROR(IF(INDIRECT(DataAnalysis!X$3&amp;"'!c"&amp;ROW($A19))=0,"",INDIRECT(DataAnalysis!X$3&amp;"'!c"&amp;ROW($A19)))&amp;" "&amp;INDIRECT(DataAnalysis!X$3&amp;"'!d"&amp;ROW($A19)),"")</f>
        <v xml:space="preserve"> </v>
      </c>
      <c r="Y20" t="str">
        <f ca="1">IFERROR(IF(INDIRECT(DataAnalysis!Y$3&amp;"'!c"&amp;ROW($A19))=0,"",INDIRECT(DataAnalysis!Y$3&amp;"'!c"&amp;ROW($A19)))&amp;" "&amp;INDIRECT(DataAnalysis!Y$3&amp;"'!d"&amp;ROW($A19)),"")</f>
        <v xml:space="preserve"> </v>
      </c>
      <c r="Z20" t="str">
        <f ca="1">IFERROR(IF(INDIRECT(DataAnalysis!Z$3&amp;"'!c"&amp;ROW($A19))=0,"",INDIRECT(DataAnalysis!Z$3&amp;"'!c"&amp;ROW($A19)))&amp;" "&amp;INDIRECT(DataAnalysis!Z$3&amp;"'!d"&amp;ROW($A19)),"")</f>
        <v xml:space="preserve"> </v>
      </c>
      <c r="AA20" t="str">
        <f ca="1">IFERROR(IF(INDIRECT(DataAnalysis!AA$3&amp;"'!c"&amp;ROW($A19))=0,"",INDIRECT(DataAnalysis!AA$3&amp;"'!c"&amp;ROW($A19)))&amp;" "&amp;INDIRECT(DataAnalysis!AA$3&amp;"'!d"&amp;ROW($A19)),"")</f>
        <v xml:space="preserve"> </v>
      </c>
      <c r="AB20" t="str">
        <f ca="1">IFERROR(IF(INDIRECT(DataAnalysis!AB$3&amp;"'!c"&amp;ROW($A19))=0,"",INDIRECT(DataAnalysis!AB$3&amp;"'!c"&amp;ROW($A19)))&amp;" "&amp;INDIRECT(DataAnalysis!AB$3&amp;"'!d"&amp;ROW($A19)),"")</f>
        <v xml:space="preserve"> </v>
      </c>
      <c r="AC20" t="str">
        <f ca="1">IFERROR(IF(INDIRECT(DataAnalysis!AC$3&amp;"'!c"&amp;ROW($A19))=0,"",INDIRECT(DataAnalysis!AC$3&amp;"'!c"&amp;ROW($A19)))&amp;" "&amp;INDIRECT(DataAnalysis!AC$3&amp;"'!d"&amp;ROW($A19)),"")</f>
        <v xml:space="preserve"> </v>
      </c>
      <c r="AD20" t="str">
        <f ca="1">IFERROR(IF(INDIRECT(DataAnalysis!AD$3&amp;"'!c"&amp;ROW($A19))=0,"",INDIRECT(DataAnalysis!AD$3&amp;"'!c"&amp;ROW($A19)))&amp;" "&amp;INDIRECT(DataAnalysis!AD$3&amp;"'!d"&amp;ROW($A19)),"")</f>
        <v xml:space="preserve"> </v>
      </c>
      <c r="AE20" t="str">
        <f ca="1">IFERROR(IF(INDIRECT(DataAnalysis!AE$3&amp;"'!c"&amp;ROW($A19))=0,"",INDIRECT(DataAnalysis!AE$3&amp;"'!c"&amp;ROW($A19)))&amp;" "&amp;INDIRECT(DataAnalysis!AE$3&amp;"'!d"&amp;ROW($A19)),"")</f>
        <v xml:space="preserve"> </v>
      </c>
      <c r="AF20" t="str">
        <f ca="1">IFERROR(IF(INDIRECT(DataAnalysis!AF$3&amp;"'!c"&amp;ROW($A19))=0,"",INDIRECT(DataAnalysis!AF$3&amp;"'!c"&amp;ROW($A19)))&amp;" "&amp;INDIRECT(DataAnalysis!AF$3&amp;"'!d"&amp;ROW($A19)),"")</f>
        <v xml:space="preserve"> </v>
      </c>
      <c r="AG20" t="str">
        <f ca="1">IFERROR(IF(INDIRECT(DataAnalysis!AG$3&amp;"'!c"&amp;ROW($A19))=0,"",INDIRECT(DataAnalysis!AG$3&amp;"'!c"&amp;ROW($A19)))&amp;" "&amp;INDIRECT(DataAnalysis!AG$3&amp;"'!d"&amp;ROW($A19)),"")</f>
        <v xml:space="preserve"> </v>
      </c>
      <c r="AH20" t="str">
        <f ca="1">IFERROR(IF(INDIRECT(DataAnalysis!AH$3&amp;"'!c"&amp;ROW($A19))=0,"",INDIRECT(DataAnalysis!AH$3&amp;"'!c"&amp;ROW($A19)))&amp;" "&amp;INDIRECT(DataAnalysis!AH$3&amp;"'!d"&amp;ROW($A19)),"")</f>
        <v xml:space="preserve"> </v>
      </c>
      <c r="AI20" t="str">
        <f ca="1">IFERROR(IF(INDIRECT(DataAnalysis!AI$3&amp;"'!c"&amp;ROW($A19))=0,"",INDIRECT(DataAnalysis!AI$3&amp;"'!c"&amp;ROW($A19)))&amp;" "&amp;INDIRECT(DataAnalysis!AI$3&amp;"'!d"&amp;ROW($A19)),"")</f>
        <v xml:space="preserve"> </v>
      </c>
      <c r="AJ20" t="str">
        <f ca="1">IFERROR(IF(INDIRECT(DataAnalysis!AJ$3&amp;"'!c"&amp;ROW($A19))=0,"",INDIRECT(DataAnalysis!AJ$3&amp;"'!c"&amp;ROW($A19)))&amp;" "&amp;INDIRECT(DataAnalysis!AJ$3&amp;"'!d"&amp;ROW($A19)),"")</f>
        <v xml:space="preserve"> </v>
      </c>
      <c r="AK20" t="str">
        <f ca="1">IFERROR(IF(INDIRECT(DataAnalysis!AK$3&amp;"'!c"&amp;ROW($A19))=0,"",INDIRECT(DataAnalysis!AK$3&amp;"'!c"&amp;ROW($A19)))&amp;" "&amp;INDIRECT(DataAnalysis!AK$3&amp;"'!d"&amp;ROW($A19)),"")</f>
        <v xml:space="preserve"> </v>
      </c>
      <c r="AL20" t="str">
        <f ca="1">IFERROR(IF(INDIRECT(DataAnalysis!AL$3&amp;"'!c"&amp;ROW($A19))=0,"",INDIRECT(DataAnalysis!AL$3&amp;"'!c"&amp;ROW($A19)))&amp;" "&amp;INDIRECT(DataAnalysis!AL$3&amp;"'!d"&amp;ROW($A19)),"")</f>
        <v xml:space="preserve"> </v>
      </c>
      <c r="AM20" t="str">
        <f ca="1">IFERROR(IF(INDIRECT(DataAnalysis!AM$3&amp;"'!c"&amp;ROW($A19))=0,"",INDIRECT(DataAnalysis!AM$3&amp;"'!c"&amp;ROW($A19)))&amp;" "&amp;INDIRECT(DataAnalysis!AM$3&amp;"'!d"&amp;ROW($A19)),"")</f>
        <v xml:space="preserve"> </v>
      </c>
      <c r="AN20" t="str">
        <f ca="1">IFERROR(IF(INDIRECT(DataAnalysis!AN$3&amp;"'!c"&amp;ROW($A19))=0,"",INDIRECT(DataAnalysis!AN$3&amp;"'!c"&amp;ROW($A19)))&amp;" "&amp;INDIRECT(DataAnalysis!AN$3&amp;"'!d"&amp;ROW($A19)),"")</f>
        <v xml:space="preserve"> </v>
      </c>
      <c r="AO20" t="str">
        <f ca="1">IFERROR(IF(INDIRECT(DataAnalysis!AO$3&amp;"'!c"&amp;ROW($A19))=0,"",INDIRECT(DataAnalysis!AO$3&amp;"'!c"&amp;ROW($A19)))&amp;" "&amp;INDIRECT(DataAnalysis!AO$3&amp;"'!d"&amp;ROW($A19)),"")</f>
        <v xml:space="preserve"> </v>
      </c>
      <c r="AP20" t="str">
        <f ca="1">IFERROR(IF(INDIRECT(DataAnalysis!AP$3&amp;"'!c"&amp;ROW($A19))=0,"",INDIRECT(DataAnalysis!AP$3&amp;"'!c"&amp;ROW($A19)))&amp;" "&amp;INDIRECT(DataAnalysis!AP$3&amp;"'!d"&amp;ROW($A19)),"")</f>
        <v xml:space="preserve"> </v>
      </c>
      <c r="AQ20" t="str">
        <f ca="1">IFERROR(IF(INDIRECT(DataAnalysis!AQ$3&amp;"'!c"&amp;ROW($A19))=0,"",INDIRECT(DataAnalysis!AQ$3&amp;"'!c"&amp;ROW($A19)))&amp;" "&amp;INDIRECT(DataAnalysis!AQ$3&amp;"'!d"&amp;ROW($A19)),"")</f>
        <v xml:space="preserve"> </v>
      </c>
    </row>
    <row r="21" spans="2:43" ht="15" customHeight="1" x14ac:dyDescent="0.2">
      <c r="B21" t="str">
        <f ca="1">IFERROR(IF(INDIRECT(DataAnalysis!B$3&amp;"'!c"&amp;ROW($A20))=0,"",INDIRECT(DataAnalysis!B$3&amp;"'!c"&amp;ROW($A20)))&amp;" "&amp;INDIRECT(DataAnalysis!B$3&amp;"'!d"&amp;ROW($A20)),"")</f>
        <v xml:space="preserve"> </v>
      </c>
      <c r="C21" t="str">
        <f ca="1">IFERROR(IF(INDIRECT(DataAnalysis!C$3&amp;"'!c"&amp;ROW($A20))=0,"",INDIRECT(DataAnalysis!C$3&amp;"'!c"&amp;ROW($A20)))&amp;" "&amp;INDIRECT(DataAnalysis!C$3&amp;"'!d"&amp;ROW($A20)),"")</f>
        <v xml:space="preserve"> </v>
      </c>
      <c r="D21" t="str">
        <f ca="1">IFERROR(IF(INDIRECT(DataAnalysis!D$3&amp;"'!c"&amp;ROW($A20))=0,"",INDIRECT(DataAnalysis!D$3&amp;"'!c"&amp;ROW($A20)))&amp;" "&amp;INDIRECT(DataAnalysis!D$3&amp;"'!d"&amp;ROW($A20)),"")</f>
        <v xml:space="preserve"> </v>
      </c>
      <c r="E21" t="str">
        <f ca="1">IFERROR(IF(INDIRECT(DataAnalysis!E$3&amp;"'!c"&amp;ROW($A20))=0,"",INDIRECT(DataAnalysis!E$3&amp;"'!c"&amp;ROW($A20)))&amp;" "&amp;INDIRECT(DataAnalysis!E$3&amp;"'!d"&amp;ROW($A20)),"")</f>
        <v xml:space="preserve"> </v>
      </c>
      <c r="F21" t="str">
        <f ca="1">IFERROR(IF(INDIRECT(DataAnalysis!F$3&amp;"'!c"&amp;ROW($A20))=0,"",INDIRECT(DataAnalysis!F$3&amp;"'!c"&amp;ROW($A20)))&amp;" "&amp;INDIRECT(DataAnalysis!F$3&amp;"'!d"&amp;ROW($A20)),"")</f>
        <v xml:space="preserve"> </v>
      </c>
      <c r="G21" t="str">
        <f ca="1">IFERROR(IF(INDIRECT(DataAnalysis!G$3&amp;"'!c"&amp;ROW($A20))=0,"",INDIRECT(DataAnalysis!G$3&amp;"'!c"&amp;ROW($A20)))&amp;" "&amp;INDIRECT(DataAnalysis!G$3&amp;"'!d"&amp;ROW($A20)),"")</f>
        <v xml:space="preserve"> </v>
      </c>
      <c r="H21" t="str">
        <f ca="1">IFERROR(IF(INDIRECT(DataAnalysis!H$3&amp;"'!c"&amp;ROW($A20))=0,"",INDIRECT(DataAnalysis!H$3&amp;"'!c"&amp;ROW($A20)))&amp;" "&amp;INDIRECT(DataAnalysis!H$3&amp;"'!d"&amp;ROW($A20)),"")</f>
        <v xml:space="preserve"> </v>
      </c>
      <c r="I21" t="str">
        <f ca="1">IFERROR(IF(INDIRECT(DataAnalysis!I$3&amp;"'!c"&amp;ROW($A20))=0,"",INDIRECT(DataAnalysis!I$3&amp;"'!c"&amp;ROW($A20)))&amp;" "&amp;INDIRECT(DataAnalysis!I$3&amp;"'!d"&amp;ROW($A20)),"")</f>
        <v xml:space="preserve"> </v>
      </c>
      <c r="J21" t="str">
        <f ca="1">IFERROR(IF(INDIRECT(DataAnalysis!J$3&amp;"'!c"&amp;ROW($A20))=0,"",INDIRECT(DataAnalysis!J$3&amp;"'!c"&amp;ROW($A20)))&amp;" "&amp;INDIRECT(DataAnalysis!J$3&amp;"'!d"&amp;ROW($A20)),"")</f>
        <v xml:space="preserve"> </v>
      </c>
      <c r="K21" t="str">
        <f ca="1">IFERROR(IF(INDIRECT(DataAnalysis!K$3&amp;"'!c"&amp;ROW($A20))=0,"",INDIRECT(DataAnalysis!K$3&amp;"'!c"&amp;ROW($A20)))&amp;" "&amp;INDIRECT(DataAnalysis!K$3&amp;"'!d"&amp;ROW($A20)),"")</f>
        <v xml:space="preserve"> </v>
      </c>
      <c r="L21" t="str">
        <f ca="1">IFERROR(IF(INDIRECT(DataAnalysis!L$3&amp;"'!c"&amp;ROW($A20))=0,"",INDIRECT(DataAnalysis!L$3&amp;"'!c"&amp;ROW($A20)))&amp;" "&amp;INDIRECT(DataAnalysis!L$3&amp;"'!d"&amp;ROW($A20)),"")</f>
        <v xml:space="preserve"> </v>
      </c>
      <c r="M21" t="str">
        <f ca="1">IFERROR(IF(INDIRECT(DataAnalysis!M$3&amp;"'!c"&amp;ROW($A20))=0,"",INDIRECT(DataAnalysis!M$3&amp;"'!c"&amp;ROW($A20)))&amp;" "&amp;INDIRECT(DataAnalysis!M$3&amp;"'!d"&amp;ROW($A20)),"")</f>
        <v xml:space="preserve"> </v>
      </c>
      <c r="N21" t="str">
        <f ca="1">IFERROR(IF(INDIRECT(DataAnalysis!N$3&amp;"'!c"&amp;ROW($A20))=0,"",INDIRECT(DataAnalysis!N$3&amp;"'!c"&amp;ROW($A20)))&amp;" "&amp;INDIRECT(DataAnalysis!N$3&amp;"'!d"&amp;ROW($A20)),"")</f>
        <v xml:space="preserve"> </v>
      </c>
      <c r="O21" t="str">
        <f ca="1">IFERROR(IF(INDIRECT(DataAnalysis!O$3&amp;"'!c"&amp;ROW($A20))=0,"",INDIRECT(DataAnalysis!O$3&amp;"'!c"&amp;ROW($A20)))&amp;" "&amp;INDIRECT(DataAnalysis!O$3&amp;"'!d"&amp;ROW($A20)),"")</f>
        <v xml:space="preserve"> </v>
      </c>
      <c r="P21" t="str">
        <f ca="1">IFERROR(IF(INDIRECT(DataAnalysis!P$3&amp;"'!c"&amp;ROW($A20))=0,"",INDIRECT(DataAnalysis!P$3&amp;"'!c"&amp;ROW($A20)))&amp;" "&amp;INDIRECT(DataAnalysis!P$3&amp;"'!d"&amp;ROW($A20)),"")</f>
        <v xml:space="preserve"> </v>
      </c>
      <c r="Q21" t="str">
        <f ca="1">IFERROR(IF(INDIRECT(DataAnalysis!Q$3&amp;"'!c"&amp;ROW($A20))=0,"",INDIRECT(DataAnalysis!Q$3&amp;"'!c"&amp;ROW($A20)))&amp;" "&amp;INDIRECT(DataAnalysis!Q$3&amp;"'!d"&amp;ROW($A20)),"")</f>
        <v xml:space="preserve"> </v>
      </c>
      <c r="R21" t="str">
        <f ca="1">IFERROR(IF(INDIRECT(DataAnalysis!R$3&amp;"'!c"&amp;ROW($A20))=0,"",INDIRECT(DataAnalysis!R$3&amp;"'!c"&amp;ROW($A20)))&amp;" "&amp;INDIRECT(DataAnalysis!R$3&amp;"'!d"&amp;ROW($A20)),"")</f>
        <v xml:space="preserve"> </v>
      </c>
      <c r="S21" t="str">
        <f ca="1">IFERROR(IF(INDIRECT(DataAnalysis!S$3&amp;"'!c"&amp;ROW($A20))=0,"",INDIRECT(DataAnalysis!S$3&amp;"'!c"&amp;ROW($A20)))&amp;" "&amp;INDIRECT(DataAnalysis!S$3&amp;"'!d"&amp;ROW($A20)),"")</f>
        <v xml:space="preserve"> </v>
      </c>
      <c r="T21" t="str">
        <f ca="1">IFERROR(IF(INDIRECT(DataAnalysis!T$3&amp;"'!c"&amp;ROW($A20))=0,"",INDIRECT(DataAnalysis!T$3&amp;"'!c"&amp;ROW($A20)))&amp;" "&amp;INDIRECT(DataAnalysis!T$3&amp;"'!d"&amp;ROW($A20)),"")</f>
        <v xml:space="preserve"> </v>
      </c>
      <c r="U21" t="str">
        <f ca="1">IFERROR(IF(INDIRECT(DataAnalysis!U$3&amp;"'!c"&amp;ROW($A20))=0,"",INDIRECT(DataAnalysis!U$3&amp;"'!c"&amp;ROW($A20)))&amp;" "&amp;INDIRECT(DataAnalysis!U$3&amp;"'!d"&amp;ROW($A20)),"")</f>
        <v xml:space="preserve"> </v>
      </c>
      <c r="V21" t="str">
        <f ca="1">IFERROR(IF(INDIRECT(DataAnalysis!V$3&amp;"'!c"&amp;ROW($A20))=0,"",INDIRECT(DataAnalysis!V$3&amp;"'!c"&amp;ROW($A20)))&amp;" "&amp;INDIRECT(DataAnalysis!V$3&amp;"'!d"&amp;ROW($A20)),"")</f>
        <v xml:space="preserve"> </v>
      </c>
      <c r="W21" t="str">
        <f ca="1">IFERROR(IF(INDIRECT(DataAnalysis!W$3&amp;"'!c"&amp;ROW($A20))=0,"",INDIRECT(DataAnalysis!W$3&amp;"'!c"&amp;ROW($A20)))&amp;" "&amp;INDIRECT(DataAnalysis!W$3&amp;"'!d"&amp;ROW($A20)),"")</f>
        <v xml:space="preserve"> </v>
      </c>
      <c r="X21" t="str">
        <f ca="1">IFERROR(IF(INDIRECT(DataAnalysis!X$3&amp;"'!c"&amp;ROW($A20))=0,"",INDIRECT(DataAnalysis!X$3&amp;"'!c"&amp;ROW($A20)))&amp;" "&amp;INDIRECT(DataAnalysis!X$3&amp;"'!d"&amp;ROW($A20)),"")</f>
        <v xml:space="preserve"> </v>
      </c>
      <c r="Y21" t="str">
        <f ca="1">IFERROR(IF(INDIRECT(DataAnalysis!Y$3&amp;"'!c"&amp;ROW($A20))=0,"",INDIRECT(DataAnalysis!Y$3&amp;"'!c"&amp;ROW($A20)))&amp;" "&amp;INDIRECT(DataAnalysis!Y$3&amp;"'!d"&amp;ROW($A20)),"")</f>
        <v xml:space="preserve"> </v>
      </c>
      <c r="Z21" t="str">
        <f ca="1">IFERROR(IF(INDIRECT(DataAnalysis!Z$3&amp;"'!c"&amp;ROW($A20))=0,"",INDIRECT(DataAnalysis!Z$3&amp;"'!c"&amp;ROW($A20)))&amp;" "&amp;INDIRECT(DataAnalysis!Z$3&amp;"'!d"&amp;ROW($A20)),"")</f>
        <v xml:space="preserve"> </v>
      </c>
      <c r="AA21" t="str">
        <f ca="1">IFERROR(IF(INDIRECT(DataAnalysis!AA$3&amp;"'!c"&amp;ROW($A20))=0,"",INDIRECT(DataAnalysis!AA$3&amp;"'!c"&amp;ROW($A20)))&amp;" "&amp;INDIRECT(DataAnalysis!AA$3&amp;"'!d"&amp;ROW($A20)),"")</f>
        <v xml:space="preserve"> </v>
      </c>
      <c r="AB21" t="str">
        <f ca="1">IFERROR(IF(INDIRECT(DataAnalysis!AB$3&amp;"'!c"&amp;ROW($A20))=0,"",INDIRECT(DataAnalysis!AB$3&amp;"'!c"&amp;ROW($A20)))&amp;" "&amp;INDIRECT(DataAnalysis!AB$3&amp;"'!d"&amp;ROW($A20)),"")</f>
        <v xml:space="preserve"> </v>
      </c>
      <c r="AC21" t="str">
        <f ca="1">IFERROR(IF(INDIRECT(DataAnalysis!AC$3&amp;"'!c"&amp;ROW($A20))=0,"",INDIRECT(DataAnalysis!AC$3&amp;"'!c"&amp;ROW($A20)))&amp;" "&amp;INDIRECT(DataAnalysis!AC$3&amp;"'!d"&amp;ROW($A20)),"")</f>
        <v xml:space="preserve"> </v>
      </c>
      <c r="AD21" t="str">
        <f ca="1">IFERROR(IF(INDIRECT(DataAnalysis!AD$3&amp;"'!c"&amp;ROW($A20))=0,"",INDIRECT(DataAnalysis!AD$3&amp;"'!c"&amp;ROW($A20)))&amp;" "&amp;INDIRECT(DataAnalysis!AD$3&amp;"'!d"&amp;ROW($A20)),"")</f>
        <v xml:space="preserve"> </v>
      </c>
      <c r="AE21" t="str">
        <f ca="1">IFERROR(IF(INDIRECT(DataAnalysis!AE$3&amp;"'!c"&amp;ROW($A20))=0,"",INDIRECT(DataAnalysis!AE$3&amp;"'!c"&amp;ROW($A20)))&amp;" "&amp;INDIRECT(DataAnalysis!AE$3&amp;"'!d"&amp;ROW($A20)),"")</f>
        <v xml:space="preserve"> </v>
      </c>
      <c r="AF21" t="str">
        <f ca="1">IFERROR(IF(INDIRECT(DataAnalysis!AF$3&amp;"'!c"&amp;ROW($A20))=0,"",INDIRECT(DataAnalysis!AF$3&amp;"'!c"&amp;ROW($A20)))&amp;" "&amp;INDIRECT(DataAnalysis!AF$3&amp;"'!d"&amp;ROW($A20)),"")</f>
        <v xml:space="preserve"> </v>
      </c>
      <c r="AG21" t="str">
        <f ca="1">IFERROR(IF(INDIRECT(DataAnalysis!AG$3&amp;"'!c"&amp;ROW($A20))=0,"",INDIRECT(DataAnalysis!AG$3&amp;"'!c"&amp;ROW($A20)))&amp;" "&amp;INDIRECT(DataAnalysis!AG$3&amp;"'!d"&amp;ROW($A20)),"")</f>
        <v xml:space="preserve"> </v>
      </c>
      <c r="AH21" t="str">
        <f ca="1">IFERROR(IF(INDIRECT(DataAnalysis!AH$3&amp;"'!c"&amp;ROW($A20))=0,"",INDIRECT(DataAnalysis!AH$3&amp;"'!c"&amp;ROW($A20)))&amp;" "&amp;INDIRECT(DataAnalysis!AH$3&amp;"'!d"&amp;ROW($A20)),"")</f>
        <v xml:space="preserve"> </v>
      </c>
      <c r="AI21" t="str">
        <f ca="1">IFERROR(IF(INDIRECT(DataAnalysis!AI$3&amp;"'!c"&amp;ROW($A20))=0,"",INDIRECT(DataAnalysis!AI$3&amp;"'!c"&amp;ROW($A20)))&amp;" "&amp;INDIRECT(DataAnalysis!AI$3&amp;"'!d"&amp;ROW($A20)),"")</f>
        <v xml:space="preserve"> </v>
      </c>
      <c r="AJ21" t="str">
        <f ca="1">IFERROR(IF(INDIRECT(DataAnalysis!AJ$3&amp;"'!c"&amp;ROW($A20))=0,"",INDIRECT(DataAnalysis!AJ$3&amp;"'!c"&amp;ROW($A20)))&amp;" "&amp;INDIRECT(DataAnalysis!AJ$3&amp;"'!d"&amp;ROW($A20)),"")</f>
        <v xml:space="preserve"> </v>
      </c>
      <c r="AK21" t="str">
        <f ca="1">IFERROR(IF(INDIRECT(DataAnalysis!AK$3&amp;"'!c"&amp;ROW($A20))=0,"",INDIRECT(DataAnalysis!AK$3&amp;"'!c"&amp;ROW($A20)))&amp;" "&amp;INDIRECT(DataAnalysis!AK$3&amp;"'!d"&amp;ROW($A20)),"")</f>
        <v xml:space="preserve"> </v>
      </c>
      <c r="AL21" t="str">
        <f ca="1">IFERROR(IF(INDIRECT(DataAnalysis!AL$3&amp;"'!c"&amp;ROW($A20))=0,"",INDIRECT(DataAnalysis!AL$3&amp;"'!c"&amp;ROW($A20)))&amp;" "&amp;INDIRECT(DataAnalysis!AL$3&amp;"'!d"&amp;ROW($A20)),"")</f>
        <v xml:space="preserve"> </v>
      </c>
      <c r="AM21" t="str">
        <f ca="1">IFERROR(IF(INDIRECT(DataAnalysis!AM$3&amp;"'!c"&amp;ROW($A20))=0,"",INDIRECT(DataAnalysis!AM$3&amp;"'!c"&amp;ROW($A20)))&amp;" "&amp;INDIRECT(DataAnalysis!AM$3&amp;"'!d"&amp;ROW($A20)),"")</f>
        <v xml:space="preserve"> </v>
      </c>
      <c r="AN21" t="str">
        <f ca="1">IFERROR(IF(INDIRECT(DataAnalysis!AN$3&amp;"'!c"&amp;ROW($A20))=0,"",INDIRECT(DataAnalysis!AN$3&amp;"'!c"&amp;ROW($A20)))&amp;" "&amp;INDIRECT(DataAnalysis!AN$3&amp;"'!d"&amp;ROW($A20)),"")</f>
        <v xml:space="preserve"> </v>
      </c>
      <c r="AO21" t="str">
        <f ca="1">IFERROR(IF(INDIRECT(DataAnalysis!AO$3&amp;"'!c"&amp;ROW($A20))=0,"",INDIRECT(DataAnalysis!AO$3&amp;"'!c"&amp;ROW($A20)))&amp;" "&amp;INDIRECT(DataAnalysis!AO$3&amp;"'!d"&amp;ROW($A20)),"")</f>
        <v xml:space="preserve"> </v>
      </c>
      <c r="AP21" t="str">
        <f ca="1">IFERROR(IF(INDIRECT(DataAnalysis!AP$3&amp;"'!c"&amp;ROW($A20))=0,"",INDIRECT(DataAnalysis!AP$3&amp;"'!c"&amp;ROW($A20)))&amp;" "&amp;INDIRECT(DataAnalysis!AP$3&amp;"'!d"&amp;ROW($A20)),"")</f>
        <v xml:space="preserve"> </v>
      </c>
      <c r="AQ21" t="str">
        <f ca="1">IFERROR(IF(INDIRECT(DataAnalysis!AQ$3&amp;"'!c"&amp;ROW($A20))=0,"",INDIRECT(DataAnalysis!AQ$3&amp;"'!c"&amp;ROW($A20)))&amp;" "&amp;INDIRECT(DataAnalysis!AQ$3&amp;"'!d"&amp;ROW($A20)),"")</f>
        <v xml:space="preserve"> </v>
      </c>
    </row>
    <row r="22" spans="2:43" ht="15" customHeight="1" x14ac:dyDescent="0.2">
      <c r="B22" t="str">
        <f ca="1">IFERROR(IF(INDIRECT(DataAnalysis!B$3&amp;"'!c"&amp;ROW($A21))=0,"",INDIRECT(DataAnalysis!B$3&amp;"'!c"&amp;ROW($A21)))&amp;" "&amp;INDIRECT(DataAnalysis!B$3&amp;"'!d"&amp;ROW($A21)),"")</f>
        <v xml:space="preserve"> </v>
      </c>
      <c r="C22" t="str">
        <f ca="1">IFERROR(IF(INDIRECT(DataAnalysis!C$3&amp;"'!c"&amp;ROW($A21))=0,"",INDIRECT(DataAnalysis!C$3&amp;"'!c"&amp;ROW($A21)))&amp;" "&amp;INDIRECT(DataAnalysis!C$3&amp;"'!d"&amp;ROW($A21)),"")</f>
        <v xml:space="preserve"> </v>
      </c>
      <c r="D22" t="str">
        <f ca="1">IFERROR(IF(INDIRECT(DataAnalysis!D$3&amp;"'!c"&amp;ROW($A21))=0,"",INDIRECT(DataAnalysis!D$3&amp;"'!c"&amp;ROW($A21)))&amp;" "&amp;INDIRECT(DataAnalysis!D$3&amp;"'!d"&amp;ROW($A21)),"")</f>
        <v xml:space="preserve"> </v>
      </c>
      <c r="E22" t="str">
        <f ca="1">IFERROR(IF(INDIRECT(DataAnalysis!E$3&amp;"'!c"&amp;ROW($A21))=0,"",INDIRECT(DataAnalysis!E$3&amp;"'!c"&amp;ROW($A21)))&amp;" "&amp;INDIRECT(DataAnalysis!E$3&amp;"'!d"&amp;ROW($A21)),"")</f>
        <v xml:space="preserve"> </v>
      </c>
      <c r="F22" t="str">
        <f ca="1">IFERROR(IF(INDIRECT(DataAnalysis!F$3&amp;"'!c"&amp;ROW($A21))=0,"",INDIRECT(DataAnalysis!F$3&amp;"'!c"&amp;ROW($A21)))&amp;" "&amp;INDIRECT(DataAnalysis!F$3&amp;"'!d"&amp;ROW($A21)),"")</f>
        <v xml:space="preserve"> </v>
      </c>
      <c r="G22" t="str">
        <f ca="1">IFERROR(IF(INDIRECT(DataAnalysis!G$3&amp;"'!c"&amp;ROW($A21))=0,"",INDIRECT(DataAnalysis!G$3&amp;"'!c"&amp;ROW($A21)))&amp;" "&amp;INDIRECT(DataAnalysis!G$3&amp;"'!d"&amp;ROW($A21)),"")</f>
        <v xml:space="preserve"> </v>
      </c>
      <c r="H22" t="str">
        <f ca="1">IFERROR(IF(INDIRECT(DataAnalysis!H$3&amp;"'!c"&amp;ROW($A21))=0,"",INDIRECT(DataAnalysis!H$3&amp;"'!c"&amp;ROW($A21)))&amp;" "&amp;INDIRECT(DataAnalysis!H$3&amp;"'!d"&amp;ROW($A21)),"")</f>
        <v xml:space="preserve"> </v>
      </c>
      <c r="I22" t="str">
        <f ca="1">IFERROR(IF(INDIRECT(DataAnalysis!I$3&amp;"'!c"&amp;ROW($A21))=0,"",INDIRECT(DataAnalysis!I$3&amp;"'!c"&amp;ROW($A21)))&amp;" "&amp;INDIRECT(DataAnalysis!I$3&amp;"'!d"&amp;ROW($A21)),"")</f>
        <v xml:space="preserve"> </v>
      </c>
      <c r="J22" t="str">
        <f ca="1">IFERROR(IF(INDIRECT(DataAnalysis!J$3&amp;"'!c"&amp;ROW($A21))=0,"",INDIRECT(DataAnalysis!J$3&amp;"'!c"&amp;ROW($A21)))&amp;" "&amp;INDIRECT(DataAnalysis!J$3&amp;"'!d"&amp;ROW($A21)),"")</f>
        <v xml:space="preserve"> </v>
      </c>
      <c r="K22" t="str">
        <f ca="1">IFERROR(IF(INDIRECT(DataAnalysis!K$3&amp;"'!c"&amp;ROW($A21))=0,"",INDIRECT(DataAnalysis!K$3&amp;"'!c"&amp;ROW($A21)))&amp;" "&amp;INDIRECT(DataAnalysis!K$3&amp;"'!d"&amp;ROW($A21)),"")</f>
        <v xml:space="preserve"> </v>
      </c>
      <c r="L22" t="str">
        <f ca="1">IFERROR(IF(INDIRECT(DataAnalysis!L$3&amp;"'!c"&amp;ROW($A21))=0,"",INDIRECT(DataAnalysis!L$3&amp;"'!c"&amp;ROW($A21)))&amp;" "&amp;INDIRECT(DataAnalysis!L$3&amp;"'!d"&amp;ROW($A21)),"")</f>
        <v xml:space="preserve"> </v>
      </c>
      <c r="M22" t="str">
        <f ca="1">IFERROR(IF(INDIRECT(DataAnalysis!M$3&amp;"'!c"&amp;ROW($A21))=0,"",INDIRECT(DataAnalysis!M$3&amp;"'!c"&amp;ROW($A21)))&amp;" "&amp;INDIRECT(DataAnalysis!M$3&amp;"'!d"&amp;ROW($A21)),"")</f>
        <v xml:space="preserve"> </v>
      </c>
      <c r="N22" t="str">
        <f ca="1">IFERROR(IF(INDIRECT(DataAnalysis!N$3&amp;"'!c"&amp;ROW($A21))=0,"",INDIRECT(DataAnalysis!N$3&amp;"'!c"&amp;ROW($A21)))&amp;" "&amp;INDIRECT(DataAnalysis!N$3&amp;"'!d"&amp;ROW($A21)),"")</f>
        <v xml:space="preserve"> </v>
      </c>
      <c r="O22" t="str">
        <f ca="1">IFERROR(IF(INDIRECT(DataAnalysis!O$3&amp;"'!c"&amp;ROW($A21))=0,"",INDIRECT(DataAnalysis!O$3&amp;"'!c"&amp;ROW($A21)))&amp;" "&amp;INDIRECT(DataAnalysis!O$3&amp;"'!d"&amp;ROW($A21)),"")</f>
        <v xml:space="preserve"> </v>
      </c>
      <c r="P22" t="str">
        <f ca="1">IFERROR(IF(INDIRECT(DataAnalysis!P$3&amp;"'!c"&amp;ROW($A21))=0,"",INDIRECT(DataAnalysis!P$3&amp;"'!c"&amp;ROW($A21)))&amp;" "&amp;INDIRECT(DataAnalysis!P$3&amp;"'!d"&amp;ROW($A21)),"")</f>
        <v xml:space="preserve"> </v>
      </c>
      <c r="Q22" t="str">
        <f ca="1">IFERROR(IF(INDIRECT(DataAnalysis!Q$3&amp;"'!c"&amp;ROW($A21))=0,"",INDIRECT(DataAnalysis!Q$3&amp;"'!c"&amp;ROW($A21)))&amp;" "&amp;INDIRECT(DataAnalysis!Q$3&amp;"'!d"&amp;ROW($A21)),"")</f>
        <v xml:space="preserve"> </v>
      </c>
      <c r="R22" t="str">
        <f ca="1">IFERROR(IF(INDIRECT(DataAnalysis!R$3&amp;"'!c"&amp;ROW($A21))=0,"",INDIRECT(DataAnalysis!R$3&amp;"'!c"&amp;ROW($A21)))&amp;" "&amp;INDIRECT(DataAnalysis!R$3&amp;"'!d"&amp;ROW($A21)),"")</f>
        <v xml:space="preserve"> </v>
      </c>
      <c r="S22" t="str">
        <f ca="1">IFERROR(IF(INDIRECT(DataAnalysis!S$3&amp;"'!c"&amp;ROW($A21))=0,"",INDIRECT(DataAnalysis!S$3&amp;"'!c"&amp;ROW($A21)))&amp;" "&amp;INDIRECT(DataAnalysis!S$3&amp;"'!d"&amp;ROW($A21)),"")</f>
        <v xml:space="preserve"> </v>
      </c>
      <c r="T22" t="str">
        <f ca="1">IFERROR(IF(INDIRECT(DataAnalysis!T$3&amp;"'!c"&amp;ROW($A21))=0,"",INDIRECT(DataAnalysis!T$3&amp;"'!c"&amp;ROW($A21)))&amp;" "&amp;INDIRECT(DataAnalysis!T$3&amp;"'!d"&amp;ROW($A21)),"")</f>
        <v xml:space="preserve"> </v>
      </c>
      <c r="U22" t="str">
        <f ca="1">IFERROR(IF(INDIRECT(DataAnalysis!U$3&amp;"'!c"&amp;ROW($A21))=0,"",INDIRECT(DataAnalysis!U$3&amp;"'!c"&amp;ROW($A21)))&amp;" "&amp;INDIRECT(DataAnalysis!U$3&amp;"'!d"&amp;ROW($A21)),"")</f>
        <v xml:space="preserve"> </v>
      </c>
      <c r="V22" t="str">
        <f ca="1">IFERROR(IF(INDIRECT(DataAnalysis!V$3&amp;"'!c"&amp;ROW($A21))=0,"",INDIRECT(DataAnalysis!V$3&amp;"'!c"&amp;ROW($A21)))&amp;" "&amp;INDIRECT(DataAnalysis!V$3&amp;"'!d"&amp;ROW($A21)),"")</f>
        <v xml:space="preserve"> </v>
      </c>
      <c r="W22" t="str">
        <f ca="1">IFERROR(IF(INDIRECT(DataAnalysis!W$3&amp;"'!c"&amp;ROW($A21))=0,"",INDIRECT(DataAnalysis!W$3&amp;"'!c"&amp;ROW($A21)))&amp;" "&amp;INDIRECT(DataAnalysis!W$3&amp;"'!d"&amp;ROW($A21)),"")</f>
        <v xml:space="preserve"> </v>
      </c>
      <c r="X22" t="str">
        <f ca="1">IFERROR(IF(INDIRECT(DataAnalysis!X$3&amp;"'!c"&amp;ROW($A21))=0,"",INDIRECT(DataAnalysis!X$3&amp;"'!c"&amp;ROW($A21)))&amp;" "&amp;INDIRECT(DataAnalysis!X$3&amp;"'!d"&amp;ROW($A21)),"")</f>
        <v xml:space="preserve"> </v>
      </c>
      <c r="Y22" t="str">
        <f ca="1">IFERROR(IF(INDIRECT(DataAnalysis!Y$3&amp;"'!c"&amp;ROW($A21))=0,"",INDIRECT(DataAnalysis!Y$3&amp;"'!c"&amp;ROW($A21)))&amp;" "&amp;INDIRECT(DataAnalysis!Y$3&amp;"'!d"&amp;ROW($A21)),"")</f>
        <v xml:space="preserve"> </v>
      </c>
      <c r="Z22" t="str">
        <f ca="1">IFERROR(IF(INDIRECT(DataAnalysis!Z$3&amp;"'!c"&amp;ROW($A21))=0,"",INDIRECT(DataAnalysis!Z$3&amp;"'!c"&amp;ROW($A21)))&amp;" "&amp;INDIRECT(DataAnalysis!Z$3&amp;"'!d"&amp;ROW($A21)),"")</f>
        <v xml:space="preserve"> </v>
      </c>
      <c r="AA22" t="str">
        <f ca="1">IFERROR(IF(INDIRECT(DataAnalysis!AA$3&amp;"'!c"&amp;ROW($A21))=0,"",INDIRECT(DataAnalysis!AA$3&amp;"'!c"&amp;ROW($A21)))&amp;" "&amp;INDIRECT(DataAnalysis!AA$3&amp;"'!d"&amp;ROW($A21)),"")</f>
        <v xml:space="preserve"> </v>
      </c>
      <c r="AB22" t="str">
        <f ca="1">IFERROR(IF(INDIRECT(DataAnalysis!AB$3&amp;"'!c"&amp;ROW($A21))=0,"",INDIRECT(DataAnalysis!AB$3&amp;"'!c"&amp;ROW($A21)))&amp;" "&amp;INDIRECT(DataAnalysis!AB$3&amp;"'!d"&amp;ROW($A21)),"")</f>
        <v xml:space="preserve"> </v>
      </c>
      <c r="AC22" t="str">
        <f ca="1">IFERROR(IF(INDIRECT(DataAnalysis!AC$3&amp;"'!c"&amp;ROW($A21))=0,"",INDIRECT(DataAnalysis!AC$3&amp;"'!c"&amp;ROW($A21)))&amp;" "&amp;INDIRECT(DataAnalysis!AC$3&amp;"'!d"&amp;ROW($A21)),"")</f>
        <v xml:space="preserve"> </v>
      </c>
      <c r="AD22" t="str">
        <f ca="1">IFERROR(IF(INDIRECT(DataAnalysis!AD$3&amp;"'!c"&amp;ROW($A21))=0,"",INDIRECT(DataAnalysis!AD$3&amp;"'!c"&amp;ROW($A21)))&amp;" "&amp;INDIRECT(DataAnalysis!AD$3&amp;"'!d"&amp;ROW($A21)),"")</f>
        <v xml:space="preserve"> </v>
      </c>
      <c r="AE22" t="str">
        <f ca="1">IFERROR(IF(INDIRECT(DataAnalysis!AE$3&amp;"'!c"&amp;ROW($A21))=0,"",INDIRECT(DataAnalysis!AE$3&amp;"'!c"&amp;ROW($A21)))&amp;" "&amp;INDIRECT(DataAnalysis!AE$3&amp;"'!d"&amp;ROW($A21)),"")</f>
        <v xml:space="preserve"> </v>
      </c>
      <c r="AF22" t="str">
        <f ca="1">IFERROR(IF(INDIRECT(DataAnalysis!AF$3&amp;"'!c"&amp;ROW($A21))=0,"",INDIRECT(DataAnalysis!AF$3&amp;"'!c"&amp;ROW($A21)))&amp;" "&amp;INDIRECT(DataAnalysis!AF$3&amp;"'!d"&amp;ROW($A21)),"")</f>
        <v xml:space="preserve"> </v>
      </c>
      <c r="AG22" t="str">
        <f ca="1">IFERROR(IF(INDIRECT(DataAnalysis!AG$3&amp;"'!c"&amp;ROW($A21))=0,"",INDIRECT(DataAnalysis!AG$3&amp;"'!c"&amp;ROW($A21)))&amp;" "&amp;INDIRECT(DataAnalysis!AG$3&amp;"'!d"&amp;ROW($A21)),"")</f>
        <v xml:space="preserve"> </v>
      </c>
      <c r="AH22" t="str">
        <f ca="1">IFERROR(IF(INDIRECT(DataAnalysis!AH$3&amp;"'!c"&amp;ROW($A21))=0,"",INDIRECT(DataAnalysis!AH$3&amp;"'!c"&amp;ROW($A21)))&amp;" "&amp;INDIRECT(DataAnalysis!AH$3&amp;"'!d"&amp;ROW($A21)),"")</f>
        <v xml:space="preserve"> </v>
      </c>
      <c r="AI22" t="str">
        <f ca="1">IFERROR(IF(INDIRECT(DataAnalysis!AI$3&amp;"'!c"&amp;ROW($A21))=0,"",INDIRECT(DataAnalysis!AI$3&amp;"'!c"&amp;ROW($A21)))&amp;" "&amp;INDIRECT(DataAnalysis!AI$3&amp;"'!d"&amp;ROW($A21)),"")</f>
        <v xml:space="preserve"> </v>
      </c>
      <c r="AJ22" t="str">
        <f ca="1">IFERROR(IF(INDIRECT(DataAnalysis!AJ$3&amp;"'!c"&amp;ROW($A21))=0,"",INDIRECT(DataAnalysis!AJ$3&amp;"'!c"&amp;ROW($A21)))&amp;" "&amp;INDIRECT(DataAnalysis!AJ$3&amp;"'!d"&amp;ROW($A21)),"")</f>
        <v xml:space="preserve"> </v>
      </c>
      <c r="AK22" t="str">
        <f ca="1">IFERROR(IF(INDIRECT(DataAnalysis!AK$3&amp;"'!c"&amp;ROW($A21))=0,"",INDIRECT(DataAnalysis!AK$3&amp;"'!c"&amp;ROW($A21)))&amp;" "&amp;INDIRECT(DataAnalysis!AK$3&amp;"'!d"&amp;ROW($A21)),"")</f>
        <v xml:space="preserve"> </v>
      </c>
      <c r="AL22" t="str">
        <f ca="1">IFERROR(IF(INDIRECT(DataAnalysis!AL$3&amp;"'!c"&amp;ROW($A21))=0,"",INDIRECT(DataAnalysis!AL$3&amp;"'!c"&amp;ROW($A21)))&amp;" "&amp;INDIRECT(DataAnalysis!AL$3&amp;"'!d"&amp;ROW($A21)),"")</f>
        <v xml:space="preserve"> </v>
      </c>
      <c r="AM22" t="str">
        <f ca="1">IFERROR(IF(INDIRECT(DataAnalysis!AM$3&amp;"'!c"&amp;ROW($A21))=0,"",INDIRECT(DataAnalysis!AM$3&amp;"'!c"&amp;ROW($A21)))&amp;" "&amp;INDIRECT(DataAnalysis!AM$3&amp;"'!d"&amp;ROW($A21)),"")</f>
        <v xml:space="preserve"> </v>
      </c>
      <c r="AN22" t="str">
        <f ca="1">IFERROR(IF(INDIRECT(DataAnalysis!AN$3&amp;"'!c"&amp;ROW($A21))=0,"",INDIRECT(DataAnalysis!AN$3&amp;"'!c"&amp;ROW($A21)))&amp;" "&amp;INDIRECT(DataAnalysis!AN$3&amp;"'!d"&amp;ROW($A21)),"")</f>
        <v xml:space="preserve"> </v>
      </c>
      <c r="AO22" t="str">
        <f ca="1">IFERROR(IF(INDIRECT(DataAnalysis!AO$3&amp;"'!c"&amp;ROW($A21))=0,"",INDIRECT(DataAnalysis!AO$3&amp;"'!c"&amp;ROW($A21)))&amp;" "&amp;INDIRECT(DataAnalysis!AO$3&amp;"'!d"&amp;ROW($A21)),"")</f>
        <v xml:space="preserve"> </v>
      </c>
      <c r="AP22" t="str">
        <f ca="1">IFERROR(IF(INDIRECT(DataAnalysis!AP$3&amp;"'!c"&amp;ROW($A21))=0,"",INDIRECT(DataAnalysis!AP$3&amp;"'!c"&amp;ROW($A21)))&amp;" "&amp;INDIRECT(DataAnalysis!AP$3&amp;"'!d"&amp;ROW($A21)),"")</f>
        <v xml:space="preserve"> </v>
      </c>
      <c r="AQ22" t="str">
        <f ca="1">IFERROR(IF(INDIRECT(DataAnalysis!AQ$3&amp;"'!c"&amp;ROW($A21))=0,"",INDIRECT(DataAnalysis!AQ$3&amp;"'!c"&amp;ROW($A21)))&amp;" "&amp;INDIRECT(DataAnalysis!AQ$3&amp;"'!d"&amp;ROW($A21)),"")</f>
        <v xml:space="preserve"> </v>
      </c>
    </row>
    <row r="23" spans="2:43" ht="15" customHeight="1" x14ac:dyDescent="0.2">
      <c r="B23" t="str">
        <f ca="1">IFERROR(IF(INDIRECT(DataAnalysis!B$3&amp;"'!c"&amp;ROW($A22))=0,"",INDIRECT(DataAnalysis!B$3&amp;"'!c"&amp;ROW($A22)))&amp;" "&amp;INDIRECT(DataAnalysis!B$3&amp;"'!d"&amp;ROW($A22)),"")</f>
        <v xml:space="preserve"> </v>
      </c>
      <c r="C23" t="str">
        <f ca="1">IFERROR(IF(INDIRECT(DataAnalysis!C$3&amp;"'!c"&amp;ROW($A22))=0,"",INDIRECT(DataAnalysis!C$3&amp;"'!c"&amp;ROW($A22)))&amp;" "&amp;INDIRECT(DataAnalysis!C$3&amp;"'!d"&amp;ROW($A22)),"")</f>
        <v xml:space="preserve"> </v>
      </c>
      <c r="D23" t="str">
        <f ca="1">IFERROR(IF(INDIRECT(DataAnalysis!D$3&amp;"'!c"&amp;ROW($A22))=0,"",INDIRECT(DataAnalysis!D$3&amp;"'!c"&amp;ROW($A22)))&amp;" "&amp;INDIRECT(DataAnalysis!D$3&amp;"'!d"&amp;ROW($A22)),"")</f>
        <v xml:space="preserve"> </v>
      </c>
      <c r="E23" t="str">
        <f ca="1">IFERROR(IF(INDIRECT(DataAnalysis!E$3&amp;"'!c"&amp;ROW($A22))=0,"",INDIRECT(DataAnalysis!E$3&amp;"'!c"&amp;ROW($A22)))&amp;" "&amp;INDIRECT(DataAnalysis!E$3&amp;"'!d"&amp;ROW($A22)),"")</f>
        <v xml:space="preserve"> </v>
      </c>
      <c r="F23" t="str">
        <f ca="1">IFERROR(IF(INDIRECT(DataAnalysis!F$3&amp;"'!c"&amp;ROW($A22))=0,"",INDIRECT(DataAnalysis!F$3&amp;"'!c"&amp;ROW($A22)))&amp;" "&amp;INDIRECT(DataAnalysis!F$3&amp;"'!d"&amp;ROW($A22)),"")</f>
        <v xml:space="preserve"> </v>
      </c>
      <c r="G23" t="str">
        <f ca="1">IFERROR(IF(INDIRECT(DataAnalysis!G$3&amp;"'!c"&amp;ROW($A22))=0,"",INDIRECT(DataAnalysis!G$3&amp;"'!c"&amp;ROW($A22)))&amp;" "&amp;INDIRECT(DataAnalysis!G$3&amp;"'!d"&amp;ROW($A22)),"")</f>
        <v xml:space="preserve"> </v>
      </c>
      <c r="H23" t="str">
        <f ca="1">IFERROR(IF(INDIRECT(DataAnalysis!H$3&amp;"'!c"&amp;ROW($A22))=0,"",INDIRECT(DataAnalysis!H$3&amp;"'!c"&amp;ROW($A22)))&amp;" "&amp;INDIRECT(DataAnalysis!H$3&amp;"'!d"&amp;ROW($A22)),"")</f>
        <v xml:space="preserve"> </v>
      </c>
      <c r="I23" t="str">
        <f ca="1">IFERROR(IF(INDIRECT(DataAnalysis!I$3&amp;"'!c"&amp;ROW($A22))=0,"",INDIRECT(DataAnalysis!I$3&amp;"'!c"&amp;ROW($A22)))&amp;" "&amp;INDIRECT(DataAnalysis!I$3&amp;"'!d"&amp;ROW($A22)),"")</f>
        <v xml:space="preserve"> </v>
      </c>
      <c r="J23" t="str">
        <f ca="1">IFERROR(IF(INDIRECT(DataAnalysis!J$3&amp;"'!c"&amp;ROW($A22))=0,"",INDIRECT(DataAnalysis!J$3&amp;"'!c"&amp;ROW($A22)))&amp;" "&amp;INDIRECT(DataAnalysis!J$3&amp;"'!d"&amp;ROW($A22)),"")</f>
        <v xml:space="preserve"> </v>
      </c>
      <c r="K23" t="str">
        <f ca="1">IFERROR(IF(INDIRECT(DataAnalysis!K$3&amp;"'!c"&amp;ROW($A22))=0,"",INDIRECT(DataAnalysis!K$3&amp;"'!c"&amp;ROW($A22)))&amp;" "&amp;INDIRECT(DataAnalysis!K$3&amp;"'!d"&amp;ROW($A22)),"")</f>
        <v xml:space="preserve"> </v>
      </c>
      <c r="L23" t="str">
        <f ca="1">IFERROR(IF(INDIRECT(DataAnalysis!L$3&amp;"'!c"&amp;ROW($A22))=0,"",INDIRECT(DataAnalysis!L$3&amp;"'!c"&amp;ROW($A22)))&amp;" "&amp;INDIRECT(DataAnalysis!L$3&amp;"'!d"&amp;ROW($A22)),"")</f>
        <v xml:space="preserve"> </v>
      </c>
      <c r="M23" t="str">
        <f ca="1">IFERROR(IF(INDIRECT(DataAnalysis!M$3&amp;"'!c"&amp;ROW($A22))=0,"",INDIRECT(DataAnalysis!M$3&amp;"'!c"&amp;ROW($A22)))&amp;" "&amp;INDIRECT(DataAnalysis!M$3&amp;"'!d"&amp;ROW($A22)),"")</f>
        <v xml:space="preserve"> </v>
      </c>
      <c r="N23" t="str">
        <f ca="1">IFERROR(IF(INDIRECT(DataAnalysis!N$3&amp;"'!c"&amp;ROW($A22))=0,"",INDIRECT(DataAnalysis!N$3&amp;"'!c"&amp;ROW($A22)))&amp;" "&amp;INDIRECT(DataAnalysis!N$3&amp;"'!d"&amp;ROW($A22)),"")</f>
        <v xml:space="preserve"> </v>
      </c>
      <c r="O23" t="str">
        <f ca="1">IFERROR(IF(INDIRECT(DataAnalysis!O$3&amp;"'!c"&amp;ROW($A22))=0,"",INDIRECT(DataAnalysis!O$3&amp;"'!c"&amp;ROW($A22)))&amp;" "&amp;INDIRECT(DataAnalysis!O$3&amp;"'!d"&amp;ROW($A22)),"")</f>
        <v xml:space="preserve"> </v>
      </c>
      <c r="P23" t="str">
        <f ca="1">IFERROR(IF(INDIRECT(DataAnalysis!P$3&amp;"'!c"&amp;ROW($A22))=0,"",INDIRECT(DataAnalysis!P$3&amp;"'!c"&amp;ROW($A22)))&amp;" "&amp;INDIRECT(DataAnalysis!P$3&amp;"'!d"&amp;ROW($A22)),"")</f>
        <v xml:space="preserve"> </v>
      </c>
      <c r="Q23" t="str">
        <f ca="1">IFERROR(IF(INDIRECT(DataAnalysis!Q$3&amp;"'!c"&amp;ROW($A22))=0,"",INDIRECT(DataAnalysis!Q$3&amp;"'!c"&amp;ROW($A22)))&amp;" "&amp;INDIRECT(DataAnalysis!Q$3&amp;"'!d"&amp;ROW($A22)),"")</f>
        <v xml:space="preserve"> </v>
      </c>
      <c r="R23" t="str">
        <f ca="1">IFERROR(IF(INDIRECT(DataAnalysis!R$3&amp;"'!c"&amp;ROW($A22))=0,"",INDIRECT(DataAnalysis!R$3&amp;"'!c"&amp;ROW($A22)))&amp;" "&amp;INDIRECT(DataAnalysis!R$3&amp;"'!d"&amp;ROW($A22)),"")</f>
        <v xml:space="preserve"> </v>
      </c>
      <c r="S23" t="str">
        <f ca="1">IFERROR(IF(INDIRECT(DataAnalysis!S$3&amp;"'!c"&amp;ROW($A22))=0,"",INDIRECT(DataAnalysis!S$3&amp;"'!c"&amp;ROW($A22)))&amp;" "&amp;INDIRECT(DataAnalysis!S$3&amp;"'!d"&amp;ROW($A22)),"")</f>
        <v xml:space="preserve"> </v>
      </c>
      <c r="T23" t="str">
        <f ca="1">IFERROR(IF(INDIRECT(DataAnalysis!T$3&amp;"'!c"&amp;ROW($A22))=0,"",INDIRECT(DataAnalysis!T$3&amp;"'!c"&amp;ROW($A22)))&amp;" "&amp;INDIRECT(DataAnalysis!T$3&amp;"'!d"&amp;ROW($A22)),"")</f>
        <v xml:space="preserve"> </v>
      </c>
      <c r="U23" t="str">
        <f ca="1">IFERROR(IF(INDIRECT(DataAnalysis!U$3&amp;"'!c"&amp;ROW($A22))=0,"",INDIRECT(DataAnalysis!U$3&amp;"'!c"&amp;ROW($A22)))&amp;" "&amp;INDIRECT(DataAnalysis!U$3&amp;"'!d"&amp;ROW($A22)),"")</f>
        <v xml:space="preserve"> </v>
      </c>
      <c r="V23" t="str">
        <f ca="1">IFERROR(IF(INDIRECT(DataAnalysis!V$3&amp;"'!c"&amp;ROW($A22))=0,"",INDIRECT(DataAnalysis!V$3&amp;"'!c"&amp;ROW($A22)))&amp;" "&amp;INDIRECT(DataAnalysis!V$3&amp;"'!d"&amp;ROW($A22)),"")</f>
        <v xml:space="preserve"> </v>
      </c>
      <c r="W23" t="str">
        <f ca="1">IFERROR(IF(INDIRECT(DataAnalysis!W$3&amp;"'!c"&amp;ROW($A22))=0,"",INDIRECT(DataAnalysis!W$3&amp;"'!c"&amp;ROW($A22)))&amp;" "&amp;INDIRECT(DataAnalysis!W$3&amp;"'!d"&amp;ROW($A22)),"")</f>
        <v xml:space="preserve"> </v>
      </c>
      <c r="X23" t="str">
        <f ca="1">IFERROR(IF(INDIRECT(DataAnalysis!X$3&amp;"'!c"&amp;ROW($A22))=0,"",INDIRECT(DataAnalysis!X$3&amp;"'!c"&amp;ROW($A22)))&amp;" "&amp;INDIRECT(DataAnalysis!X$3&amp;"'!d"&amp;ROW($A22)),"")</f>
        <v xml:space="preserve"> </v>
      </c>
      <c r="Y23" t="str">
        <f ca="1">IFERROR(IF(INDIRECT(DataAnalysis!Y$3&amp;"'!c"&amp;ROW($A22))=0,"",INDIRECT(DataAnalysis!Y$3&amp;"'!c"&amp;ROW($A22)))&amp;" "&amp;INDIRECT(DataAnalysis!Y$3&amp;"'!d"&amp;ROW($A22)),"")</f>
        <v xml:space="preserve"> </v>
      </c>
      <c r="Z23" t="str">
        <f ca="1">IFERROR(IF(INDIRECT(DataAnalysis!Z$3&amp;"'!c"&amp;ROW($A22))=0,"",INDIRECT(DataAnalysis!Z$3&amp;"'!c"&amp;ROW($A22)))&amp;" "&amp;INDIRECT(DataAnalysis!Z$3&amp;"'!d"&amp;ROW($A22)),"")</f>
        <v xml:space="preserve"> </v>
      </c>
      <c r="AA23" t="str">
        <f ca="1">IFERROR(IF(INDIRECT(DataAnalysis!AA$3&amp;"'!c"&amp;ROW($A22))=0,"",INDIRECT(DataAnalysis!AA$3&amp;"'!c"&amp;ROW($A22)))&amp;" "&amp;INDIRECT(DataAnalysis!AA$3&amp;"'!d"&amp;ROW($A22)),"")</f>
        <v xml:space="preserve"> </v>
      </c>
      <c r="AB23" t="str">
        <f ca="1">IFERROR(IF(INDIRECT(DataAnalysis!AB$3&amp;"'!c"&amp;ROW($A22))=0,"",INDIRECT(DataAnalysis!AB$3&amp;"'!c"&amp;ROW($A22)))&amp;" "&amp;INDIRECT(DataAnalysis!AB$3&amp;"'!d"&amp;ROW($A22)),"")</f>
        <v xml:space="preserve"> </v>
      </c>
      <c r="AC23" t="str">
        <f ca="1">IFERROR(IF(INDIRECT(DataAnalysis!AC$3&amp;"'!c"&amp;ROW($A22))=0,"",INDIRECT(DataAnalysis!AC$3&amp;"'!c"&amp;ROW($A22)))&amp;" "&amp;INDIRECT(DataAnalysis!AC$3&amp;"'!d"&amp;ROW($A22)),"")</f>
        <v xml:space="preserve"> </v>
      </c>
      <c r="AD23" t="str">
        <f ca="1">IFERROR(IF(INDIRECT(DataAnalysis!AD$3&amp;"'!c"&amp;ROW($A22))=0,"",INDIRECT(DataAnalysis!AD$3&amp;"'!c"&amp;ROW($A22)))&amp;" "&amp;INDIRECT(DataAnalysis!AD$3&amp;"'!d"&amp;ROW($A22)),"")</f>
        <v xml:space="preserve"> </v>
      </c>
      <c r="AE23" t="str">
        <f ca="1">IFERROR(IF(INDIRECT(DataAnalysis!AE$3&amp;"'!c"&amp;ROW($A22))=0,"",INDIRECT(DataAnalysis!AE$3&amp;"'!c"&amp;ROW($A22)))&amp;" "&amp;INDIRECT(DataAnalysis!AE$3&amp;"'!d"&amp;ROW($A22)),"")</f>
        <v xml:space="preserve"> </v>
      </c>
      <c r="AF23" t="str">
        <f ca="1">IFERROR(IF(INDIRECT(DataAnalysis!AF$3&amp;"'!c"&amp;ROW($A22))=0,"",INDIRECT(DataAnalysis!AF$3&amp;"'!c"&amp;ROW($A22)))&amp;" "&amp;INDIRECT(DataAnalysis!AF$3&amp;"'!d"&amp;ROW($A22)),"")</f>
        <v xml:space="preserve"> </v>
      </c>
      <c r="AG23" t="str">
        <f ca="1">IFERROR(IF(INDIRECT(DataAnalysis!AG$3&amp;"'!c"&amp;ROW($A22))=0,"",INDIRECT(DataAnalysis!AG$3&amp;"'!c"&amp;ROW($A22)))&amp;" "&amp;INDIRECT(DataAnalysis!AG$3&amp;"'!d"&amp;ROW($A22)),"")</f>
        <v xml:space="preserve"> </v>
      </c>
      <c r="AH23" t="str">
        <f ca="1">IFERROR(IF(INDIRECT(DataAnalysis!AH$3&amp;"'!c"&amp;ROW($A22))=0,"",INDIRECT(DataAnalysis!AH$3&amp;"'!c"&amp;ROW($A22)))&amp;" "&amp;INDIRECT(DataAnalysis!AH$3&amp;"'!d"&amp;ROW($A22)),"")</f>
        <v xml:space="preserve"> </v>
      </c>
      <c r="AI23" t="str">
        <f ca="1">IFERROR(IF(INDIRECT(DataAnalysis!AI$3&amp;"'!c"&amp;ROW($A22))=0,"",INDIRECT(DataAnalysis!AI$3&amp;"'!c"&amp;ROW($A22)))&amp;" "&amp;INDIRECT(DataAnalysis!AI$3&amp;"'!d"&amp;ROW($A22)),"")</f>
        <v xml:space="preserve"> </v>
      </c>
      <c r="AJ23" t="str">
        <f ca="1">IFERROR(IF(INDIRECT(DataAnalysis!AJ$3&amp;"'!c"&amp;ROW($A22))=0,"",INDIRECT(DataAnalysis!AJ$3&amp;"'!c"&amp;ROW($A22)))&amp;" "&amp;INDIRECT(DataAnalysis!AJ$3&amp;"'!d"&amp;ROW($A22)),"")</f>
        <v xml:space="preserve"> </v>
      </c>
      <c r="AK23" t="str">
        <f ca="1">IFERROR(IF(INDIRECT(DataAnalysis!AK$3&amp;"'!c"&amp;ROW($A22))=0,"",INDIRECT(DataAnalysis!AK$3&amp;"'!c"&amp;ROW($A22)))&amp;" "&amp;INDIRECT(DataAnalysis!AK$3&amp;"'!d"&amp;ROW($A22)),"")</f>
        <v xml:space="preserve"> </v>
      </c>
      <c r="AL23" t="str">
        <f ca="1">IFERROR(IF(INDIRECT(DataAnalysis!AL$3&amp;"'!c"&amp;ROW($A22))=0,"",INDIRECT(DataAnalysis!AL$3&amp;"'!c"&amp;ROW($A22)))&amp;" "&amp;INDIRECT(DataAnalysis!AL$3&amp;"'!d"&amp;ROW($A22)),"")</f>
        <v xml:space="preserve"> </v>
      </c>
      <c r="AM23" t="str">
        <f ca="1">IFERROR(IF(INDIRECT(DataAnalysis!AM$3&amp;"'!c"&amp;ROW($A22))=0,"",INDIRECT(DataAnalysis!AM$3&amp;"'!c"&amp;ROW($A22)))&amp;" "&amp;INDIRECT(DataAnalysis!AM$3&amp;"'!d"&amp;ROW($A22)),"")</f>
        <v xml:space="preserve"> </v>
      </c>
      <c r="AN23" t="str">
        <f ca="1">IFERROR(IF(INDIRECT(DataAnalysis!AN$3&amp;"'!c"&amp;ROW($A22))=0,"",INDIRECT(DataAnalysis!AN$3&amp;"'!c"&amp;ROW($A22)))&amp;" "&amp;INDIRECT(DataAnalysis!AN$3&amp;"'!d"&amp;ROW($A22)),"")</f>
        <v xml:space="preserve"> </v>
      </c>
      <c r="AO23" t="str">
        <f ca="1">IFERROR(IF(INDIRECT(DataAnalysis!AO$3&amp;"'!c"&amp;ROW($A22))=0,"",INDIRECT(DataAnalysis!AO$3&amp;"'!c"&amp;ROW($A22)))&amp;" "&amp;INDIRECT(DataAnalysis!AO$3&amp;"'!d"&amp;ROW($A22)),"")</f>
        <v xml:space="preserve"> </v>
      </c>
      <c r="AP23" t="str">
        <f ca="1">IFERROR(IF(INDIRECT(DataAnalysis!AP$3&amp;"'!c"&amp;ROW($A22))=0,"",INDIRECT(DataAnalysis!AP$3&amp;"'!c"&amp;ROW($A22)))&amp;" "&amp;INDIRECT(DataAnalysis!AP$3&amp;"'!d"&amp;ROW($A22)),"")</f>
        <v xml:space="preserve"> </v>
      </c>
      <c r="AQ23" t="str">
        <f ca="1">IFERROR(IF(INDIRECT(DataAnalysis!AQ$3&amp;"'!c"&amp;ROW($A22))=0,"",INDIRECT(DataAnalysis!AQ$3&amp;"'!c"&amp;ROW($A22)))&amp;" "&amp;INDIRECT(DataAnalysis!AQ$3&amp;"'!d"&amp;ROW($A22)),"")</f>
        <v xml:space="preserve"> </v>
      </c>
    </row>
    <row r="24" spans="2:43" ht="15" customHeight="1" x14ac:dyDescent="0.2">
      <c r="B24" t="str">
        <f ca="1">IFERROR(IF(INDIRECT(DataAnalysis!B$3&amp;"'!c"&amp;ROW($A23))=0,"",INDIRECT(DataAnalysis!B$3&amp;"'!c"&amp;ROW($A23)))&amp;" "&amp;INDIRECT(DataAnalysis!B$3&amp;"'!d"&amp;ROW($A23)),"")</f>
        <v xml:space="preserve"> </v>
      </c>
      <c r="C24" t="str">
        <f ca="1">IFERROR(IF(INDIRECT(DataAnalysis!C$3&amp;"'!c"&amp;ROW($A23))=0,"",INDIRECT(DataAnalysis!C$3&amp;"'!c"&amp;ROW($A23)))&amp;" "&amp;INDIRECT(DataAnalysis!C$3&amp;"'!d"&amp;ROW($A23)),"")</f>
        <v xml:space="preserve"> </v>
      </c>
      <c r="D24" t="str">
        <f ca="1">IFERROR(IF(INDIRECT(DataAnalysis!D$3&amp;"'!c"&amp;ROW($A23))=0,"",INDIRECT(DataAnalysis!D$3&amp;"'!c"&amp;ROW($A23)))&amp;" "&amp;INDIRECT(DataAnalysis!D$3&amp;"'!d"&amp;ROW($A23)),"")</f>
        <v xml:space="preserve"> </v>
      </c>
      <c r="E24" t="str">
        <f ca="1">IFERROR(IF(INDIRECT(DataAnalysis!E$3&amp;"'!c"&amp;ROW($A23))=0,"",INDIRECT(DataAnalysis!E$3&amp;"'!c"&amp;ROW($A23)))&amp;" "&amp;INDIRECT(DataAnalysis!E$3&amp;"'!d"&amp;ROW($A23)),"")</f>
        <v xml:space="preserve"> </v>
      </c>
      <c r="F24" t="str">
        <f ca="1">IFERROR(IF(INDIRECT(DataAnalysis!F$3&amp;"'!c"&amp;ROW($A23))=0,"",INDIRECT(DataAnalysis!F$3&amp;"'!c"&amp;ROW($A23)))&amp;" "&amp;INDIRECT(DataAnalysis!F$3&amp;"'!d"&amp;ROW($A23)),"")</f>
        <v xml:space="preserve"> </v>
      </c>
      <c r="G24" t="str">
        <f ca="1">IFERROR(IF(INDIRECT(DataAnalysis!G$3&amp;"'!c"&amp;ROW($A23))=0,"",INDIRECT(DataAnalysis!G$3&amp;"'!c"&amp;ROW($A23)))&amp;" "&amp;INDIRECT(DataAnalysis!G$3&amp;"'!d"&amp;ROW($A23)),"")</f>
        <v xml:space="preserve"> </v>
      </c>
      <c r="H24" t="str">
        <f ca="1">IFERROR(IF(INDIRECT(DataAnalysis!H$3&amp;"'!c"&amp;ROW($A23))=0,"",INDIRECT(DataAnalysis!H$3&amp;"'!c"&amp;ROW($A23)))&amp;" "&amp;INDIRECT(DataAnalysis!H$3&amp;"'!d"&amp;ROW($A23)),"")</f>
        <v xml:space="preserve"> </v>
      </c>
      <c r="I24" t="str">
        <f ca="1">IFERROR(IF(INDIRECT(DataAnalysis!I$3&amp;"'!c"&amp;ROW($A23))=0,"",INDIRECT(DataAnalysis!I$3&amp;"'!c"&amp;ROW($A23)))&amp;" "&amp;INDIRECT(DataAnalysis!I$3&amp;"'!d"&amp;ROW($A23)),"")</f>
        <v xml:space="preserve"> </v>
      </c>
      <c r="J24" t="str">
        <f ca="1">IFERROR(IF(INDIRECT(DataAnalysis!J$3&amp;"'!c"&amp;ROW($A23))=0,"",INDIRECT(DataAnalysis!J$3&amp;"'!c"&amp;ROW($A23)))&amp;" "&amp;INDIRECT(DataAnalysis!J$3&amp;"'!d"&amp;ROW($A23)),"")</f>
        <v xml:space="preserve"> </v>
      </c>
      <c r="K24" t="str">
        <f ca="1">IFERROR(IF(INDIRECT(DataAnalysis!K$3&amp;"'!c"&amp;ROW($A23))=0,"",INDIRECT(DataAnalysis!K$3&amp;"'!c"&amp;ROW($A23)))&amp;" "&amp;INDIRECT(DataAnalysis!K$3&amp;"'!d"&amp;ROW($A23)),"")</f>
        <v xml:space="preserve"> </v>
      </c>
      <c r="L24" t="str">
        <f ca="1">IFERROR(IF(INDIRECT(DataAnalysis!L$3&amp;"'!c"&amp;ROW($A23))=0,"",INDIRECT(DataAnalysis!L$3&amp;"'!c"&amp;ROW($A23)))&amp;" "&amp;INDIRECT(DataAnalysis!L$3&amp;"'!d"&amp;ROW($A23)),"")</f>
        <v xml:space="preserve"> </v>
      </c>
      <c r="M24" t="str">
        <f ca="1">IFERROR(IF(INDIRECT(DataAnalysis!M$3&amp;"'!c"&amp;ROW($A23))=0,"",INDIRECT(DataAnalysis!M$3&amp;"'!c"&amp;ROW($A23)))&amp;" "&amp;INDIRECT(DataAnalysis!M$3&amp;"'!d"&amp;ROW($A23)),"")</f>
        <v xml:space="preserve"> </v>
      </c>
      <c r="N24" t="str">
        <f ca="1">IFERROR(IF(INDIRECT(DataAnalysis!N$3&amp;"'!c"&amp;ROW($A23))=0,"",INDIRECT(DataAnalysis!N$3&amp;"'!c"&amp;ROW($A23)))&amp;" "&amp;INDIRECT(DataAnalysis!N$3&amp;"'!d"&amp;ROW($A23)),"")</f>
        <v xml:space="preserve"> </v>
      </c>
      <c r="O24" t="str">
        <f ca="1">IFERROR(IF(INDIRECT(DataAnalysis!O$3&amp;"'!c"&amp;ROW($A23))=0,"",INDIRECT(DataAnalysis!O$3&amp;"'!c"&amp;ROW($A23)))&amp;" "&amp;INDIRECT(DataAnalysis!O$3&amp;"'!d"&amp;ROW($A23)),"")</f>
        <v xml:space="preserve"> </v>
      </c>
      <c r="P24" t="str">
        <f ca="1">IFERROR(IF(INDIRECT(DataAnalysis!P$3&amp;"'!c"&amp;ROW($A23))=0,"",INDIRECT(DataAnalysis!P$3&amp;"'!c"&amp;ROW($A23)))&amp;" "&amp;INDIRECT(DataAnalysis!P$3&amp;"'!d"&amp;ROW($A23)),"")</f>
        <v xml:space="preserve"> </v>
      </c>
      <c r="Q24" t="str">
        <f ca="1">IFERROR(IF(INDIRECT(DataAnalysis!Q$3&amp;"'!c"&amp;ROW($A23))=0,"",INDIRECT(DataAnalysis!Q$3&amp;"'!c"&amp;ROW($A23)))&amp;" "&amp;INDIRECT(DataAnalysis!Q$3&amp;"'!d"&amp;ROW($A23)),"")</f>
        <v xml:space="preserve"> </v>
      </c>
      <c r="R24" t="str">
        <f ca="1">IFERROR(IF(INDIRECT(DataAnalysis!R$3&amp;"'!c"&amp;ROW($A23))=0,"",INDIRECT(DataAnalysis!R$3&amp;"'!c"&amp;ROW($A23)))&amp;" "&amp;INDIRECT(DataAnalysis!R$3&amp;"'!d"&amp;ROW($A23)),"")</f>
        <v xml:space="preserve"> </v>
      </c>
      <c r="S24" t="str">
        <f ca="1">IFERROR(IF(INDIRECT(DataAnalysis!S$3&amp;"'!c"&amp;ROW($A23))=0,"",INDIRECT(DataAnalysis!S$3&amp;"'!c"&amp;ROW($A23)))&amp;" "&amp;INDIRECT(DataAnalysis!S$3&amp;"'!d"&amp;ROW($A23)),"")</f>
        <v xml:space="preserve"> </v>
      </c>
      <c r="T24" t="str">
        <f ca="1">IFERROR(IF(INDIRECT(DataAnalysis!T$3&amp;"'!c"&amp;ROW($A23))=0,"",INDIRECT(DataAnalysis!T$3&amp;"'!c"&amp;ROW($A23)))&amp;" "&amp;INDIRECT(DataAnalysis!T$3&amp;"'!d"&amp;ROW($A23)),"")</f>
        <v xml:space="preserve"> </v>
      </c>
      <c r="U24" t="str">
        <f ca="1">IFERROR(IF(INDIRECT(DataAnalysis!U$3&amp;"'!c"&amp;ROW($A23))=0,"",INDIRECT(DataAnalysis!U$3&amp;"'!c"&amp;ROW($A23)))&amp;" "&amp;INDIRECT(DataAnalysis!U$3&amp;"'!d"&amp;ROW($A23)),"")</f>
        <v xml:space="preserve"> </v>
      </c>
      <c r="V24" t="str">
        <f ca="1">IFERROR(IF(INDIRECT(DataAnalysis!V$3&amp;"'!c"&amp;ROW($A23))=0,"",INDIRECT(DataAnalysis!V$3&amp;"'!c"&amp;ROW($A23)))&amp;" "&amp;INDIRECT(DataAnalysis!V$3&amp;"'!d"&amp;ROW($A23)),"")</f>
        <v xml:space="preserve"> </v>
      </c>
      <c r="W24" t="str">
        <f ca="1">IFERROR(IF(INDIRECT(DataAnalysis!W$3&amp;"'!c"&amp;ROW($A23))=0,"",INDIRECT(DataAnalysis!W$3&amp;"'!c"&amp;ROW($A23)))&amp;" "&amp;INDIRECT(DataAnalysis!W$3&amp;"'!d"&amp;ROW($A23)),"")</f>
        <v xml:space="preserve"> </v>
      </c>
      <c r="X24" t="str">
        <f ca="1">IFERROR(IF(INDIRECT(DataAnalysis!X$3&amp;"'!c"&amp;ROW($A23))=0,"",INDIRECT(DataAnalysis!X$3&amp;"'!c"&amp;ROW($A23)))&amp;" "&amp;INDIRECT(DataAnalysis!X$3&amp;"'!d"&amp;ROW($A23)),"")</f>
        <v xml:space="preserve"> </v>
      </c>
      <c r="Y24" t="str">
        <f ca="1">IFERROR(IF(INDIRECT(DataAnalysis!Y$3&amp;"'!c"&amp;ROW($A23))=0,"",INDIRECT(DataAnalysis!Y$3&amp;"'!c"&amp;ROW($A23)))&amp;" "&amp;INDIRECT(DataAnalysis!Y$3&amp;"'!d"&amp;ROW($A23)),"")</f>
        <v xml:space="preserve"> </v>
      </c>
      <c r="Z24" t="str">
        <f ca="1">IFERROR(IF(INDIRECT(DataAnalysis!Z$3&amp;"'!c"&amp;ROW($A23))=0,"",INDIRECT(DataAnalysis!Z$3&amp;"'!c"&amp;ROW($A23)))&amp;" "&amp;INDIRECT(DataAnalysis!Z$3&amp;"'!d"&amp;ROW($A23)),"")</f>
        <v xml:space="preserve"> </v>
      </c>
      <c r="AA24" t="str">
        <f ca="1">IFERROR(IF(INDIRECT(DataAnalysis!AA$3&amp;"'!c"&amp;ROW($A23))=0,"",INDIRECT(DataAnalysis!AA$3&amp;"'!c"&amp;ROW($A23)))&amp;" "&amp;INDIRECT(DataAnalysis!AA$3&amp;"'!d"&amp;ROW($A23)),"")</f>
        <v xml:space="preserve"> </v>
      </c>
      <c r="AB24" t="str">
        <f ca="1">IFERROR(IF(INDIRECT(DataAnalysis!AB$3&amp;"'!c"&amp;ROW($A23))=0,"",INDIRECT(DataAnalysis!AB$3&amp;"'!c"&amp;ROW($A23)))&amp;" "&amp;INDIRECT(DataAnalysis!AB$3&amp;"'!d"&amp;ROW($A23)),"")</f>
        <v xml:space="preserve"> </v>
      </c>
      <c r="AC24" t="str">
        <f ca="1">IFERROR(IF(INDIRECT(DataAnalysis!AC$3&amp;"'!c"&amp;ROW($A23))=0,"",INDIRECT(DataAnalysis!AC$3&amp;"'!c"&amp;ROW($A23)))&amp;" "&amp;INDIRECT(DataAnalysis!AC$3&amp;"'!d"&amp;ROW($A23)),"")</f>
        <v xml:space="preserve"> </v>
      </c>
      <c r="AD24" t="str">
        <f ca="1">IFERROR(IF(INDIRECT(DataAnalysis!AD$3&amp;"'!c"&amp;ROW($A23))=0,"",INDIRECT(DataAnalysis!AD$3&amp;"'!c"&amp;ROW($A23)))&amp;" "&amp;INDIRECT(DataAnalysis!AD$3&amp;"'!d"&amp;ROW($A23)),"")</f>
        <v xml:space="preserve"> </v>
      </c>
      <c r="AE24" t="str">
        <f ca="1">IFERROR(IF(INDIRECT(DataAnalysis!AE$3&amp;"'!c"&amp;ROW($A23))=0,"",INDIRECT(DataAnalysis!AE$3&amp;"'!c"&amp;ROW($A23)))&amp;" "&amp;INDIRECT(DataAnalysis!AE$3&amp;"'!d"&amp;ROW($A23)),"")</f>
        <v xml:space="preserve"> </v>
      </c>
      <c r="AF24" t="str">
        <f ca="1">IFERROR(IF(INDIRECT(DataAnalysis!AF$3&amp;"'!c"&amp;ROW($A23))=0,"",INDIRECT(DataAnalysis!AF$3&amp;"'!c"&amp;ROW($A23)))&amp;" "&amp;INDIRECT(DataAnalysis!AF$3&amp;"'!d"&amp;ROW($A23)),"")</f>
        <v xml:space="preserve"> </v>
      </c>
      <c r="AG24" t="str">
        <f ca="1">IFERROR(IF(INDIRECT(DataAnalysis!AG$3&amp;"'!c"&amp;ROW($A23))=0,"",INDIRECT(DataAnalysis!AG$3&amp;"'!c"&amp;ROW($A23)))&amp;" "&amp;INDIRECT(DataAnalysis!AG$3&amp;"'!d"&amp;ROW($A23)),"")</f>
        <v xml:space="preserve"> </v>
      </c>
      <c r="AH24" t="str">
        <f ca="1">IFERROR(IF(INDIRECT(DataAnalysis!AH$3&amp;"'!c"&amp;ROW($A23))=0,"",INDIRECT(DataAnalysis!AH$3&amp;"'!c"&amp;ROW($A23)))&amp;" "&amp;INDIRECT(DataAnalysis!AH$3&amp;"'!d"&amp;ROW($A23)),"")</f>
        <v xml:space="preserve"> </v>
      </c>
      <c r="AI24" t="str">
        <f ca="1">IFERROR(IF(INDIRECT(DataAnalysis!AI$3&amp;"'!c"&amp;ROW($A23))=0,"",INDIRECT(DataAnalysis!AI$3&amp;"'!c"&amp;ROW($A23)))&amp;" "&amp;INDIRECT(DataAnalysis!AI$3&amp;"'!d"&amp;ROW($A23)),"")</f>
        <v xml:space="preserve"> </v>
      </c>
      <c r="AJ24" t="str">
        <f ca="1">IFERROR(IF(INDIRECT(DataAnalysis!AJ$3&amp;"'!c"&amp;ROW($A23))=0,"",INDIRECT(DataAnalysis!AJ$3&amp;"'!c"&amp;ROW($A23)))&amp;" "&amp;INDIRECT(DataAnalysis!AJ$3&amp;"'!d"&amp;ROW($A23)),"")</f>
        <v xml:space="preserve"> </v>
      </c>
      <c r="AK24" t="str">
        <f ca="1">IFERROR(IF(INDIRECT(DataAnalysis!AK$3&amp;"'!c"&amp;ROW($A23))=0,"",INDIRECT(DataAnalysis!AK$3&amp;"'!c"&amp;ROW($A23)))&amp;" "&amp;INDIRECT(DataAnalysis!AK$3&amp;"'!d"&amp;ROW($A23)),"")</f>
        <v xml:space="preserve"> </v>
      </c>
      <c r="AL24" t="str">
        <f ca="1">IFERROR(IF(INDIRECT(DataAnalysis!AL$3&amp;"'!c"&amp;ROW($A23))=0,"",INDIRECT(DataAnalysis!AL$3&amp;"'!c"&amp;ROW($A23)))&amp;" "&amp;INDIRECT(DataAnalysis!AL$3&amp;"'!d"&amp;ROW($A23)),"")</f>
        <v xml:space="preserve"> </v>
      </c>
      <c r="AM24" t="str">
        <f ca="1">IFERROR(IF(INDIRECT(DataAnalysis!AM$3&amp;"'!c"&amp;ROW($A23))=0,"",INDIRECT(DataAnalysis!AM$3&amp;"'!c"&amp;ROW($A23)))&amp;" "&amp;INDIRECT(DataAnalysis!AM$3&amp;"'!d"&amp;ROW($A23)),"")</f>
        <v xml:space="preserve"> </v>
      </c>
      <c r="AN24" t="str">
        <f ca="1">IFERROR(IF(INDIRECT(DataAnalysis!AN$3&amp;"'!c"&amp;ROW($A23))=0,"",INDIRECT(DataAnalysis!AN$3&amp;"'!c"&amp;ROW($A23)))&amp;" "&amp;INDIRECT(DataAnalysis!AN$3&amp;"'!d"&amp;ROW($A23)),"")</f>
        <v xml:space="preserve"> </v>
      </c>
      <c r="AO24" t="str">
        <f ca="1">IFERROR(IF(INDIRECT(DataAnalysis!AO$3&amp;"'!c"&amp;ROW($A23))=0,"",INDIRECT(DataAnalysis!AO$3&amp;"'!c"&amp;ROW($A23)))&amp;" "&amp;INDIRECT(DataAnalysis!AO$3&amp;"'!d"&amp;ROW($A23)),"")</f>
        <v xml:space="preserve"> </v>
      </c>
      <c r="AP24" t="str">
        <f ca="1">IFERROR(IF(INDIRECT(DataAnalysis!AP$3&amp;"'!c"&amp;ROW($A23))=0,"",INDIRECT(DataAnalysis!AP$3&amp;"'!c"&amp;ROW($A23)))&amp;" "&amp;INDIRECT(DataAnalysis!AP$3&amp;"'!d"&amp;ROW($A23)),"")</f>
        <v xml:space="preserve"> </v>
      </c>
      <c r="AQ24" t="str">
        <f ca="1">IFERROR(IF(INDIRECT(DataAnalysis!AQ$3&amp;"'!c"&amp;ROW($A23))=0,"",INDIRECT(DataAnalysis!AQ$3&amp;"'!c"&amp;ROW($A23)))&amp;" "&amp;INDIRECT(DataAnalysis!AQ$3&amp;"'!d"&amp;ROW($A23)),"")</f>
        <v xml:space="preserve"> </v>
      </c>
    </row>
    <row r="25" spans="2:43" ht="15" customHeight="1" x14ac:dyDescent="0.2">
      <c r="B25" t="str">
        <f ca="1">IFERROR(IF(INDIRECT(DataAnalysis!B$3&amp;"'!c"&amp;ROW($A24))=0,"",INDIRECT(DataAnalysis!B$3&amp;"'!c"&amp;ROW($A24)))&amp;" "&amp;INDIRECT(DataAnalysis!B$3&amp;"'!d"&amp;ROW($A24)),"")</f>
        <v xml:space="preserve"> </v>
      </c>
      <c r="C25" t="str">
        <f ca="1">IFERROR(IF(INDIRECT(DataAnalysis!C$3&amp;"'!c"&amp;ROW($A24))=0,"",INDIRECT(DataAnalysis!C$3&amp;"'!c"&amp;ROW($A24)))&amp;" "&amp;INDIRECT(DataAnalysis!C$3&amp;"'!d"&amp;ROW($A24)),"")</f>
        <v xml:space="preserve"> </v>
      </c>
      <c r="D25" t="str">
        <f ca="1">IFERROR(IF(INDIRECT(DataAnalysis!D$3&amp;"'!c"&amp;ROW($A24))=0,"",INDIRECT(DataAnalysis!D$3&amp;"'!c"&amp;ROW($A24)))&amp;" "&amp;INDIRECT(DataAnalysis!D$3&amp;"'!d"&amp;ROW($A24)),"")</f>
        <v xml:space="preserve"> </v>
      </c>
      <c r="E25" t="str">
        <f ca="1">IFERROR(IF(INDIRECT(DataAnalysis!E$3&amp;"'!c"&amp;ROW($A24))=0,"",INDIRECT(DataAnalysis!E$3&amp;"'!c"&amp;ROW($A24)))&amp;" "&amp;INDIRECT(DataAnalysis!E$3&amp;"'!d"&amp;ROW($A24)),"")</f>
        <v xml:space="preserve"> </v>
      </c>
      <c r="F25" t="str">
        <f ca="1">IFERROR(IF(INDIRECT(DataAnalysis!F$3&amp;"'!c"&amp;ROW($A24))=0,"",INDIRECT(DataAnalysis!F$3&amp;"'!c"&amp;ROW($A24)))&amp;" "&amp;INDIRECT(DataAnalysis!F$3&amp;"'!d"&amp;ROW($A24)),"")</f>
        <v xml:space="preserve"> </v>
      </c>
      <c r="G25" t="str">
        <f ca="1">IFERROR(IF(INDIRECT(DataAnalysis!G$3&amp;"'!c"&amp;ROW($A24))=0,"",INDIRECT(DataAnalysis!G$3&amp;"'!c"&amp;ROW($A24)))&amp;" "&amp;INDIRECT(DataAnalysis!G$3&amp;"'!d"&amp;ROW($A24)),"")</f>
        <v xml:space="preserve"> </v>
      </c>
      <c r="H25" t="str">
        <f ca="1">IFERROR(IF(INDIRECT(DataAnalysis!H$3&amp;"'!c"&amp;ROW($A24))=0,"",INDIRECT(DataAnalysis!H$3&amp;"'!c"&amp;ROW($A24)))&amp;" "&amp;INDIRECT(DataAnalysis!H$3&amp;"'!d"&amp;ROW($A24)),"")</f>
        <v xml:space="preserve"> </v>
      </c>
      <c r="I25" t="str">
        <f ca="1">IFERROR(IF(INDIRECT(DataAnalysis!I$3&amp;"'!c"&amp;ROW($A24))=0,"",INDIRECT(DataAnalysis!I$3&amp;"'!c"&amp;ROW($A24)))&amp;" "&amp;INDIRECT(DataAnalysis!I$3&amp;"'!d"&amp;ROW($A24)),"")</f>
        <v xml:space="preserve"> </v>
      </c>
      <c r="J25" t="str">
        <f ca="1">IFERROR(IF(INDIRECT(DataAnalysis!J$3&amp;"'!c"&amp;ROW($A24))=0,"",INDIRECT(DataAnalysis!J$3&amp;"'!c"&amp;ROW($A24)))&amp;" "&amp;INDIRECT(DataAnalysis!J$3&amp;"'!d"&amp;ROW($A24)),"")</f>
        <v xml:space="preserve"> </v>
      </c>
      <c r="K25" t="str">
        <f ca="1">IFERROR(IF(INDIRECT(DataAnalysis!K$3&amp;"'!c"&amp;ROW($A24))=0,"",INDIRECT(DataAnalysis!K$3&amp;"'!c"&amp;ROW($A24)))&amp;" "&amp;INDIRECT(DataAnalysis!K$3&amp;"'!d"&amp;ROW($A24)),"")</f>
        <v xml:space="preserve"> </v>
      </c>
      <c r="L25" t="str">
        <f ca="1">IFERROR(IF(INDIRECT(DataAnalysis!L$3&amp;"'!c"&amp;ROW($A24))=0,"",INDIRECT(DataAnalysis!L$3&amp;"'!c"&amp;ROW($A24)))&amp;" "&amp;INDIRECT(DataAnalysis!L$3&amp;"'!d"&amp;ROW($A24)),"")</f>
        <v xml:space="preserve"> </v>
      </c>
      <c r="M25" t="str">
        <f ca="1">IFERROR(IF(INDIRECT(DataAnalysis!M$3&amp;"'!c"&amp;ROW($A24))=0,"",INDIRECT(DataAnalysis!M$3&amp;"'!c"&amp;ROW($A24)))&amp;" "&amp;INDIRECT(DataAnalysis!M$3&amp;"'!d"&amp;ROW($A24)),"")</f>
        <v xml:space="preserve"> </v>
      </c>
      <c r="N25" t="str">
        <f ca="1">IFERROR(IF(INDIRECT(DataAnalysis!N$3&amp;"'!c"&amp;ROW($A24))=0,"",INDIRECT(DataAnalysis!N$3&amp;"'!c"&amp;ROW($A24)))&amp;" "&amp;INDIRECT(DataAnalysis!N$3&amp;"'!d"&amp;ROW($A24)),"")</f>
        <v xml:space="preserve"> </v>
      </c>
      <c r="O25" t="str">
        <f ca="1">IFERROR(IF(INDIRECT(DataAnalysis!O$3&amp;"'!c"&amp;ROW($A24))=0,"",INDIRECT(DataAnalysis!O$3&amp;"'!c"&amp;ROW($A24)))&amp;" "&amp;INDIRECT(DataAnalysis!O$3&amp;"'!d"&amp;ROW($A24)),"")</f>
        <v xml:space="preserve"> </v>
      </c>
      <c r="P25" t="str">
        <f ca="1">IFERROR(IF(INDIRECT(DataAnalysis!P$3&amp;"'!c"&amp;ROW($A24))=0,"",INDIRECT(DataAnalysis!P$3&amp;"'!c"&amp;ROW($A24)))&amp;" "&amp;INDIRECT(DataAnalysis!P$3&amp;"'!d"&amp;ROW($A24)),"")</f>
        <v xml:space="preserve"> </v>
      </c>
      <c r="Q25" t="str">
        <f ca="1">IFERROR(IF(INDIRECT(DataAnalysis!Q$3&amp;"'!c"&amp;ROW($A24))=0,"",INDIRECT(DataAnalysis!Q$3&amp;"'!c"&amp;ROW($A24)))&amp;" "&amp;INDIRECT(DataAnalysis!Q$3&amp;"'!d"&amp;ROW($A24)),"")</f>
        <v xml:space="preserve"> </v>
      </c>
      <c r="R25" t="str">
        <f ca="1">IFERROR(IF(INDIRECT(DataAnalysis!R$3&amp;"'!c"&amp;ROW($A24))=0,"",INDIRECT(DataAnalysis!R$3&amp;"'!c"&amp;ROW($A24)))&amp;" "&amp;INDIRECT(DataAnalysis!R$3&amp;"'!d"&amp;ROW($A24)),"")</f>
        <v xml:space="preserve"> </v>
      </c>
      <c r="S25" t="str">
        <f ca="1">IFERROR(IF(INDIRECT(DataAnalysis!S$3&amp;"'!c"&amp;ROW($A24))=0,"",INDIRECT(DataAnalysis!S$3&amp;"'!c"&amp;ROW($A24)))&amp;" "&amp;INDIRECT(DataAnalysis!S$3&amp;"'!d"&amp;ROW($A24)),"")</f>
        <v xml:space="preserve"> </v>
      </c>
      <c r="T25" t="str">
        <f ca="1">IFERROR(IF(INDIRECT(DataAnalysis!T$3&amp;"'!c"&amp;ROW($A24))=0,"",INDIRECT(DataAnalysis!T$3&amp;"'!c"&amp;ROW($A24)))&amp;" "&amp;INDIRECT(DataAnalysis!T$3&amp;"'!d"&amp;ROW($A24)),"")</f>
        <v xml:space="preserve"> </v>
      </c>
      <c r="U25" t="str">
        <f ca="1">IFERROR(IF(INDIRECT(DataAnalysis!U$3&amp;"'!c"&amp;ROW($A24))=0,"",INDIRECT(DataAnalysis!U$3&amp;"'!c"&amp;ROW($A24)))&amp;" "&amp;INDIRECT(DataAnalysis!U$3&amp;"'!d"&amp;ROW($A24)),"")</f>
        <v xml:space="preserve"> </v>
      </c>
      <c r="V25" t="str">
        <f ca="1">IFERROR(IF(INDIRECT(DataAnalysis!V$3&amp;"'!c"&amp;ROW($A24))=0,"",INDIRECT(DataAnalysis!V$3&amp;"'!c"&amp;ROW($A24)))&amp;" "&amp;INDIRECT(DataAnalysis!V$3&amp;"'!d"&amp;ROW($A24)),"")</f>
        <v xml:space="preserve"> </v>
      </c>
      <c r="W25" t="str">
        <f ca="1">IFERROR(IF(INDIRECT(DataAnalysis!W$3&amp;"'!c"&amp;ROW($A24))=0,"",INDIRECT(DataAnalysis!W$3&amp;"'!c"&amp;ROW($A24)))&amp;" "&amp;INDIRECT(DataAnalysis!W$3&amp;"'!d"&amp;ROW($A24)),"")</f>
        <v xml:space="preserve"> </v>
      </c>
      <c r="X25" t="str">
        <f ca="1">IFERROR(IF(INDIRECT(DataAnalysis!X$3&amp;"'!c"&amp;ROW($A24))=0,"",INDIRECT(DataAnalysis!X$3&amp;"'!c"&amp;ROW($A24)))&amp;" "&amp;INDIRECT(DataAnalysis!X$3&amp;"'!d"&amp;ROW($A24)),"")</f>
        <v xml:space="preserve"> </v>
      </c>
      <c r="Y25" t="str">
        <f ca="1">IFERROR(IF(INDIRECT(DataAnalysis!Y$3&amp;"'!c"&amp;ROW($A24))=0,"",INDIRECT(DataAnalysis!Y$3&amp;"'!c"&amp;ROW($A24)))&amp;" "&amp;INDIRECT(DataAnalysis!Y$3&amp;"'!d"&amp;ROW($A24)),"")</f>
        <v xml:space="preserve"> </v>
      </c>
      <c r="Z25" t="str">
        <f ca="1">IFERROR(IF(INDIRECT(DataAnalysis!Z$3&amp;"'!c"&amp;ROW($A24))=0,"",INDIRECT(DataAnalysis!Z$3&amp;"'!c"&amp;ROW($A24)))&amp;" "&amp;INDIRECT(DataAnalysis!Z$3&amp;"'!d"&amp;ROW($A24)),"")</f>
        <v xml:space="preserve"> </v>
      </c>
      <c r="AA25" t="str">
        <f ca="1">IFERROR(IF(INDIRECT(DataAnalysis!AA$3&amp;"'!c"&amp;ROW($A24))=0,"",INDIRECT(DataAnalysis!AA$3&amp;"'!c"&amp;ROW($A24)))&amp;" "&amp;INDIRECT(DataAnalysis!AA$3&amp;"'!d"&amp;ROW($A24)),"")</f>
        <v xml:space="preserve"> </v>
      </c>
      <c r="AB25" t="str">
        <f ca="1">IFERROR(IF(INDIRECT(DataAnalysis!AB$3&amp;"'!c"&amp;ROW($A24))=0,"",INDIRECT(DataAnalysis!AB$3&amp;"'!c"&amp;ROW($A24)))&amp;" "&amp;INDIRECT(DataAnalysis!AB$3&amp;"'!d"&amp;ROW($A24)),"")</f>
        <v xml:space="preserve"> </v>
      </c>
      <c r="AC25" t="str">
        <f ca="1">IFERROR(IF(INDIRECT(DataAnalysis!AC$3&amp;"'!c"&amp;ROW($A24))=0,"",INDIRECT(DataAnalysis!AC$3&amp;"'!c"&amp;ROW($A24)))&amp;" "&amp;INDIRECT(DataAnalysis!AC$3&amp;"'!d"&amp;ROW($A24)),"")</f>
        <v xml:space="preserve"> </v>
      </c>
      <c r="AD25" t="str">
        <f ca="1">IFERROR(IF(INDIRECT(DataAnalysis!AD$3&amp;"'!c"&amp;ROW($A24))=0,"",INDIRECT(DataAnalysis!AD$3&amp;"'!c"&amp;ROW($A24)))&amp;" "&amp;INDIRECT(DataAnalysis!AD$3&amp;"'!d"&amp;ROW($A24)),"")</f>
        <v xml:space="preserve"> </v>
      </c>
      <c r="AE25" t="str">
        <f ca="1">IFERROR(IF(INDIRECT(DataAnalysis!AE$3&amp;"'!c"&amp;ROW($A24))=0,"",INDIRECT(DataAnalysis!AE$3&amp;"'!c"&amp;ROW($A24)))&amp;" "&amp;INDIRECT(DataAnalysis!AE$3&amp;"'!d"&amp;ROW($A24)),"")</f>
        <v xml:space="preserve"> </v>
      </c>
      <c r="AF25" t="str">
        <f ca="1">IFERROR(IF(INDIRECT(DataAnalysis!AF$3&amp;"'!c"&amp;ROW($A24))=0,"",INDIRECT(DataAnalysis!AF$3&amp;"'!c"&amp;ROW($A24)))&amp;" "&amp;INDIRECT(DataAnalysis!AF$3&amp;"'!d"&amp;ROW($A24)),"")</f>
        <v xml:space="preserve"> </v>
      </c>
      <c r="AG25" t="str">
        <f ca="1">IFERROR(IF(INDIRECT(DataAnalysis!AG$3&amp;"'!c"&amp;ROW($A24))=0,"",INDIRECT(DataAnalysis!AG$3&amp;"'!c"&amp;ROW($A24)))&amp;" "&amp;INDIRECT(DataAnalysis!AG$3&amp;"'!d"&amp;ROW($A24)),"")</f>
        <v xml:space="preserve"> </v>
      </c>
      <c r="AH25" t="str">
        <f ca="1">IFERROR(IF(INDIRECT(DataAnalysis!AH$3&amp;"'!c"&amp;ROW($A24))=0,"",INDIRECT(DataAnalysis!AH$3&amp;"'!c"&amp;ROW($A24)))&amp;" "&amp;INDIRECT(DataAnalysis!AH$3&amp;"'!d"&amp;ROW($A24)),"")</f>
        <v xml:space="preserve"> </v>
      </c>
      <c r="AI25" t="str">
        <f ca="1">IFERROR(IF(INDIRECT(DataAnalysis!AI$3&amp;"'!c"&amp;ROW($A24))=0,"",INDIRECT(DataAnalysis!AI$3&amp;"'!c"&amp;ROW($A24)))&amp;" "&amp;INDIRECT(DataAnalysis!AI$3&amp;"'!d"&amp;ROW($A24)),"")</f>
        <v xml:space="preserve"> </v>
      </c>
      <c r="AJ25" t="str">
        <f ca="1">IFERROR(IF(INDIRECT(DataAnalysis!AJ$3&amp;"'!c"&amp;ROW($A24))=0,"",INDIRECT(DataAnalysis!AJ$3&amp;"'!c"&amp;ROW($A24)))&amp;" "&amp;INDIRECT(DataAnalysis!AJ$3&amp;"'!d"&amp;ROW($A24)),"")</f>
        <v xml:space="preserve"> </v>
      </c>
      <c r="AK25" t="str">
        <f ca="1">IFERROR(IF(INDIRECT(DataAnalysis!AK$3&amp;"'!c"&amp;ROW($A24))=0,"",INDIRECT(DataAnalysis!AK$3&amp;"'!c"&amp;ROW($A24)))&amp;" "&amp;INDIRECT(DataAnalysis!AK$3&amp;"'!d"&amp;ROW($A24)),"")</f>
        <v xml:space="preserve"> </v>
      </c>
      <c r="AL25" t="str">
        <f ca="1">IFERROR(IF(INDIRECT(DataAnalysis!AL$3&amp;"'!c"&amp;ROW($A24))=0,"",INDIRECT(DataAnalysis!AL$3&amp;"'!c"&amp;ROW($A24)))&amp;" "&amp;INDIRECT(DataAnalysis!AL$3&amp;"'!d"&amp;ROW($A24)),"")</f>
        <v xml:space="preserve"> </v>
      </c>
      <c r="AM25" t="str">
        <f ca="1">IFERROR(IF(INDIRECT(DataAnalysis!AM$3&amp;"'!c"&amp;ROW($A24))=0,"",INDIRECT(DataAnalysis!AM$3&amp;"'!c"&amp;ROW($A24)))&amp;" "&amp;INDIRECT(DataAnalysis!AM$3&amp;"'!d"&amp;ROW($A24)),"")</f>
        <v xml:space="preserve"> </v>
      </c>
      <c r="AN25" t="str">
        <f ca="1">IFERROR(IF(INDIRECT(DataAnalysis!AN$3&amp;"'!c"&amp;ROW($A24))=0,"",INDIRECT(DataAnalysis!AN$3&amp;"'!c"&amp;ROW($A24)))&amp;" "&amp;INDIRECT(DataAnalysis!AN$3&amp;"'!d"&amp;ROW($A24)),"")</f>
        <v xml:space="preserve"> </v>
      </c>
      <c r="AO25" t="str">
        <f ca="1">IFERROR(IF(INDIRECT(DataAnalysis!AO$3&amp;"'!c"&amp;ROW($A24))=0,"",INDIRECT(DataAnalysis!AO$3&amp;"'!c"&amp;ROW($A24)))&amp;" "&amp;INDIRECT(DataAnalysis!AO$3&amp;"'!d"&amp;ROW($A24)),"")</f>
        <v xml:space="preserve"> </v>
      </c>
      <c r="AP25" t="str">
        <f ca="1">IFERROR(IF(INDIRECT(DataAnalysis!AP$3&amp;"'!c"&amp;ROW($A24))=0,"",INDIRECT(DataAnalysis!AP$3&amp;"'!c"&amp;ROW($A24)))&amp;" "&amp;INDIRECT(DataAnalysis!AP$3&amp;"'!d"&amp;ROW($A24)),"")</f>
        <v xml:space="preserve"> </v>
      </c>
      <c r="AQ25" t="str">
        <f ca="1">IFERROR(IF(INDIRECT(DataAnalysis!AQ$3&amp;"'!c"&amp;ROW($A24))=0,"",INDIRECT(DataAnalysis!AQ$3&amp;"'!c"&amp;ROW($A24)))&amp;" "&amp;INDIRECT(DataAnalysis!AQ$3&amp;"'!d"&amp;ROW($A24)),"")</f>
        <v xml:space="preserve"> </v>
      </c>
    </row>
    <row r="26" spans="2:43" ht="15" customHeight="1" x14ac:dyDescent="0.2">
      <c r="B26" t="str">
        <f ca="1">IFERROR(IF(INDIRECT(DataAnalysis!B$3&amp;"'!c"&amp;ROW($A25))=0,"",INDIRECT(DataAnalysis!B$3&amp;"'!c"&amp;ROW($A25)))&amp;" "&amp;INDIRECT(DataAnalysis!B$3&amp;"'!d"&amp;ROW($A25)),"")</f>
        <v xml:space="preserve"> </v>
      </c>
      <c r="C26" t="str">
        <f ca="1">IFERROR(IF(INDIRECT(DataAnalysis!C$3&amp;"'!c"&amp;ROW($A25))=0,"",INDIRECT(DataAnalysis!C$3&amp;"'!c"&amp;ROW($A25)))&amp;" "&amp;INDIRECT(DataAnalysis!C$3&amp;"'!d"&amp;ROW($A25)),"")</f>
        <v xml:space="preserve"> </v>
      </c>
      <c r="D26" t="str">
        <f ca="1">IFERROR(IF(INDIRECT(DataAnalysis!D$3&amp;"'!c"&amp;ROW($A25))=0,"",INDIRECT(DataAnalysis!D$3&amp;"'!c"&amp;ROW($A25)))&amp;" "&amp;INDIRECT(DataAnalysis!D$3&amp;"'!d"&amp;ROW($A25)),"")</f>
        <v xml:space="preserve"> </v>
      </c>
      <c r="E26" t="str">
        <f ca="1">IFERROR(IF(INDIRECT(DataAnalysis!E$3&amp;"'!c"&amp;ROW($A25))=0,"",INDIRECT(DataAnalysis!E$3&amp;"'!c"&amp;ROW($A25)))&amp;" "&amp;INDIRECT(DataAnalysis!E$3&amp;"'!d"&amp;ROW($A25)),"")</f>
        <v xml:space="preserve"> </v>
      </c>
      <c r="F26" t="str">
        <f ca="1">IFERROR(IF(INDIRECT(DataAnalysis!F$3&amp;"'!c"&amp;ROW($A25))=0,"",INDIRECT(DataAnalysis!F$3&amp;"'!c"&amp;ROW($A25)))&amp;" "&amp;INDIRECT(DataAnalysis!F$3&amp;"'!d"&amp;ROW($A25)),"")</f>
        <v xml:space="preserve"> </v>
      </c>
      <c r="G26" t="str">
        <f ca="1">IFERROR(IF(INDIRECT(DataAnalysis!G$3&amp;"'!c"&amp;ROW($A25))=0,"",INDIRECT(DataAnalysis!G$3&amp;"'!c"&amp;ROW($A25)))&amp;" "&amp;INDIRECT(DataAnalysis!G$3&amp;"'!d"&amp;ROW($A25)),"")</f>
        <v xml:space="preserve"> </v>
      </c>
      <c r="H26" t="str">
        <f ca="1">IFERROR(IF(INDIRECT(DataAnalysis!H$3&amp;"'!c"&amp;ROW($A25))=0,"",INDIRECT(DataAnalysis!H$3&amp;"'!c"&amp;ROW($A25)))&amp;" "&amp;INDIRECT(DataAnalysis!H$3&amp;"'!d"&amp;ROW($A25)),"")</f>
        <v xml:space="preserve"> </v>
      </c>
      <c r="I26" t="str">
        <f ca="1">IFERROR(IF(INDIRECT(DataAnalysis!I$3&amp;"'!c"&amp;ROW($A25))=0,"",INDIRECT(DataAnalysis!I$3&amp;"'!c"&amp;ROW($A25)))&amp;" "&amp;INDIRECT(DataAnalysis!I$3&amp;"'!d"&amp;ROW($A25)),"")</f>
        <v xml:space="preserve"> </v>
      </c>
      <c r="J26" t="str">
        <f ca="1">IFERROR(IF(INDIRECT(DataAnalysis!J$3&amp;"'!c"&amp;ROW($A25))=0,"",INDIRECT(DataAnalysis!J$3&amp;"'!c"&amp;ROW($A25)))&amp;" "&amp;INDIRECT(DataAnalysis!J$3&amp;"'!d"&amp;ROW($A25)),"")</f>
        <v xml:space="preserve"> </v>
      </c>
      <c r="K26" t="str">
        <f ca="1">IFERROR(IF(INDIRECT(DataAnalysis!K$3&amp;"'!c"&amp;ROW($A25))=0,"",INDIRECT(DataAnalysis!K$3&amp;"'!c"&amp;ROW($A25)))&amp;" "&amp;INDIRECT(DataAnalysis!K$3&amp;"'!d"&amp;ROW($A25)),"")</f>
        <v xml:space="preserve"> </v>
      </c>
      <c r="L26" t="str">
        <f ca="1">IFERROR(IF(INDIRECT(DataAnalysis!L$3&amp;"'!c"&amp;ROW($A25))=0,"",INDIRECT(DataAnalysis!L$3&amp;"'!c"&amp;ROW($A25)))&amp;" "&amp;INDIRECT(DataAnalysis!L$3&amp;"'!d"&amp;ROW($A25)),"")</f>
        <v xml:space="preserve"> </v>
      </c>
      <c r="M26" t="str">
        <f ca="1">IFERROR(IF(INDIRECT(DataAnalysis!M$3&amp;"'!c"&amp;ROW($A25))=0,"",INDIRECT(DataAnalysis!M$3&amp;"'!c"&amp;ROW($A25)))&amp;" "&amp;INDIRECT(DataAnalysis!M$3&amp;"'!d"&amp;ROW($A25)),"")</f>
        <v xml:space="preserve"> </v>
      </c>
      <c r="N26" t="str">
        <f ca="1">IFERROR(IF(INDIRECT(DataAnalysis!N$3&amp;"'!c"&amp;ROW($A25))=0,"",INDIRECT(DataAnalysis!N$3&amp;"'!c"&amp;ROW($A25)))&amp;" "&amp;INDIRECT(DataAnalysis!N$3&amp;"'!d"&amp;ROW($A25)),"")</f>
        <v xml:space="preserve"> </v>
      </c>
      <c r="O26" t="str">
        <f ca="1">IFERROR(IF(INDIRECT(DataAnalysis!O$3&amp;"'!c"&amp;ROW($A25))=0,"",INDIRECT(DataAnalysis!O$3&amp;"'!c"&amp;ROW($A25)))&amp;" "&amp;INDIRECT(DataAnalysis!O$3&amp;"'!d"&amp;ROW($A25)),"")</f>
        <v xml:space="preserve"> </v>
      </c>
      <c r="P26" t="str">
        <f ca="1">IFERROR(IF(INDIRECT(DataAnalysis!P$3&amp;"'!c"&amp;ROW($A25))=0,"",INDIRECT(DataAnalysis!P$3&amp;"'!c"&amp;ROW($A25)))&amp;" "&amp;INDIRECT(DataAnalysis!P$3&amp;"'!d"&amp;ROW($A25)),"")</f>
        <v xml:space="preserve"> </v>
      </c>
      <c r="Q26" t="str">
        <f ca="1">IFERROR(IF(INDIRECT(DataAnalysis!Q$3&amp;"'!c"&amp;ROW($A25))=0,"",INDIRECT(DataAnalysis!Q$3&amp;"'!c"&amp;ROW($A25)))&amp;" "&amp;INDIRECT(DataAnalysis!Q$3&amp;"'!d"&amp;ROW($A25)),"")</f>
        <v xml:space="preserve"> </v>
      </c>
      <c r="R26" t="str">
        <f ca="1">IFERROR(IF(INDIRECT(DataAnalysis!R$3&amp;"'!c"&amp;ROW($A25))=0,"",INDIRECT(DataAnalysis!R$3&amp;"'!c"&amp;ROW($A25)))&amp;" "&amp;INDIRECT(DataAnalysis!R$3&amp;"'!d"&amp;ROW($A25)),"")</f>
        <v xml:space="preserve"> </v>
      </c>
      <c r="S26" t="str">
        <f ca="1">IFERROR(IF(INDIRECT(DataAnalysis!S$3&amp;"'!c"&amp;ROW($A25))=0,"",INDIRECT(DataAnalysis!S$3&amp;"'!c"&amp;ROW($A25)))&amp;" "&amp;INDIRECT(DataAnalysis!S$3&amp;"'!d"&amp;ROW($A25)),"")</f>
        <v xml:space="preserve"> </v>
      </c>
      <c r="T26" t="str">
        <f ca="1">IFERROR(IF(INDIRECT(DataAnalysis!T$3&amp;"'!c"&amp;ROW($A25))=0,"",INDIRECT(DataAnalysis!T$3&amp;"'!c"&amp;ROW($A25)))&amp;" "&amp;INDIRECT(DataAnalysis!T$3&amp;"'!d"&amp;ROW($A25)),"")</f>
        <v xml:space="preserve"> </v>
      </c>
      <c r="U26" t="str">
        <f ca="1">IFERROR(IF(INDIRECT(DataAnalysis!U$3&amp;"'!c"&amp;ROW($A25))=0,"",INDIRECT(DataAnalysis!U$3&amp;"'!c"&amp;ROW($A25)))&amp;" "&amp;INDIRECT(DataAnalysis!U$3&amp;"'!d"&amp;ROW($A25)),"")</f>
        <v xml:space="preserve"> </v>
      </c>
      <c r="V26" t="str">
        <f ca="1">IFERROR(IF(INDIRECT(DataAnalysis!V$3&amp;"'!c"&amp;ROW($A25))=0,"",INDIRECT(DataAnalysis!V$3&amp;"'!c"&amp;ROW($A25)))&amp;" "&amp;INDIRECT(DataAnalysis!V$3&amp;"'!d"&amp;ROW($A25)),"")</f>
        <v xml:space="preserve"> </v>
      </c>
      <c r="W26" t="str">
        <f ca="1">IFERROR(IF(INDIRECT(DataAnalysis!W$3&amp;"'!c"&amp;ROW($A25))=0,"",INDIRECT(DataAnalysis!W$3&amp;"'!c"&amp;ROW($A25)))&amp;" "&amp;INDIRECT(DataAnalysis!W$3&amp;"'!d"&amp;ROW($A25)),"")</f>
        <v xml:space="preserve"> </v>
      </c>
      <c r="X26" t="str">
        <f ca="1">IFERROR(IF(INDIRECT(DataAnalysis!X$3&amp;"'!c"&amp;ROW($A25))=0,"",INDIRECT(DataAnalysis!X$3&amp;"'!c"&amp;ROW($A25)))&amp;" "&amp;INDIRECT(DataAnalysis!X$3&amp;"'!d"&amp;ROW($A25)),"")</f>
        <v xml:space="preserve"> </v>
      </c>
      <c r="Y26" t="str">
        <f ca="1">IFERROR(IF(INDIRECT(DataAnalysis!Y$3&amp;"'!c"&amp;ROW($A25))=0,"",INDIRECT(DataAnalysis!Y$3&amp;"'!c"&amp;ROW($A25)))&amp;" "&amp;INDIRECT(DataAnalysis!Y$3&amp;"'!d"&amp;ROW($A25)),"")</f>
        <v xml:space="preserve"> </v>
      </c>
      <c r="Z26" t="str">
        <f ca="1">IFERROR(IF(INDIRECT(DataAnalysis!Z$3&amp;"'!c"&amp;ROW($A25))=0,"",INDIRECT(DataAnalysis!Z$3&amp;"'!c"&amp;ROW($A25)))&amp;" "&amp;INDIRECT(DataAnalysis!Z$3&amp;"'!d"&amp;ROW($A25)),"")</f>
        <v xml:space="preserve"> </v>
      </c>
      <c r="AA26" t="str">
        <f ca="1">IFERROR(IF(INDIRECT(DataAnalysis!AA$3&amp;"'!c"&amp;ROW($A25))=0,"",INDIRECT(DataAnalysis!AA$3&amp;"'!c"&amp;ROW($A25)))&amp;" "&amp;INDIRECT(DataAnalysis!AA$3&amp;"'!d"&amp;ROW($A25)),"")</f>
        <v xml:space="preserve"> </v>
      </c>
      <c r="AB26" t="str">
        <f ca="1">IFERROR(IF(INDIRECT(DataAnalysis!AB$3&amp;"'!c"&amp;ROW($A25))=0,"",INDIRECT(DataAnalysis!AB$3&amp;"'!c"&amp;ROW($A25)))&amp;" "&amp;INDIRECT(DataAnalysis!AB$3&amp;"'!d"&amp;ROW($A25)),"")</f>
        <v xml:space="preserve"> </v>
      </c>
      <c r="AC26" t="str">
        <f ca="1">IFERROR(IF(INDIRECT(DataAnalysis!AC$3&amp;"'!c"&amp;ROW($A25))=0,"",INDIRECT(DataAnalysis!AC$3&amp;"'!c"&amp;ROW($A25)))&amp;" "&amp;INDIRECT(DataAnalysis!AC$3&amp;"'!d"&amp;ROW($A25)),"")</f>
        <v xml:space="preserve"> </v>
      </c>
      <c r="AD26" t="str">
        <f ca="1">IFERROR(IF(INDIRECT(DataAnalysis!AD$3&amp;"'!c"&amp;ROW($A25))=0,"",INDIRECT(DataAnalysis!AD$3&amp;"'!c"&amp;ROW($A25)))&amp;" "&amp;INDIRECT(DataAnalysis!AD$3&amp;"'!d"&amp;ROW($A25)),"")</f>
        <v xml:space="preserve"> </v>
      </c>
      <c r="AE26" t="str">
        <f ca="1">IFERROR(IF(INDIRECT(DataAnalysis!AE$3&amp;"'!c"&amp;ROW($A25))=0,"",INDIRECT(DataAnalysis!AE$3&amp;"'!c"&amp;ROW($A25)))&amp;" "&amp;INDIRECT(DataAnalysis!AE$3&amp;"'!d"&amp;ROW($A25)),"")</f>
        <v xml:space="preserve"> </v>
      </c>
      <c r="AF26" t="str">
        <f ca="1">IFERROR(IF(INDIRECT(DataAnalysis!AF$3&amp;"'!c"&amp;ROW($A25))=0,"",INDIRECT(DataAnalysis!AF$3&amp;"'!c"&amp;ROW($A25)))&amp;" "&amp;INDIRECT(DataAnalysis!AF$3&amp;"'!d"&amp;ROW($A25)),"")</f>
        <v xml:space="preserve"> </v>
      </c>
      <c r="AG26" t="str">
        <f ca="1">IFERROR(IF(INDIRECT(DataAnalysis!AG$3&amp;"'!c"&amp;ROW($A25))=0,"",INDIRECT(DataAnalysis!AG$3&amp;"'!c"&amp;ROW($A25)))&amp;" "&amp;INDIRECT(DataAnalysis!AG$3&amp;"'!d"&amp;ROW($A25)),"")</f>
        <v xml:space="preserve"> </v>
      </c>
      <c r="AH26" t="str">
        <f ca="1">IFERROR(IF(INDIRECT(DataAnalysis!AH$3&amp;"'!c"&amp;ROW($A25))=0,"",INDIRECT(DataAnalysis!AH$3&amp;"'!c"&amp;ROW($A25)))&amp;" "&amp;INDIRECT(DataAnalysis!AH$3&amp;"'!d"&amp;ROW($A25)),"")</f>
        <v xml:space="preserve"> </v>
      </c>
      <c r="AI26" t="str">
        <f ca="1">IFERROR(IF(INDIRECT(DataAnalysis!AI$3&amp;"'!c"&amp;ROW($A25))=0,"",INDIRECT(DataAnalysis!AI$3&amp;"'!c"&amp;ROW($A25)))&amp;" "&amp;INDIRECT(DataAnalysis!AI$3&amp;"'!d"&amp;ROW($A25)),"")</f>
        <v xml:space="preserve"> </v>
      </c>
      <c r="AJ26" t="str">
        <f ca="1">IFERROR(IF(INDIRECT(DataAnalysis!AJ$3&amp;"'!c"&amp;ROW($A25))=0,"",INDIRECT(DataAnalysis!AJ$3&amp;"'!c"&amp;ROW($A25)))&amp;" "&amp;INDIRECT(DataAnalysis!AJ$3&amp;"'!d"&amp;ROW($A25)),"")</f>
        <v xml:space="preserve"> </v>
      </c>
      <c r="AK26" t="str">
        <f ca="1">IFERROR(IF(INDIRECT(DataAnalysis!AK$3&amp;"'!c"&amp;ROW($A25))=0,"",INDIRECT(DataAnalysis!AK$3&amp;"'!c"&amp;ROW($A25)))&amp;" "&amp;INDIRECT(DataAnalysis!AK$3&amp;"'!d"&amp;ROW($A25)),"")</f>
        <v xml:space="preserve"> </v>
      </c>
      <c r="AL26" t="str">
        <f ca="1">IFERROR(IF(INDIRECT(DataAnalysis!AL$3&amp;"'!c"&amp;ROW($A25))=0,"",INDIRECT(DataAnalysis!AL$3&amp;"'!c"&amp;ROW($A25)))&amp;" "&amp;INDIRECT(DataAnalysis!AL$3&amp;"'!d"&amp;ROW($A25)),"")</f>
        <v xml:space="preserve"> </v>
      </c>
      <c r="AM26" t="str">
        <f ca="1">IFERROR(IF(INDIRECT(DataAnalysis!AM$3&amp;"'!c"&amp;ROW($A25))=0,"",INDIRECT(DataAnalysis!AM$3&amp;"'!c"&amp;ROW($A25)))&amp;" "&amp;INDIRECT(DataAnalysis!AM$3&amp;"'!d"&amp;ROW($A25)),"")</f>
        <v xml:space="preserve"> </v>
      </c>
      <c r="AN26" t="str">
        <f ca="1">IFERROR(IF(INDIRECT(DataAnalysis!AN$3&amp;"'!c"&amp;ROW($A25))=0,"",INDIRECT(DataAnalysis!AN$3&amp;"'!c"&amp;ROW($A25)))&amp;" "&amp;INDIRECT(DataAnalysis!AN$3&amp;"'!d"&amp;ROW($A25)),"")</f>
        <v xml:space="preserve"> </v>
      </c>
      <c r="AO26" t="str">
        <f ca="1">IFERROR(IF(INDIRECT(DataAnalysis!AO$3&amp;"'!c"&amp;ROW($A25))=0,"",INDIRECT(DataAnalysis!AO$3&amp;"'!c"&amp;ROW($A25)))&amp;" "&amp;INDIRECT(DataAnalysis!AO$3&amp;"'!d"&amp;ROW($A25)),"")</f>
        <v xml:space="preserve"> </v>
      </c>
      <c r="AP26" t="str">
        <f ca="1">IFERROR(IF(INDIRECT(DataAnalysis!AP$3&amp;"'!c"&amp;ROW($A25))=0,"",INDIRECT(DataAnalysis!AP$3&amp;"'!c"&amp;ROW($A25)))&amp;" "&amp;INDIRECT(DataAnalysis!AP$3&amp;"'!d"&amp;ROW($A25)),"")</f>
        <v xml:space="preserve"> </v>
      </c>
      <c r="AQ26" t="str">
        <f ca="1">IFERROR(IF(INDIRECT(DataAnalysis!AQ$3&amp;"'!c"&amp;ROW($A25))=0,"",INDIRECT(DataAnalysis!AQ$3&amp;"'!c"&amp;ROW($A25)))&amp;" "&amp;INDIRECT(DataAnalysis!AQ$3&amp;"'!d"&amp;ROW($A25)),"")</f>
        <v xml:space="preserve"> </v>
      </c>
    </row>
    <row r="27" spans="2:43" ht="15" customHeight="1" x14ac:dyDescent="0.2">
      <c r="B27" t="str">
        <f ca="1">IFERROR(IF(INDIRECT(DataAnalysis!B$3&amp;"'!c"&amp;ROW($A26))=0,"",INDIRECT(DataAnalysis!B$3&amp;"'!c"&amp;ROW($A26)))&amp;" "&amp;INDIRECT(DataAnalysis!B$3&amp;"'!d"&amp;ROW($A26)),"")</f>
        <v xml:space="preserve"> </v>
      </c>
      <c r="C27" t="str">
        <f ca="1">IFERROR(IF(INDIRECT(DataAnalysis!C$3&amp;"'!c"&amp;ROW($A26))=0,"",INDIRECT(DataAnalysis!C$3&amp;"'!c"&amp;ROW($A26)))&amp;" "&amp;INDIRECT(DataAnalysis!C$3&amp;"'!d"&amp;ROW($A26)),"")</f>
        <v xml:space="preserve"> </v>
      </c>
      <c r="D27" t="str">
        <f ca="1">IFERROR(IF(INDIRECT(DataAnalysis!D$3&amp;"'!c"&amp;ROW($A26))=0,"",INDIRECT(DataAnalysis!D$3&amp;"'!c"&amp;ROW($A26)))&amp;" "&amp;INDIRECT(DataAnalysis!D$3&amp;"'!d"&amp;ROW($A26)),"")</f>
        <v xml:space="preserve"> </v>
      </c>
      <c r="E27" t="str">
        <f ca="1">IFERROR(IF(INDIRECT(DataAnalysis!E$3&amp;"'!c"&amp;ROW($A26))=0,"",INDIRECT(DataAnalysis!E$3&amp;"'!c"&amp;ROW($A26)))&amp;" "&amp;INDIRECT(DataAnalysis!E$3&amp;"'!d"&amp;ROW($A26)),"")</f>
        <v xml:space="preserve"> </v>
      </c>
      <c r="F27" t="str">
        <f ca="1">IFERROR(IF(INDIRECT(DataAnalysis!F$3&amp;"'!c"&amp;ROW($A26))=0,"",INDIRECT(DataAnalysis!F$3&amp;"'!c"&amp;ROW($A26)))&amp;" "&amp;INDIRECT(DataAnalysis!F$3&amp;"'!d"&amp;ROW($A26)),"")</f>
        <v xml:space="preserve"> </v>
      </c>
      <c r="G27" t="str">
        <f ca="1">IFERROR(IF(INDIRECT(DataAnalysis!G$3&amp;"'!c"&amp;ROW($A26))=0,"",INDIRECT(DataAnalysis!G$3&amp;"'!c"&amp;ROW($A26)))&amp;" "&amp;INDIRECT(DataAnalysis!G$3&amp;"'!d"&amp;ROW($A26)),"")</f>
        <v xml:space="preserve"> </v>
      </c>
      <c r="H27" t="str">
        <f ca="1">IFERROR(IF(INDIRECT(DataAnalysis!H$3&amp;"'!c"&amp;ROW($A26))=0,"",INDIRECT(DataAnalysis!H$3&amp;"'!c"&amp;ROW($A26)))&amp;" "&amp;INDIRECT(DataAnalysis!H$3&amp;"'!d"&amp;ROW($A26)),"")</f>
        <v xml:space="preserve"> </v>
      </c>
      <c r="I27" t="str">
        <f ca="1">IFERROR(IF(INDIRECT(DataAnalysis!I$3&amp;"'!c"&amp;ROW($A26))=0,"",INDIRECT(DataAnalysis!I$3&amp;"'!c"&amp;ROW($A26)))&amp;" "&amp;INDIRECT(DataAnalysis!I$3&amp;"'!d"&amp;ROW($A26)),"")</f>
        <v xml:space="preserve"> </v>
      </c>
      <c r="J27" t="str">
        <f ca="1">IFERROR(IF(INDIRECT(DataAnalysis!J$3&amp;"'!c"&amp;ROW($A26))=0,"",INDIRECT(DataAnalysis!J$3&amp;"'!c"&amp;ROW($A26)))&amp;" "&amp;INDIRECT(DataAnalysis!J$3&amp;"'!d"&amp;ROW($A26)),"")</f>
        <v xml:space="preserve"> </v>
      </c>
      <c r="K27" t="str">
        <f ca="1">IFERROR(IF(INDIRECT(DataAnalysis!K$3&amp;"'!c"&amp;ROW($A26))=0,"",INDIRECT(DataAnalysis!K$3&amp;"'!c"&amp;ROW($A26)))&amp;" "&amp;INDIRECT(DataAnalysis!K$3&amp;"'!d"&amp;ROW($A26)),"")</f>
        <v xml:space="preserve"> </v>
      </c>
      <c r="L27" t="str">
        <f ca="1">IFERROR(IF(INDIRECT(DataAnalysis!L$3&amp;"'!c"&amp;ROW($A26))=0,"",INDIRECT(DataAnalysis!L$3&amp;"'!c"&amp;ROW($A26)))&amp;" "&amp;INDIRECT(DataAnalysis!L$3&amp;"'!d"&amp;ROW($A26)),"")</f>
        <v xml:space="preserve"> </v>
      </c>
      <c r="M27" t="str">
        <f ca="1">IFERROR(IF(INDIRECT(DataAnalysis!M$3&amp;"'!c"&amp;ROW($A26))=0,"",INDIRECT(DataAnalysis!M$3&amp;"'!c"&amp;ROW($A26)))&amp;" "&amp;INDIRECT(DataAnalysis!M$3&amp;"'!d"&amp;ROW($A26)),"")</f>
        <v xml:space="preserve"> </v>
      </c>
      <c r="N27" t="str">
        <f ca="1">IFERROR(IF(INDIRECT(DataAnalysis!N$3&amp;"'!c"&amp;ROW($A26))=0,"",INDIRECT(DataAnalysis!N$3&amp;"'!c"&amp;ROW($A26)))&amp;" "&amp;INDIRECT(DataAnalysis!N$3&amp;"'!d"&amp;ROW($A26)),"")</f>
        <v xml:space="preserve"> </v>
      </c>
      <c r="O27" t="str">
        <f ca="1">IFERROR(IF(INDIRECT(DataAnalysis!O$3&amp;"'!c"&amp;ROW($A26))=0,"",INDIRECT(DataAnalysis!O$3&amp;"'!c"&amp;ROW($A26)))&amp;" "&amp;INDIRECT(DataAnalysis!O$3&amp;"'!d"&amp;ROW($A26)),"")</f>
        <v xml:space="preserve"> </v>
      </c>
      <c r="P27" t="str">
        <f ca="1">IFERROR(IF(INDIRECT(DataAnalysis!P$3&amp;"'!c"&amp;ROW($A26))=0,"",INDIRECT(DataAnalysis!P$3&amp;"'!c"&amp;ROW($A26)))&amp;" "&amp;INDIRECT(DataAnalysis!P$3&amp;"'!d"&amp;ROW($A26)),"")</f>
        <v xml:space="preserve"> </v>
      </c>
      <c r="Q27" t="str">
        <f ca="1">IFERROR(IF(INDIRECT(DataAnalysis!Q$3&amp;"'!c"&amp;ROW($A26))=0,"",INDIRECT(DataAnalysis!Q$3&amp;"'!c"&amp;ROW($A26)))&amp;" "&amp;INDIRECT(DataAnalysis!Q$3&amp;"'!d"&amp;ROW($A26)),"")</f>
        <v xml:space="preserve"> </v>
      </c>
      <c r="R27" t="str">
        <f ca="1">IFERROR(IF(INDIRECT(DataAnalysis!R$3&amp;"'!c"&amp;ROW($A26))=0,"",INDIRECT(DataAnalysis!R$3&amp;"'!c"&amp;ROW($A26)))&amp;" "&amp;INDIRECT(DataAnalysis!R$3&amp;"'!d"&amp;ROW($A26)),"")</f>
        <v xml:space="preserve"> </v>
      </c>
      <c r="S27" t="str">
        <f ca="1">IFERROR(IF(INDIRECT(DataAnalysis!S$3&amp;"'!c"&amp;ROW($A26))=0,"",INDIRECT(DataAnalysis!S$3&amp;"'!c"&amp;ROW($A26)))&amp;" "&amp;INDIRECT(DataAnalysis!S$3&amp;"'!d"&amp;ROW($A26)),"")</f>
        <v xml:space="preserve"> </v>
      </c>
      <c r="T27" t="str">
        <f ca="1">IFERROR(IF(INDIRECT(DataAnalysis!T$3&amp;"'!c"&amp;ROW($A26))=0,"",INDIRECT(DataAnalysis!T$3&amp;"'!c"&amp;ROW($A26)))&amp;" "&amp;INDIRECT(DataAnalysis!T$3&amp;"'!d"&amp;ROW($A26)),"")</f>
        <v xml:space="preserve"> </v>
      </c>
      <c r="U27" t="str">
        <f ca="1">IFERROR(IF(INDIRECT(DataAnalysis!U$3&amp;"'!c"&amp;ROW($A26))=0,"",INDIRECT(DataAnalysis!U$3&amp;"'!c"&amp;ROW($A26)))&amp;" "&amp;INDIRECT(DataAnalysis!U$3&amp;"'!d"&amp;ROW($A26)),"")</f>
        <v xml:space="preserve"> </v>
      </c>
      <c r="V27" t="str">
        <f ca="1">IFERROR(IF(INDIRECT(DataAnalysis!V$3&amp;"'!c"&amp;ROW($A26))=0,"",INDIRECT(DataAnalysis!V$3&amp;"'!c"&amp;ROW($A26)))&amp;" "&amp;INDIRECT(DataAnalysis!V$3&amp;"'!d"&amp;ROW($A26)),"")</f>
        <v xml:space="preserve"> </v>
      </c>
      <c r="W27" t="str">
        <f ca="1">IFERROR(IF(INDIRECT(DataAnalysis!W$3&amp;"'!c"&amp;ROW($A26))=0,"",INDIRECT(DataAnalysis!W$3&amp;"'!c"&amp;ROW($A26)))&amp;" "&amp;INDIRECT(DataAnalysis!W$3&amp;"'!d"&amp;ROW($A26)),"")</f>
        <v xml:space="preserve"> </v>
      </c>
      <c r="X27" t="str">
        <f ca="1">IFERROR(IF(INDIRECT(DataAnalysis!X$3&amp;"'!c"&amp;ROW($A26))=0,"",INDIRECT(DataAnalysis!X$3&amp;"'!c"&amp;ROW($A26)))&amp;" "&amp;INDIRECT(DataAnalysis!X$3&amp;"'!d"&amp;ROW($A26)),"")</f>
        <v xml:space="preserve"> </v>
      </c>
      <c r="Y27" t="str">
        <f ca="1">IFERROR(IF(INDIRECT(DataAnalysis!Y$3&amp;"'!c"&amp;ROW($A26))=0,"",INDIRECT(DataAnalysis!Y$3&amp;"'!c"&amp;ROW($A26)))&amp;" "&amp;INDIRECT(DataAnalysis!Y$3&amp;"'!d"&amp;ROW($A26)),"")</f>
        <v xml:space="preserve"> </v>
      </c>
      <c r="Z27" t="str">
        <f ca="1">IFERROR(IF(INDIRECT(DataAnalysis!Z$3&amp;"'!c"&amp;ROW($A26))=0,"",INDIRECT(DataAnalysis!Z$3&amp;"'!c"&amp;ROW($A26)))&amp;" "&amp;INDIRECT(DataAnalysis!Z$3&amp;"'!d"&amp;ROW($A26)),"")</f>
        <v xml:space="preserve"> </v>
      </c>
      <c r="AA27" t="str">
        <f ca="1">IFERROR(IF(INDIRECT(DataAnalysis!AA$3&amp;"'!c"&amp;ROW($A26))=0,"",INDIRECT(DataAnalysis!AA$3&amp;"'!c"&amp;ROW($A26)))&amp;" "&amp;INDIRECT(DataAnalysis!AA$3&amp;"'!d"&amp;ROW($A26)),"")</f>
        <v xml:space="preserve"> </v>
      </c>
      <c r="AB27" t="str">
        <f ca="1">IFERROR(IF(INDIRECT(DataAnalysis!AB$3&amp;"'!c"&amp;ROW($A26))=0,"",INDIRECT(DataAnalysis!AB$3&amp;"'!c"&amp;ROW($A26)))&amp;" "&amp;INDIRECT(DataAnalysis!AB$3&amp;"'!d"&amp;ROW($A26)),"")</f>
        <v xml:space="preserve"> </v>
      </c>
      <c r="AC27" t="str">
        <f ca="1">IFERROR(IF(INDIRECT(DataAnalysis!AC$3&amp;"'!c"&amp;ROW($A26))=0,"",INDIRECT(DataAnalysis!AC$3&amp;"'!c"&amp;ROW($A26)))&amp;" "&amp;INDIRECT(DataAnalysis!AC$3&amp;"'!d"&amp;ROW($A26)),"")</f>
        <v xml:space="preserve"> </v>
      </c>
      <c r="AD27" t="str">
        <f ca="1">IFERROR(IF(INDIRECT(DataAnalysis!AD$3&amp;"'!c"&amp;ROW($A26))=0,"",INDIRECT(DataAnalysis!AD$3&amp;"'!c"&amp;ROW($A26)))&amp;" "&amp;INDIRECT(DataAnalysis!AD$3&amp;"'!d"&amp;ROW($A26)),"")</f>
        <v xml:space="preserve"> </v>
      </c>
      <c r="AE27" t="str">
        <f ca="1">IFERROR(IF(INDIRECT(DataAnalysis!AE$3&amp;"'!c"&amp;ROW($A26))=0,"",INDIRECT(DataAnalysis!AE$3&amp;"'!c"&amp;ROW($A26)))&amp;" "&amp;INDIRECT(DataAnalysis!AE$3&amp;"'!d"&amp;ROW($A26)),"")</f>
        <v xml:space="preserve"> </v>
      </c>
      <c r="AF27" t="str">
        <f ca="1">IFERROR(IF(INDIRECT(DataAnalysis!AF$3&amp;"'!c"&amp;ROW($A26))=0,"",INDIRECT(DataAnalysis!AF$3&amp;"'!c"&amp;ROW($A26)))&amp;" "&amp;INDIRECT(DataAnalysis!AF$3&amp;"'!d"&amp;ROW($A26)),"")</f>
        <v xml:space="preserve"> </v>
      </c>
      <c r="AG27" t="str">
        <f ca="1">IFERROR(IF(INDIRECT(DataAnalysis!AG$3&amp;"'!c"&amp;ROW($A26))=0,"",INDIRECT(DataAnalysis!AG$3&amp;"'!c"&amp;ROW($A26)))&amp;" "&amp;INDIRECT(DataAnalysis!AG$3&amp;"'!d"&amp;ROW($A26)),"")</f>
        <v xml:space="preserve"> </v>
      </c>
      <c r="AH27" t="str">
        <f ca="1">IFERROR(IF(INDIRECT(DataAnalysis!AH$3&amp;"'!c"&amp;ROW($A26))=0,"",INDIRECT(DataAnalysis!AH$3&amp;"'!c"&amp;ROW($A26)))&amp;" "&amp;INDIRECT(DataAnalysis!AH$3&amp;"'!d"&amp;ROW($A26)),"")</f>
        <v xml:space="preserve"> </v>
      </c>
      <c r="AI27" t="str">
        <f ca="1">IFERROR(IF(INDIRECT(DataAnalysis!AI$3&amp;"'!c"&amp;ROW($A26))=0,"",INDIRECT(DataAnalysis!AI$3&amp;"'!c"&amp;ROW($A26)))&amp;" "&amp;INDIRECT(DataAnalysis!AI$3&amp;"'!d"&amp;ROW($A26)),"")</f>
        <v xml:space="preserve"> </v>
      </c>
      <c r="AJ27" t="str">
        <f ca="1">IFERROR(IF(INDIRECT(DataAnalysis!AJ$3&amp;"'!c"&amp;ROW($A26))=0,"",INDIRECT(DataAnalysis!AJ$3&amp;"'!c"&amp;ROW($A26)))&amp;" "&amp;INDIRECT(DataAnalysis!AJ$3&amp;"'!d"&amp;ROW($A26)),"")</f>
        <v xml:space="preserve"> </v>
      </c>
      <c r="AK27" t="str">
        <f ca="1">IFERROR(IF(INDIRECT(DataAnalysis!AK$3&amp;"'!c"&amp;ROW($A26))=0,"",INDIRECT(DataAnalysis!AK$3&amp;"'!c"&amp;ROW($A26)))&amp;" "&amp;INDIRECT(DataAnalysis!AK$3&amp;"'!d"&amp;ROW($A26)),"")</f>
        <v xml:space="preserve"> </v>
      </c>
      <c r="AL27" t="str">
        <f ca="1">IFERROR(IF(INDIRECT(DataAnalysis!AL$3&amp;"'!c"&amp;ROW($A26))=0,"",INDIRECT(DataAnalysis!AL$3&amp;"'!c"&amp;ROW($A26)))&amp;" "&amp;INDIRECT(DataAnalysis!AL$3&amp;"'!d"&amp;ROW($A26)),"")</f>
        <v xml:space="preserve"> </v>
      </c>
      <c r="AM27" t="str">
        <f ca="1">IFERROR(IF(INDIRECT(DataAnalysis!AM$3&amp;"'!c"&amp;ROW($A26))=0,"",INDIRECT(DataAnalysis!AM$3&amp;"'!c"&amp;ROW($A26)))&amp;" "&amp;INDIRECT(DataAnalysis!AM$3&amp;"'!d"&amp;ROW($A26)),"")</f>
        <v xml:space="preserve"> </v>
      </c>
      <c r="AN27" t="str">
        <f ca="1">IFERROR(IF(INDIRECT(DataAnalysis!AN$3&amp;"'!c"&amp;ROW($A26))=0,"",INDIRECT(DataAnalysis!AN$3&amp;"'!c"&amp;ROW($A26)))&amp;" "&amp;INDIRECT(DataAnalysis!AN$3&amp;"'!d"&amp;ROW($A26)),"")</f>
        <v xml:space="preserve"> </v>
      </c>
      <c r="AO27" t="str">
        <f ca="1">IFERROR(IF(INDIRECT(DataAnalysis!AO$3&amp;"'!c"&amp;ROW($A26))=0,"",INDIRECT(DataAnalysis!AO$3&amp;"'!c"&amp;ROW($A26)))&amp;" "&amp;INDIRECT(DataAnalysis!AO$3&amp;"'!d"&amp;ROW($A26)),"")</f>
        <v xml:space="preserve"> </v>
      </c>
      <c r="AP27" t="str">
        <f ca="1">IFERROR(IF(INDIRECT(DataAnalysis!AP$3&amp;"'!c"&amp;ROW($A26))=0,"",INDIRECT(DataAnalysis!AP$3&amp;"'!c"&amp;ROW($A26)))&amp;" "&amp;INDIRECT(DataAnalysis!AP$3&amp;"'!d"&amp;ROW($A26)),"")</f>
        <v xml:space="preserve"> </v>
      </c>
      <c r="AQ27" t="str">
        <f ca="1">IFERROR(IF(INDIRECT(DataAnalysis!AQ$3&amp;"'!c"&amp;ROW($A26))=0,"",INDIRECT(DataAnalysis!AQ$3&amp;"'!c"&amp;ROW($A26)))&amp;" "&amp;INDIRECT(DataAnalysis!AQ$3&amp;"'!d"&amp;ROW($A26)),"")</f>
        <v xml:space="preserve"> </v>
      </c>
    </row>
    <row r="28" spans="2:43" ht="15" customHeight="1" x14ac:dyDescent="0.2">
      <c r="B28" t="str">
        <f ca="1">IFERROR(IF(INDIRECT(DataAnalysis!B$3&amp;"'!c"&amp;ROW($A27))=0,"",INDIRECT(DataAnalysis!B$3&amp;"'!c"&amp;ROW($A27)))&amp;" "&amp;INDIRECT(DataAnalysis!B$3&amp;"'!d"&amp;ROW($A27)),"")</f>
        <v xml:space="preserve"> </v>
      </c>
      <c r="C28" t="str">
        <f ca="1">IFERROR(IF(INDIRECT(DataAnalysis!C$3&amp;"'!c"&amp;ROW($A27))=0,"",INDIRECT(DataAnalysis!C$3&amp;"'!c"&amp;ROW($A27)))&amp;" "&amp;INDIRECT(DataAnalysis!C$3&amp;"'!d"&amp;ROW($A27)),"")</f>
        <v xml:space="preserve"> </v>
      </c>
      <c r="D28" t="str">
        <f ca="1">IFERROR(IF(INDIRECT(DataAnalysis!D$3&amp;"'!c"&amp;ROW($A27))=0,"",INDIRECT(DataAnalysis!D$3&amp;"'!c"&amp;ROW($A27)))&amp;" "&amp;INDIRECT(DataAnalysis!D$3&amp;"'!d"&amp;ROW($A27)),"")</f>
        <v xml:space="preserve"> </v>
      </c>
      <c r="E28" t="str">
        <f ca="1">IFERROR(IF(INDIRECT(DataAnalysis!E$3&amp;"'!c"&amp;ROW($A27))=0,"",INDIRECT(DataAnalysis!E$3&amp;"'!c"&amp;ROW($A27)))&amp;" "&amp;INDIRECT(DataAnalysis!E$3&amp;"'!d"&amp;ROW($A27)),"")</f>
        <v xml:space="preserve"> </v>
      </c>
      <c r="F28" t="str">
        <f ca="1">IFERROR(IF(INDIRECT(DataAnalysis!F$3&amp;"'!c"&amp;ROW($A27))=0,"",INDIRECT(DataAnalysis!F$3&amp;"'!c"&amp;ROW($A27)))&amp;" "&amp;INDIRECT(DataAnalysis!F$3&amp;"'!d"&amp;ROW($A27)),"")</f>
        <v xml:space="preserve"> </v>
      </c>
      <c r="G28" t="str">
        <f ca="1">IFERROR(IF(INDIRECT(DataAnalysis!G$3&amp;"'!c"&amp;ROW($A27))=0,"",INDIRECT(DataAnalysis!G$3&amp;"'!c"&amp;ROW($A27)))&amp;" "&amp;INDIRECT(DataAnalysis!G$3&amp;"'!d"&amp;ROW($A27)),"")</f>
        <v xml:space="preserve"> </v>
      </c>
      <c r="H28" t="str">
        <f ca="1">IFERROR(IF(INDIRECT(DataAnalysis!H$3&amp;"'!c"&amp;ROW($A27))=0,"",INDIRECT(DataAnalysis!H$3&amp;"'!c"&amp;ROW($A27)))&amp;" "&amp;INDIRECT(DataAnalysis!H$3&amp;"'!d"&amp;ROW($A27)),"")</f>
        <v xml:space="preserve"> </v>
      </c>
      <c r="I28" t="str">
        <f ca="1">IFERROR(IF(INDIRECT(DataAnalysis!I$3&amp;"'!c"&amp;ROW($A27))=0,"",INDIRECT(DataAnalysis!I$3&amp;"'!c"&amp;ROW($A27)))&amp;" "&amp;INDIRECT(DataAnalysis!I$3&amp;"'!d"&amp;ROW($A27)),"")</f>
        <v xml:space="preserve"> </v>
      </c>
      <c r="J28" t="str">
        <f ca="1">IFERROR(IF(INDIRECT(DataAnalysis!J$3&amp;"'!c"&amp;ROW($A27))=0,"",INDIRECT(DataAnalysis!J$3&amp;"'!c"&amp;ROW($A27)))&amp;" "&amp;INDIRECT(DataAnalysis!J$3&amp;"'!d"&amp;ROW($A27)),"")</f>
        <v xml:space="preserve"> </v>
      </c>
      <c r="K28" t="str">
        <f ca="1">IFERROR(IF(INDIRECT(DataAnalysis!K$3&amp;"'!c"&amp;ROW($A27))=0,"",INDIRECT(DataAnalysis!K$3&amp;"'!c"&amp;ROW($A27)))&amp;" "&amp;INDIRECT(DataAnalysis!K$3&amp;"'!d"&amp;ROW($A27)),"")</f>
        <v xml:space="preserve"> </v>
      </c>
      <c r="L28" t="str">
        <f ca="1">IFERROR(IF(INDIRECT(DataAnalysis!L$3&amp;"'!c"&amp;ROW($A27))=0,"",INDIRECT(DataAnalysis!L$3&amp;"'!c"&amp;ROW($A27)))&amp;" "&amp;INDIRECT(DataAnalysis!L$3&amp;"'!d"&amp;ROW($A27)),"")</f>
        <v xml:space="preserve"> </v>
      </c>
      <c r="M28" t="str">
        <f ca="1">IFERROR(IF(INDIRECT(DataAnalysis!M$3&amp;"'!c"&amp;ROW($A27))=0,"",INDIRECT(DataAnalysis!M$3&amp;"'!c"&amp;ROW($A27)))&amp;" "&amp;INDIRECT(DataAnalysis!M$3&amp;"'!d"&amp;ROW($A27)),"")</f>
        <v xml:space="preserve"> </v>
      </c>
      <c r="N28" t="str">
        <f ca="1">IFERROR(IF(INDIRECT(DataAnalysis!N$3&amp;"'!c"&amp;ROW($A27))=0,"",INDIRECT(DataAnalysis!N$3&amp;"'!c"&amp;ROW($A27)))&amp;" "&amp;INDIRECT(DataAnalysis!N$3&amp;"'!d"&amp;ROW($A27)),"")</f>
        <v xml:space="preserve"> </v>
      </c>
      <c r="O28" t="str">
        <f ca="1">IFERROR(IF(INDIRECT(DataAnalysis!O$3&amp;"'!c"&amp;ROW($A27))=0,"",INDIRECT(DataAnalysis!O$3&amp;"'!c"&amp;ROW($A27)))&amp;" "&amp;INDIRECT(DataAnalysis!O$3&amp;"'!d"&amp;ROW($A27)),"")</f>
        <v xml:space="preserve"> </v>
      </c>
      <c r="P28" t="str">
        <f ca="1">IFERROR(IF(INDIRECT(DataAnalysis!P$3&amp;"'!c"&amp;ROW($A27))=0,"",INDIRECT(DataAnalysis!P$3&amp;"'!c"&amp;ROW($A27)))&amp;" "&amp;INDIRECT(DataAnalysis!P$3&amp;"'!d"&amp;ROW($A27)),"")</f>
        <v xml:space="preserve"> </v>
      </c>
      <c r="Q28" t="str">
        <f ca="1">IFERROR(IF(INDIRECT(DataAnalysis!Q$3&amp;"'!c"&amp;ROW($A27))=0,"",INDIRECT(DataAnalysis!Q$3&amp;"'!c"&amp;ROW($A27)))&amp;" "&amp;INDIRECT(DataAnalysis!Q$3&amp;"'!d"&amp;ROW($A27)),"")</f>
        <v xml:space="preserve"> </v>
      </c>
      <c r="R28" t="str">
        <f ca="1">IFERROR(IF(INDIRECT(DataAnalysis!R$3&amp;"'!c"&amp;ROW($A27))=0,"",INDIRECT(DataAnalysis!R$3&amp;"'!c"&amp;ROW($A27)))&amp;" "&amp;INDIRECT(DataAnalysis!R$3&amp;"'!d"&amp;ROW($A27)),"")</f>
        <v xml:space="preserve"> </v>
      </c>
      <c r="S28" t="str">
        <f ca="1">IFERROR(IF(INDIRECT(DataAnalysis!S$3&amp;"'!c"&amp;ROW($A27))=0,"",INDIRECT(DataAnalysis!S$3&amp;"'!c"&amp;ROW($A27)))&amp;" "&amp;INDIRECT(DataAnalysis!S$3&amp;"'!d"&amp;ROW($A27)),"")</f>
        <v xml:space="preserve"> </v>
      </c>
      <c r="T28" t="str">
        <f ca="1">IFERROR(IF(INDIRECT(DataAnalysis!T$3&amp;"'!c"&amp;ROW($A27))=0,"",INDIRECT(DataAnalysis!T$3&amp;"'!c"&amp;ROW($A27)))&amp;" "&amp;INDIRECT(DataAnalysis!T$3&amp;"'!d"&amp;ROW($A27)),"")</f>
        <v xml:space="preserve"> </v>
      </c>
      <c r="U28" t="str">
        <f ca="1">IFERROR(IF(INDIRECT(DataAnalysis!U$3&amp;"'!c"&amp;ROW($A27))=0,"",INDIRECT(DataAnalysis!U$3&amp;"'!c"&amp;ROW($A27)))&amp;" "&amp;INDIRECT(DataAnalysis!U$3&amp;"'!d"&amp;ROW($A27)),"")</f>
        <v xml:space="preserve"> </v>
      </c>
      <c r="V28" t="str">
        <f ca="1">IFERROR(IF(INDIRECT(DataAnalysis!V$3&amp;"'!c"&amp;ROW($A27))=0,"",INDIRECT(DataAnalysis!V$3&amp;"'!c"&amp;ROW($A27)))&amp;" "&amp;INDIRECT(DataAnalysis!V$3&amp;"'!d"&amp;ROW($A27)),"")</f>
        <v xml:space="preserve"> </v>
      </c>
      <c r="W28" t="str">
        <f ca="1">IFERROR(IF(INDIRECT(DataAnalysis!W$3&amp;"'!c"&amp;ROW($A27))=0,"",INDIRECT(DataAnalysis!W$3&amp;"'!c"&amp;ROW($A27)))&amp;" "&amp;INDIRECT(DataAnalysis!W$3&amp;"'!d"&amp;ROW($A27)),"")</f>
        <v xml:space="preserve"> </v>
      </c>
      <c r="X28" t="str">
        <f ca="1">IFERROR(IF(INDIRECT(DataAnalysis!X$3&amp;"'!c"&amp;ROW($A27))=0,"",INDIRECT(DataAnalysis!X$3&amp;"'!c"&amp;ROW($A27)))&amp;" "&amp;INDIRECT(DataAnalysis!X$3&amp;"'!d"&amp;ROW($A27)),"")</f>
        <v xml:space="preserve"> </v>
      </c>
      <c r="Y28" t="str">
        <f ca="1">IFERROR(IF(INDIRECT(DataAnalysis!Y$3&amp;"'!c"&amp;ROW($A27))=0,"",INDIRECT(DataAnalysis!Y$3&amp;"'!c"&amp;ROW($A27)))&amp;" "&amp;INDIRECT(DataAnalysis!Y$3&amp;"'!d"&amp;ROW($A27)),"")</f>
        <v xml:space="preserve"> </v>
      </c>
      <c r="Z28" t="str">
        <f ca="1">IFERROR(IF(INDIRECT(DataAnalysis!Z$3&amp;"'!c"&amp;ROW($A27))=0,"",INDIRECT(DataAnalysis!Z$3&amp;"'!c"&amp;ROW($A27)))&amp;" "&amp;INDIRECT(DataAnalysis!Z$3&amp;"'!d"&amp;ROW($A27)),"")</f>
        <v xml:space="preserve"> </v>
      </c>
      <c r="AA28" t="str">
        <f ca="1">IFERROR(IF(INDIRECT(DataAnalysis!AA$3&amp;"'!c"&amp;ROW($A27))=0,"",INDIRECT(DataAnalysis!AA$3&amp;"'!c"&amp;ROW($A27)))&amp;" "&amp;INDIRECT(DataAnalysis!AA$3&amp;"'!d"&amp;ROW($A27)),"")</f>
        <v xml:space="preserve"> </v>
      </c>
      <c r="AB28" t="str">
        <f ca="1">IFERROR(IF(INDIRECT(DataAnalysis!AB$3&amp;"'!c"&amp;ROW($A27))=0,"",INDIRECT(DataAnalysis!AB$3&amp;"'!c"&amp;ROW($A27)))&amp;" "&amp;INDIRECT(DataAnalysis!AB$3&amp;"'!d"&amp;ROW($A27)),"")</f>
        <v xml:space="preserve"> </v>
      </c>
      <c r="AC28" t="str">
        <f ca="1">IFERROR(IF(INDIRECT(DataAnalysis!AC$3&amp;"'!c"&amp;ROW($A27))=0,"",INDIRECT(DataAnalysis!AC$3&amp;"'!c"&amp;ROW($A27)))&amp;" "&amp;INDIRECT(DataAnalysis!AC$3&amp;"'!d"&amp;ROW($A27)),"")</f>
        <v xml:space="preserve"> </v>
      </c>
      <c r="AD28" t="str">
        <f ca="1">IFERROR(IF(INDIRECT(DataAnalysis!AD$3&amp;"'!c"&amp;ROW($A27))=0,"",INDIRECT(DataAnalysis!AD$3&amp;"'!c"&amp;ROW($A27)))&amp;" "&amp;INDIRECT(DataAnalysis!AD$3&amp;"'!d"&amp;ROW($A27)),"")</f>
        <v xml:space="preserve"> </v>
      </c>
      <c r="AE28" t="str">
        <f ca="1">IFERROR(IF(INDIRECT(DataAnalysis!AE$3&amp;"'!c"&amp;ROW($A27))=0,"",INDIRECT(DataAnalysis!AE$3&amp;"'!c"&amp;ROW($A27)))&amp;" "&amp;INDIRECT(DataAnalysis!AE$3&amp;"'!d"&amp;ROW($A27)),"")</f>
        <v xml:space="preserve"> </v>
      </c>
      <c r="AF28" t="str">
        <f ca="1">IFERROR(IF(INDIRECT(DataAnalysis!AF$3&amp;"'!c"&amp;ROW($A27))=0,"",INDIRECT(DataAnalysis!AF$3&amp;"'!c"&amp;ROW($A27)))&amp;" "&amp;INDIRECT(DataAnalysis!AF$3&amp;"'!d"&amp;ROW($A27)),"")</f>
        <v xml:space="preserve"> </v>
      </c>
      <c r="AG28" t="str">
        <f ca="1">IFERROR(IF(INDIRECT(DataAnalysis!AG$3&amp;"'!c"&amp;ROW($A27))=0,"",INDIRECT(DataAnalysis!AG$3&amp;"'!c"&amp;ROW($A27)))&amp;" "&amp;INDIRECT(DataAnalysis!AG$3&amp;"'!d"&amp;ROW($A27)),"")</f>
        <v xml:space="preserve"> </v>
      </c>
      <c r="AH28" t="str">
        <f ca="1">IFERROR(IF(INDIRECT(DataAnalysis!AH$3&amp;"'!c"&amp;ROW($A27))=0,"",INDIRECT(DataAnalysis!AH$3&amp;"'!c"&amp;ROW($A27)))&amp;" "&amp;INDIRECT(DataAnalysis!AH$3&amp;"'!d"&amp;ROW($A27)),"")</f>
        <v xml:space="preserve"> </v>
      </c>
      <c r="AI28" t="str">
        <f ca="1">IFERROR(IF(INDIRECT(DataAnalysis!AI$3&amp;"'!c"&amp;ROW($A27))=0,"",INDIRECT(DataAnalysis!AI$3&amp;"'!c"&amp;ROW($A27)))&amp;" "&amp;INDIRECT(DataAnalysis!AI$3&amp;"'!d"&amp;ROW($A27)),"")</f>
        <v xml:space="preserve"> </v>
      </c>
      <c r="AJ28" t="str">
        <f ca="1">IFERROR(IF(INDIRECT(DataAnalysis!AJ$3&amp;"'!c"&amp;ROW($A27))=0,"",INDIRECT(DataAnalysis!AJ$3&amp;"'!c"&amp;ROW($A27)))&amp;" "&amp;INDIRECT(DataAnalysis!AJ$3&amp;"'!d"&amp;ROW($A27)),"")</f>
        <v xml:space="preserve"> </v>
      </c>
      <c r="AK28" t="str">
        <f ca="1">IFERROR(IF(INDIRECT(DataAnalysis!AK$3&amp;"'!c"&amp;ROW($A27))=0,"",INDIRECT(DataAnalysis!AK$3&amp;"'!c"&amp;ROW($A27)))&amp;" "&amp;INDIRECT(DataAnalysis!AK$3&amp;"'!d"&amp;ROW($A27)),"")</f>
        <v xml:space="preserve"> </v>
      </c>
      <c r="AL28" t="str">
        <f ca="1">IFERROR(IF(INDIRECT(DataAnalysis!AL$3&amp;"'!c"&amp;ROW($A27))=0,"",INDIRECT(DataAnalysis!AL$3&amp;"'!c"&amp;ROW($A27)))&amp;" "&amp;INDIRECT(DataAnalysis!AL$3&amp;"'!d"&amp;ROW($A27)),"")</f>
        <v xml:space="preserve"> </v>
      </c>
      <c r="AM28" t="str">
        <f ca="1">IFERROR(IF(INDIRECT(DataAnalysis!AM$3&amp;"'!c"&amp;ROW($A27))=0,"",INDIRECT(DataAnalysis!AM$3&amp;"'!c"&amp;ROW($A27)))&amp;" "&amp;INDIRECT(DataAnalysis!AM$3&amp;"'!d"&amp;ROW($A27)),"")</f>
        <v xml:space="preserve"> </v>
      </c>
      <c r="AN28" t="str">
        <f ca="1">IFERROR(IF(INDIRECT(DataAnalysis!AN$3&amp;"'!c"&amp;ROW($A27))=0,"",INDIRECT(DataAnalysis!AN$3&amp;"'!c"&amp;ROW($A27)))&amp;" "&amp;INDIRECT(DataAnalysis!AN$3&amp;"'!d"&amp;ROW($A27)),"")</f>
        <v xml:space="preserve"> </v>
      </c>
      <c r="AO28" t="str">
        <f ca="1">IFERROR(IF(INDIRECT(DataAnalysis!AO$3&amp;"'!c"&amp;ROW($A27))=0,"",INDIRECT(DataAnalysis!AO$3&amp;"'!c"&amp;ROW($A27)))&amp;" "&amp;INDIRECT(DataAnalysis!AO$3&amp;"'!d"&amp;ROW($A27)),"")</f>
        <v xml:space="preserve"> </v>
      </c>
      <c r="AP28" t="str">
        <f ca="1">IFERROR(IF(INDIRECT(DataAnalysis!AP$3&amp;"'!c"&amp;ROW($A27))=0,"",INDIRECT(DataAnalysis!AP$3&amp;"'!c"&amp;ROW($A27)))&amp;" "&amp;INDIRECT(DataAnalysis!AP$3&amp;"'!d"&amp;ROW($A27)),"")</f>
        <v xml:space="preserve"> </v>
      </c>
      <c r="AQ28" t="str">
        <f ca="1">IFERROR(IF(INDIRECT(DataAnalysis!AQ$3&amp;"'!c"&amp;ROW($A27))=0,"",INDIRECT(DataAnalysis!AQ$3&amp;"'!c"&amp;ROW($A27)))&amp;" "&amp;INDIRECT(DataAnalysis!AQ$3&amp;"'!d"&amp;ROW($A27)),"")</f>
        <v xml:space="preserve"> </v>
      </c>
    </row>
    <row r="29" spans="2:43" ht="15" customHeight="1" x14ac:dyDescent="0.2">
      <c r="B29" t="str">
        <f ca="1">IFERROR(IF(INDIRECT(DataAnalysis!B$3&amp;"'!c"&amp;ROW($A28))=0,"",INDIRECT(DataAnalysis!B$3&amp;"'!c"&amp;ROW($A28)))&amp;" "&amp;INDIRECT(DataAnalysis!B$3&amp;"'!d"&amp;ROW($A28)),"")</f>
        <v xml:space="preserve"> </v>
      </c>
      <c r="C29" t="str">
        <f ca="1">IFERROR(IF(INDIRECT(DataAnalysis!C$3&amp;"'!c"&amp;ROW($A28))=0,"",INDIRECT(DataAnalysis!C$3&amp;"'!c"&amp;ROW($A28)))&amp;" "&amp;INDIRECT(DataAnalysis!C$3&amp;"'!d"&amp;ROW($A28)),"")</f>
        <v xml:space="preserve"> </v>
      </c>
      <c r="D29" t="str">
        <f ca="1">IFERROR(IF(INDIRECT(DataAnalysis!D$3&amp;"'!c"&amp;ROW($A28))=0,"",INDIRECT(DataAnalysis!D$3&amp;"'!c"&amp;ROW($A28)))&amp;" "&amp;INDIRECT(DataAnalysis!D$3&amp;"'!d"&amp;ROW($A28)),"")</f>
        <v xml:space="preserve"> </v>
      </c>
      <c r="E29" t="str">
        <f ca="1">IFERROR(IF(INDIRECT(DataAnalysis!E$3&amp;"'!c"&amp;ROW($A28))=0,"",INDIRECT(DataAnalysis!E$3&amp;"'!c"&amp;ROW($A28)))&amp;" "&amp;INDIRECT(DataAnalysis!E$3&amp;"'!d"&amp;ROW($A28)),"")</f>
        <v xml:space="preserve"> </v>
      </c>
      <c r="F29" t="str">
        <f ca="1">IFERROR(IF(INDIRECT(DataAnalysis!F$3&amp;"'!c"&amp;ROW($A28))=0,"",INDIRECT(DataAnalysis!F$3&amp;"'!c"&amp;ROW($A28)))&amp;" "&amp;INDIRECT(DataAnalysis!F$3&amp;"'!d"&amp;ROW($A28)),"")</f>
        <v xml:space="preserve"> </v>
      </c>
      <c r="G29" t="str">
        <f ca="1">IFERROR(IF(INDIRECT(DataAnalysis!G$3&amp;"'!c"&amp;ROW($A28))=0,"",INDIRECT(DataAnalysis!G$3&amp;"'!c"&amp;ROW($A28)))&amp;" "&amp;INDIRECT(DataAnalysis!G$3&amp;"'!d"&amp;ROW($A28)),"")</f>
        <v xml:space="preserve"> </v>
      </c>
      <c r="H29" t="str">
        <f ca="1">IFERROR(IF(INDIRECT(DataAnalysis!H$3&amp;"'!c"&amp;ROW($A28))=0,"",INDIRECT(DataAnalysis!H$3&amp;"'!c"&amp;ROW($A28)))&amp;" "&amp;INDIRECT(DataAnalysis!H$3&amp;"'!d"&amp;ROW($A28)),"")</f>
        <v xml:space="preserve"> </v>
      </c>
      <c r="I29" t="str">
        <f ca="1">IFERROR(IF(INDIRECT(DataAnalysis!I$3&amp;"'!c"&amp;ROW($A28))=0,"",INDIRECT(DataAnalysis!I$3&amp;"'!c"&amp;ROW($A28)))&amp;" "&amp;INDIRECT(DataAnalysis!I$3&amp;"'!d"&amp;ROW($A28)),"")</f>
        <v xml:space="preserve"> </v>
      </c>
      <c r="J29" t="str">
        <f ca="1">IFERROR(IF(INDIRECT(DataAnalysis!J$3&amp;"'!c"&amp;ROW($A28))=0,"",INDIRECT(DataAnalysis!J$3&amp;"'!c"&amp;ROW($A28)))&amp;" "&amp;INDIRECT(DataAnalysis!J$3&amp;"'!d"&amp;ROW($A28)),"")</f>
        <v xml:space="preserve"> </v>
      </c>
      <c r="K29" t="str">
        <f ca="1">IFERROR(IF(INDIRECT(DataAnalysis!K$3&amp;"'!c"&amp;ROW($A28))=0,"",INDIRECT(DataAnalysis!K$3&amp;"'!c"&amp;ROW($A28)))&amp;" "&amp;INDIRECT(DataAnalysis!K$3&amp;"'!d"&amp;ROW($A28)),"")</f>
        <v xml:space="preserve"> </v>
      </c>
      <c r="L29" t="str">
        <f ca="1">IFERROR(IF(INDIRECT(DataAnalysis!L$3&amp;"'!c"&amp;ROW($A28))=0,"",INDIRECT(DataAnalysis!L$3&amp;"'!c"&amp;ROW($A28)))&amp;" "&amp;INDIRECT(DataAnalysis!L$3&amp;"'!d"&amp;ROW($A28)),"")</f>
        <v xml:space="preserve"> </v>
      </c>
      <c r="M29" t="str">
        <f ca="1">IFERROR(IF(INDIRECT(DataAnalysis!M$3&amp;"'!c"&amp;ROW($A28))=0,"",INDIRECT(DataAnalysis!M$3&amp;"'!c"&amp;ROW($A28)))&amp;" "&amp;INDIRECT(DataAnalysis!M$3&amp;"'!d"&amp;ROW($A28)),"")</f>
        <v xml:space="preserve"> </v>
      </c>
      <c r="N29" t="str">
        <f ca="1">IFERROR(IF(INDIRECT(DataAnalysis!N$3&amp;"'!c"&amp;ROW($A28))=0,"",INDIRECT(DataAnalysis!N$3&amp;"'!c"&amp;ROW($A28)))&amp;" "&amp;INDIRECT(DataAnalysis!N$3&amp;"'!d"&amp;ROW($A28)),"")</f>
        <v xml:space="preserve"> </v>
      </c>
      <c r="O29" t="str">
        <f ca="1">IFERROR(IF(INDIRECT(DataAnalysis!O$3&amp;"'!c"&amp;ROW($A28))=0,"",INDIRECT(DataAnalysis!O$3&amp;"'!c"&amp;ROW($A28)))&amp;" "&amp;INDIRECT(DataAnalysis!O$3&amp;"'!d"&amp;ROW($A28)),"")</f>
        <v xml:space="preserve"> </v>
      </c>
      <c r="P29" t="str">
        <f ca="1">IFERROR(IF(INDIRECT(DataAnalysis!P$3&amp;"'!c"&amp;ROW($A28))=0,"",INDIRECT(DataAnalysis!P$3&amp;"'!c"&amp;ROW($A28)))&amp;" "&amp;INDIRECT(DataAnalysis!P$3&amp;"'!d"&amp;ROW($A28)),"")</f>
        <v xml:space="preserve"> </v>
      </c>
      <c r="Q29" t="str">
        <f ca="1">IFERROR(IF(INDIRECT(DataAnalysis!Q$3&amp;"'!c"&amp;ROW($A28))=0,"",INDIRECT(DataAnalysis!Q$3&amp;"'!c"&amp;ROW($A28)))&amp;" "&amp;INDIRECT(DataAnalysis!Q$3&amp;"'!d"&amp;ROW($A28)),"")</f>
        <v xml:space="preserve"> </v>
      </c>
      <c r="R29" t="str">
        <f ca="1">IFERROR(IF(INDIRECT(DataAnalysis!R$3&amp;"'!c"&amp;ROW($A28))=0,"",INDIRECT(DataAnalysis!R$3&amp;"'!c"&amp;ROW($A28)))&amp;" "&amp;INDIRECT(DataAnalysis!R$3&amp;"'!d"&amp;ROW($A28)),"")</f>
        <v xml:space="preserve"> </v>
      </c>
      <c r="S29" t="str">
        <f ca="1">IFERROR(IF(INDIRECT(DataAnalysis!S$3&amp;"'!c"&amp;ROW($A28))=0,"",INDIRECT(DataAnalysis!S$3&amp;"'!c"&amp;ROW($A28)))&amp;" "&amp;INDIRECT(DataAnalysis!S$3&amp;"'!d"&amp;ROW($A28)),"")</f>
        <v xml:space="preserve"> </v>
      </c>
      <c r="T29" t="str">
        <f ca="1">IFERROR(IF(INDIRECT(DataAnalysis!T$3&amp;"'!c"&amp;ROW($A28))=0,"",INDIRECT(DataAnalysis!T$3&amp;"'!c"&amp;ROW($A28)))&amp;" "&amp;INDIRECT(DataAnalysis!T$3&amp;"'!d"&amp;ROW($A28)),"")</f>
        <v xml:space="preserve"> </v>
      </c>
      <c r="U29" t="str">
        <f ca="1">IFERROR(IF(INDIRECT(DataAnalysis!U$3&amp;"'!c"&amp;ROW($A28))=0,"",INDIRECT(DataAnalysis!U$3&amp;"'!c"&amp;ROW($A28)))&amp;" "&amp;INDIRECT(DataAnalysis!U$3&amp;"'!d"&amp;ROW($A28)),"")</f>
        <v xml:space="preserve"> </v>
      </c>
      <c r="V29" t="str">
        <f ca="1">IFERROR(IF(INDIRECT(DataAnalysis!V$3&amp;"'!c"&amp;ROW($A28))=0,"",INDIRECT(DataAnalysis!V$3&amp;"'!c"&amp;ROW($A28)))&amp;" "&amp;INDIRECT(DataAnalysis!V$3&amp;"'!d"&amp;ROW($A28)),"")</f>
        <v xml:space="preserve"> </v>
      </c>
      <c r="W29" t="str">
        <f ca="1">IFERROR(IF(INDIRECT(DataAnalysis!W$3&amp;"'!c"&amp;ROW($A28))=0,"",INDIRECT(DataAnalysis!W$3&amp;"'!c"&amp;ROW($A28)))&amp;" "&amp;INDIRECT(DataAnalysis!W$3&amp;"'!d"&amp;ROW($A28)),"")</f>
        <v xml:space="preserve"> </v>
      </c>
      <c r="X29" t="str">
        <f ca="1">IFERROR(IF(INDIRECT(DataAnalysis!X$3&amp;"'!c"&amp;ROW($A28))=0,"",INDIRECT(DataAnalysis!X$3&amp;"'!c"&amp;ROW($A28)))&amp;" "&amp;INDIRECT(DataAnalysis!X$3&amp;"'!d"&amp;ROW($A28)),"")</f>
        <v xml:space="preserve"> </v>
      </c>
      <c r="Y29" t="str">
        <f ca="1">IFERROR(IF(INDIRECT(DataAnalysis!Y$3&amp;"'!c"&amp;ROW($A28))=0,"",INDIRECT(DataAnalysis!Y$3&amp;"'!c"&amp;ROW($A28)))&amp;" "&amp;INDIRECT(DataAnalysis!Y$3&amp;"'!d"&amp;ROW($A28)),"")</f>
        <v xml:space="preserve"> </v>
      </c>
      <c r="Z29" t="str">
        <f ca="1">IFERROR(IF(INDIRECT(DataAnalysis!Z$3&amp;"'!c"&amp;ROW($A28))=0,"",INDIRECT(DataAnalysis!Z$3&amp;"'!c"&amp;ROW($A28)))&amp;" "&amp;INDIRECT(DataAnalysis!Z$3&amp;"'!d"&amp;ROW($A28)),"")</f>
        <v xml:space="preserve"> </v>
      </c>
      <c r="AA29" t="str">
        <f ca="1">IFERROR(IF(INDIRECT(DataAnalysis!AA$3&amp;"'!c"&amp;ROW($A28))=0,"",INDIRECT(DataAnalysis!AA$3&amp;"'!c"&amp;ROW($A28)))&amp;" "&amp;INDIRECT(DataAnalysis!AA$3&amp;"'!d"&amp;ROW($A28)),"")</f>
        <v xml:space="preserve"> </v>
      </c>
      <c r="AB29" t="str">
        <f ca="1">IFERROR(IF(INDIRECT(DataAnalysis!AB$3&amp;"'!c"&amp;ROW($A28))=0,"",INDIRECT(DataAnalysis!AB$3&amp;"'!c"&amp;ROW($A28)))&amp;" "&amp;INDIRECT(DataAnalysis!AB$3&amp;"'!d"&amp;ROW($A28)),"")</f>
        <v xml:space="preserve"> </v>
      </c>
      <c r="AC29" t="str">
        <f ca="1">IFERROR(IF(INDIRECT(DataAnalysis!AC$3&amp;"'!c"&amp;ROW($A28))=0,"",INDIRECT(DataAnalysis!AC$3&amp;"'!c"&amp;ROW($A28)))&amp;" "&amp;INDIRECT(DataAnalysis!AC$3&amp;"'!d"&amp;ROW($A28)),"")</f>
        <v xml:space="preserve"> </v>
      </c>
      <c r="AD29" t="str">
        <f ca="1">IFERROR(IF(INDIRECT(DataAnalysis!AD$3&amp;"'!c"&amp;ROW($A28))=0,"",INDIRECT(DataAnalysis!AD$3&amp;"'!c"&amp;ROW($A28)))&amp;" "&amp;INDIRECT(DataAnalysis!AD$3&amp;"'!d"&amp;ROW($A28)),"")</f>
        <v xml:space="preserve"> </v>
      </c>
      <c r="AE29" t="str">
        <f ca="1">IFERROR(IF(INDIRECT(DataAnalysis!AE$3&amp;"'!c"&amp;ROW($A28))=0,"",INDIRECT(DataAnalysis!AE$3&amp;"'!c"&amp;ROW($A28)))&amp;" "&amp;INDIRECT(DataAnalysis!AE$3&amp;"'!d"&amp;ROW($A28)),"")</f>
        <v xml:space="preserve"> </v>
      </c>
      <c r="AF29" t="str">
        <f ca="1">IFERROR(IF(INDIRECT(DataAnalysis!AF$3&amp;"'!c"&amp;ROW($A28))=0,"",INDIRECT(DataAnalysis!AF$3&amp;"'!c"&amp;ROW($A28)))&amp;" "&amp;INDIRECT(DataAnalysis!AF$3&amp;"'!d"&amp;ROW($A28)),"")</f>
        <v xml:space="preserve"> </v>
      </c>
      <c r="AG29" t="str">
        <f ca="1">IFERROR(IF(INDIRECT(DataAnalysis!AG$3&amp;"'!c"&amp;ROW($A28))=0,"",INDIRECT(DataAnalysis!AG$3&amp;"'!c"&amp;ROW($A28)))&amp;" "&amp;INDIRECT(DataAnalysis!AG$3&amp;"'!d"&amp;ROW($A28)),"")</f>
        <v xml:space="preserve"> </v>
      </c>
      <c r="AH29" t="str">
        <f ca="1">IFERROR(IF(INDIRECT(DataAnalysis!AH$3&amp;"'!c"&amp;ROW($A28))=0,"",INDIRECT(DataAnalysis!AH$3&amp;"'!c"&amp;ROW($A28)))&amp;" "&amp;INDIRECT(DataAnalysis!AH$3&amp;"'!d"&amp;ROW($A28)),"")</f>
        <v xml:space="preserve"> </v>
      </c>
      <c r="AI29" t="str">
        <f ca="1">IFERROR(IF(INDIRECT(DataAnalysis!AI$3&amp;"'!c"&amp;ROW($A28))=0,"",INDIRECT(DataAnalysis!AI$3&amp;"'!c"&amp;ROW($A28)))&amp;" "&amp;INDIRECT(DataAnalysis!AI$3&amp;"'!d"&amp;ROW($A28)),"")</f>
        <v xml:space="preserve"> </v>
      </c>
      <c r="AJ29" t="str">
        <f ca="1">IFERROR(IF(INDIRECT(DataAnalysis!AJ$3&amp;"'!c"&amp;ROW($A28))=0,"",INDIRECT(DataAnalysis!AJ$3&amp;"'!c"&amp;ROW($A28)))&amp;" "&amp;INDIRECT(DataAnalysis!AJ$3&amp;"'!d"&amp;ROW($A28)),"")</f>
        <v xml:space="preserve"> </v>
      </c>
      <c r="AK29" t="str">
        <f ca="1">IFERROR(IF(INDIRECT(DataAnalysis!AK$3&amp;"'!c"&amp;ROW($A28))=0,"",INDIRECT(DataAnalysis!AK$3&amp;"'!c"&amp;ROW($A28)))&amp;" "&amp;INDIRECT(DataAnalysis!AK$3&amp;"'!d"&amp;ROW($A28)),"")</f>
        <v xml:space="preserve"> </v>
      </c>
      <c r="AL29" t="str">
        <f ca="1">IFERROR(IF(INDIRECT(DataAnalysis!AL$3&amp;"'!c"&amp;ROW($A28))=0,"",INDIRECT(DataAnalysis!AL$3&amp;"'!c"&amp;ROW($A28)))&amp;" "&amp;INDIRECT(DataAnalysis!AL$3&amp;"'!d"&amp;ROW($A28)),"")</f>
        <v xml:space="preserve"> </v>
      </c>
      <c r="AM29" t="str">
        <f ca="1">IFERROR(IF(INDIRECT(DataAnalysis!AM$3&amp;"'!c"&amp;ROW($A28))=0,"",INDIRECT(DataAnalysis!AM$3&amp;"'!c"&amp;ROW($A28)))&amp;" "&amp;INDIRECT(DataAnalysis!AM$3&amp;"'!d"&amp;ROW($A28)),"")</f>
        <v xml:space="preserve"> </v>
      </c>
      <c r="AN29" t="str">
        <f ca="1">IFERROR(IF(INDIRECT(DataAnalysis!AN$3&amp;"'!c"&amp;ROW($A28))=0,"",INDIRECT(DataAnalysis!AN$3&amp;"'!c"&amp;ROW($A28)))&amp;" "&amp;INDIRECT(DataAnalysis!AN$3&amp;"'!d"&amp;ROW($A28)),"")</f>
        <v xml:space="preserve"> </v>
      </c>
      <c r="AO29" t="str">
        <f ca="1">IFERROR(IF(INDIRECT(DataAnalysis!AO$3&amp;"'!c"&amp;ROW($A28))=0,"",INDIRECT(DataAnalysis!AO$3&amp;"'!c"&amp;ROW($A28)))&amp;" "&amp;INDIRECT(DataAnalysis!AO$3&amp;"'!d"&amp;ROW($A28)),"")</f>
        <v xml:space="preserve"> </v>
      </c>
      <c r="AP29" t="str">
        <f ca="1">IFERROR(IF(INDIRECT(DataAnalysis!AP$3&amp;"'!c"&amp;ROW($A28))=0,"",INDIRECT(DataAnalysis!AP$3&amp;"'!c"&amp;ROW($A28)))&amp;" "&amp;INDIRECT(DataAnalysis!AP$3&amp;"'!d"&amp;ROW($A28)),"")</f>
        <v xml:space="preserve"> </v>
      </c>
      <c r="AQ29" t="str">
        <f ca="1">IFERROR(IF(INDIRECT(DataAnalysis!AQ$3&amp;"'!c"&amp;ROW($A28))=0,"",INDIRECT(DataAnalysis!AQ$3&amp;"'!c"&amp;ROW($A28)))&amp;" "&amp;INDIRECT(DataAnalysis!AQ$3&amp;"'!d"&amp;ROW($A28)),"")</f>
        <v xml:space="preserve"> </v>
      </c>
    </row>
    <row r="30" spans="2:43" ht="15" customHeight="1" x14ac:dyDescent="0.2">
      <c r="B30" t="str">
        <f ca="1">IFERROR(IF(INDIRECT(DataAnalysis!B$3&amp;"'!c"&amp;ROW($A29))=0,"",INDIRECT(DataAnalysis!B$3&amp;"'!c"&amp;ROW($A29)))&amp;" "&amp;INDIRECT(DataAnalysis!B$3&amp;"'!d"&amp;ROW($A29)),"")</f>
        <v xml:space="preserve"> </v>
      </c>
      <c r="C30" t="str">
        <f ca="1">IFERROR(IF(INDIRECT(DataAnalysis!C$3&amp;"'!c"&amp;ROW($A29))=0,"",INDIRECT(DataAnalysis!C$3&amp;"'!c"&amp;ROW($A29)))&amp;" "&amp;INDIRECT(DataAnalysis!C$3&amp;"'!d"&amp;ROW($A29)),"")</f>
        <v xml:space="preserve"> </v>
      </c>
      <c r="D30" t="str">
        <f ca="1">IFERROR(IF(INDIRECT(DataAnalysis!D$3&amp;"'!c"&amp;ROW($A29))=0,"",INDIRECT(DataAnalysis!D$3&amp;"'!c"&amp;ROW($A29)))&amp;" "&amp;INDIRECT(DataAnalysis!D$3&amp;"'!d"&amp;ROW($A29)),"")</f>
        <v xml:space="preserve"> </v>
      </c>
      <c r="E30" t="str">
        <f ca="1">IFERROR(IF(INDIRECT(DataAnalysis!E$3&amp;"'!c"&amp;ROW($A29))=0,"",INDIRECT(DataAnalysis!E$3&amp;"'!c"&amp;ROW($A29)))&amp;" "&amp;INDIRECT(DataAnalysis!E$3&amp;"'!d"&amp;ROW($A29)),"")</f>
        <v xml:space="preserve"> </v>
      </c>
      <c r="F30" t="str">
        <f ca="1">IFERROR(IF(INDIRECT(DataAnalysis!F$3&amp;"'!c"&amp;ROW($A29))=0,"",INDIRECT(DataAnalysis!F$3&amp;"'!c"&amp;ROW($A29)))&amp;" "&amp;INDIRECT(DataAnalysis!F$3&amp;"'!d"&amp;ROW($A29)),"")</f>
        <v xml:space="preserve"> </v>
      </c>
      <c r="G30" t="str">
        <f ca="1">IFERROR(IF(INDIRECT(DataAnalysis!G$3&amp;"'!c"&amp;ROW($A29))=0,"",INDIRECT(DataAnalysis!G$3&amp;"'!c"&amp;ROW($A29)))&amp;" "&amp;INDIRECT(DataAnalysis!G$3&amp;"'!d"&amp;ROW($A29)),"")</f>
        <v xml:space="preserve"> </v>
      </c>
      <c r="H30" t="str">
        <f ca="1">IFERROR(IF(INDIRECT(DataAnalysis!H$3&amp;"'!c"&amp;ROW($A29))=0,"",INDIRECT(DataAnalysis!H$3&amp;"'!c"&amp;ROW($A29)))&amp;" "&amp;INDIRECT(DataAnalysis!H$3&amp;"'!d"&amp;ROW($A29)),"")</f>
        <v xml:space="preserve"> </v>
      </c>
      <c r="I30" t="str">
        <f ca="1">IFERROR(IF(INDIRECT(DataAnalysis!I$3&amp;"'!c"&amp;ROW($A29))=0,"",INDIRECT(DataAnalysis!I$3&amp;"'!c"&amp;ROW($A29)))&amp;" "&amp;INDIRECT(DataAnalysis!I$3&amp;"'!d"&amp;ROW($A29)),"")</f>
        <v xml:space="preserve"> </v>
      </c>
      <c r="J30" t="str">
        <f ca="1">IFERROR(IF(INDIRECT(DataAnalysis!J$3&amp;"'!c"&amp;ROW($A29))=0,"",INDIRECT(DataAnalysis!J$3&amp;"'!c"&amp;ROW($A29)))&amp;" "&amp;INDIRECT(DataAnalysis!J$3&amp;"'!d"&amp;ROW($A29)),"")</f>
        <v xml:space="preserve"> </v>
      </c>
      <c r="K30" t="str">
        <f ca="1">IFERROR(IF(INDIRECT(DataAnalysis!K$3&amp;"'!c"&amp;ROW($A29))=0,"",INDIRECT(DataAnalysis!K$3&amp;"'!c"&amp;ROW($A29)))&amp;" "&amp;INDIRECT(DataAnalysis!K$3&amp;"'!d"&amp;ROW($A29)),"")</f>
        <v xml:space="preserve"> </v>
      </c>
      <c r="L30" t="str">
        <f ca="1">IFERROR(IF(INDIRECT(DataAnalysis!L$3&amp;"'!c"&amp;ROW($A29))=0,"",INDIRECT(DataAnalysis!L$3&amp;"'!c"&amp;ROW($A29)))&amp;" "&amp;INDIRECT(DataAnalysis!L$3&amp;"'!d"&amp;ROW($A29)),"")</f>
        <v xml:space="preserve"> </v>
      </c>
      <c r="M30" t="str">
        <f ca="1">IFERROR(IF(INDIRECT(DataAnalysis!M$3&amp;"'!c"&amp;ROW($A29))=0,"",INDIRECT(DataAnalysis!M$3&amp;"'!c"&amp;ROW($A29)))&amp;" "&amp;INDIRECT(DataAnalysis!M$3&amp;"'!d"&amp;ROW($A29)),"")</f>
        <v xml:space="preserve"> </v>
      </c>
      <c r="N30" t="str">
        <f ca="1">IFERROR(IF(INDIRECT(DataAnalysis!N$3&amp;"'!c"&amp;ROW($A29))=0,"",INDIRECT(DataAnalysis!N$3&amp;"'!c"&amp;ROW($A29)))&amp;" "&amp;INDIRECT(DataAnalysis!N$3&amp;"'!d"&amp;ROW($A29)),"")</f>
        <v xml:space="preserve"> </v>
      </c>
      <c r="O30" t="str">
        <f ca="1">IFERROR(IF(INDIRECT(DataAnalysis!O$3&amp;"'!c"&amp;ROW($A29))=0,"",INDIRECT(DataAnalysis!O$3&amp;"'!c"&amp;ROW($A29)))&amp;" "&amp;INDIRECT(DataAnalysis!O$3&amp;"'!d"&amp;ROW($A29)),"")</f>
        <v xml:space="preserve"> </v>
      </c>
      <c r="P30" t="str">
        <f ca="1">IFERROR(IF(INDIRECT(DataAnalysis!P$3&amp;"'!c"&amp;ROW($A29))=0,"",INDIRECT(DataAnalysis!P$3&amp;"'!c"&amp;ROW($A29)))&amp;" "&amp;INDIRECT(DataAnalysis!P$3&amp;"'!d"&amp;ROW($A29)),"")</f>
        <v xml:space="preserve"> </v>
      </c>
      <c r="Q30" t="str">
        <f ca="1">IFERROR(IF(INDIRECT(DataAnalysis!Q$3&amp;"'!c"&amp;ROW($A29))=0,"",INDIRECT(DataAnalysis!Q$3&amp;"'!c"&amp;ROW($A29)))&amp;" "&amp;INDIRECT(DataAnalysis!Q$3&amp;"'!d"&amp;ROW($A29)),"")</f>
        <v xml:space="preserve"> </v>
      </c>
      <c r="R30" t="str">
        <f ca="1">IFERROR(IF(INDIRECT(DataAnalysis!R$3&amp;"'!c"&amp;ROW($A29))=0,"",INDIRECT(DataAnalysis!R$3&amp;"'!c"&amp;ROW($A29)))&amp;" "&amp;INDIRECT(DataAnalysis!R$3&amp;"'!d"&amp;ROW($A29)),"")</f>
        <v xml:space="preserve"> </v>
      </c>
      <c r="S30" t="str">
        <f ca="1">IFERROR(IF(INDIRECT(DataAnalysis!S$3&amp;"'!c"&amp;ROW($A29))=0,"",INDIRECT(DataAnalysis!S$3&amp;"'!c"&amp;ROW($A29)))&amp;" "&amp;INDIRECT(DataAnalysis!S$3&amp;"'!d"&amp;ROW($A29)),"")</f>
        <v xml:space="preserve"> </v>
      </c>
      <c r="T30" t="str">
        <f ca="1">IFERROR(IF(INDIRECT(DataAnalysis!T$3&amp;"'!c"&amp;ROW($A29))=0,"",INDIRECT(DataAnalysis!T$3&amp;"'!c"&amp;ROW($A29)))&amp;" "&amp;INDIRECT(DataAnalysis!T$3&amp;"'!d"&amp;ROW($A29)),"")</f>
        <v xml:space="preserve"> </v>
      </c>
      <c r="U30" t="str">
        <f ca="1">IFERROR(IF(INDIRECT(DataAnalysis!U$3&amp;"'!c"&amp;ROW($A29))=0,"",INDIRECT(DataAnalysis!U$3&amp;"'!c"&amp;ROW($A29)))&amp;" "&amp;INDIRECT(DataAnalysis!U$3&amp;"'!d"&amp;ROW($A29)),"")</f>
        <v xml:space="preserve"> </v>
      </c>
      <c r="V30" t="str">
        <f ca="1">IFERROR(IF(INDIRECT(DataAnalysis!V$3&amp;"'!c"&amp;ROW($A29))=0,"",INDIRECT(DataAnalysis!V$3&amp;"'!c"&amp;ROW($A29)))&amp;" "&amp;INDIRECT(DataAnalysis!V$3&amp;"'!d"&amp;ROW($A29)),"")</f>
        <v xml:space="preserve"> </v>
      </c>
      <c r="W30" t="str">
        <f ca="1">IFERROR(IF(INDIRECT(DataAnalysis!W$3&amp;"'!c"&amp;ROW($A29))=0,"",INDIRECT(DataAnalysis!W$3&amp;"'!c"&amp;ROW($A29)))&amp;" "&amp;INDIRECT(DataAnalysis!W$3&amp;"'!d"&amp;ROW($A29)),"")</f>
        <v xml:space="preserve"> </v>
      </c>
      <c r="X30" t="str">
        <f ca="1">IFERROR(IF(INDIRECT(DataAnalysis!X$3&amp;"'!c"&amp;ROW($A29))=0,"",INDIRECT(DataAnalysis!X$3&amp;"'!c"&amp;ROW($A29)))&amp;" "&amp;INDIRECT(DataAnalysis!X$3&amp;"'!d"&amp;ROW($A29)),"")</f>
        <v xml:space="preserve"> </v>
      </c>
      <c r="Y30" t="str">
        <f ca="1">IFERROR(IF(INDIRECT(DataAnalysis!Y$3&amp;"'!c"&amp;ROW($A29))=0,"",INDIRECT(DataAnalysis!Y$3&amp;"'!c"&amp;ROW($A29)))&amp;" "&amp;INDIRECT(DataAnalysis!Y$3&amp;"'!d"&amp;ROW($A29)),"")</f>
        <v xml:space="preserve"> </v>
      </c>
      <c r="Z30" t="str">
        <f ca="1">IFERROR(IF(INDIRECT(DataAnalysis!Z$3&amp;"'!c"&amp;ROW($A29))=0,"",INDIRECT(DataAnalysis!Z$3&amp;"'!c"&amp;ROW($A29)))&amp;" "&amp;INDIRECT(DataAnalysis!Z$3&amp;"'!d"&amp;ROW($A29)),"")</f>
        <v xml:space="preserve"> </v>
      </c>
      <c r="AA30" t="str">
        <f ca="1">IFERROR(IF(INDIRECT(DataAnalysis!AA$3&amp;"'!c"&amp;ROW($A29))=0,"",INDIRECT(DataAnalysis!AA$3&amp;"'!c"&amp;ROW($A29)))&amp;" "&amp;INDIRECT(DataAnalysis!AA$3&amp;"'!d"&amp;ROW($A29)),"")</f>
        <v xml:space="preserve"> </v>
      </c>
      <c r="AB30" t="str">
        <f ca="1">IFERROR(IF(INDIRECT(DataAnalysis!AB$3&amp;"'!c"&amp;ROW($A29))=0,"",INDIRECT(DataAnalysis!AB$3&amp;"'!c"&amp;ROW($A29)))&amp;" "&amp;INDIRECT(DataAnalysis!AB$3&amp;"'!d"&amp;ROW($A29)),"")</f>
        <v xml:space="preserve"> </v>
      </c>
      <c r="AC30" t="str">
        <f ca="1">IFERROR(IF(INDIRECT(DataAnalysis!AC$3&amp;"'!c"&amp;ROW($A29))=0,"",INDIRECT(DataAnalysis!AC$3&amp;"'!c"&amp;ROW($A29)))&amp;" "&amp;INDIRECT(DataAnalysis!AC$3&amp;"'!d"&amp;ROW($A29)),"")</f>
        <v xml:space="preserve"> </v>
      </c>
      <c r="AD30" t="str">
        <f ca="1">IFERROR(IF(INDIRECT(DataAnalysis!AD$3&amp;"'!c"&amp;ROW($A29))=0,"",INDIRECT(DataAnalysis!AD$3&amp;"'!c"&amp;ROW($A29)))&amp;" "&amp;INDIRECT(DataAnalysis!AD$3&amp;"'!d"&amp;ROW($A29)),"")</f>
        <v xml:space="preserve"> </v>
      </c>
      <c r="AE30" t="str">
        <f ca="1">IFERROR(IF(INDIRECT(DataAnalysis!AE$3&amp;"'!c"&amp;ROW($A29))=0,"",INDIRECT(DataAnalysis!AE$3&amp;"'!c"&amp;ROW($A29)))&amp;" "&amp;INDIRECT(DataAnalysis!AE$3&amp;"'!d"&amp;ROW($A29)),"")</f>
        <v xml:space="preserve"> </v>
      </c>
      <c r="AF30" t="str">
        <f ca="1">IFERROR(IF(INDIRECT(DataAnalysis!AF$3&amp;"'!c"&amp;ROW($A29))=0,"",INDIRECT(DataAnalysis!AF$3&amp;"'!c"&amp;ROW($A29)))&amp;" "&amp;INDIRECT(DataAnalysis!AF$3&amp;"'!d"&amp;ROW($A29)),"")</f>
        <v xml:space="preserve"> </v>
      </c>
      <c r="AG30" t="str">
        <f ca="1">IFERROR(IF(INDIRECT(DataAnalysis!AG$3&amp;"'!c"&amp;ROW($A29))=0,"",INDIRECT(DataAnalysis!AG$3&amp;"'!c"&amp;ROW($A29)))&amp;" "&amp;INDIRECT(DataAnalysis!AG$3&amp;"'!d"&amp;ROW($A29)),"")</f>
        <v xml:space="preserve"> </v>
      </c>
      <c r="AH30" t="str">
        <f ca="1">IFERROR(IF(INDIRECT(DataAnalysis!AH$3&amp;"'!c"&amp;ROW($A29))=0,"",INDIRECT(DataAnalysis!AH$3&amp;"'!c"&amp;ROW($A29)))&amp;" "&amp;INDIRECT(DataAnalysis!AH$3&amp;"'!d"&amp;ROW($A29)),"")</f>
        <v xml:space="preserve"> </v>
      </c>
      <c r="AI30" t="str">
        <f ca="1">IFERROR(IF(INDIRECT(DataAnalysis!AI$3&amp;"'!c"&amp;ROW($A29))=0,"",INDIRECT(DataAnalysis!AI$3&amp;"'!c"&amp;ROW($A29)))&amp;" "&amp;INDIRECT(DataAnalysis!AI$3&amp;"'!d"&amp;ROW($A29)),"")</f>
        <v xml:space="preserve"> </v>
      </c>
      <c r="AJ30" t="str">
        <f ca="1">IFERROR(IF(INDIRECT(DataAnalysis!AJ$3&amp;"'!c"&amp;ROW($A29))=0,"",INDIRECT(DataAnalysis!AJ$3&amp;"'!c"&amp;ROW($A29)))&amp;" "&amp;INDIRECT(DataAnalysis!AJ$3&amp;"'!d"&amp;ROW($A29)),"")</f>
        <v xml:space="preserve"> </v>
      </c>
      <c r="AK30" t="str">
        <f ca="1">IFERROR(IF(INDIRECT(DataAnalysis!AK$3&amp;"'!c"&amp;ROW($A29))=0,"",INDIRECT(DataAnalysis!AK$3&amp;"'!c"&amp;ROW($A29)))&amp;" "&amp;INDIRECT(DataAnalysis!AK$3&amp;"'!d"&amp;ROW($A29)),"")</f>
        <v xml:space="preserve"> </v>
      </c>
      <c r="AL30" t="str">
        <f ca="1">IFERROR(IF(INDIRECT(DataAnalysis!AL$3&amp;"'!c"&amp;ROW($A29))=0,"",INDIRECT(DataAnalysis!AL$3&amp;"'!c"&amp;ROW($A29)))&amp;" "&amp;INDIRECT(DataAnalysis!AL$3&amp;"'!d"&amp;ROW($A29)),"")</f>
        <v xml:space="preserve"> </v>
      </c>
      <c r="AM30" t="str">
        <f ca="1">IFERROR(IF(INDIRECT(DataAnalysis!AM$3&amp;"'!c"&amp;ROW($A29))=0,"",INDIRECT(DataAnalysis!AM$3&amp;"'!c"&amp;ROW($A29)))&amp;" "&amp;INDIRECT(DataAnalysis!AM$3&amp;"'!d"&amp;ROW($A29)),"")</f>
        <v xml:space="preserve"> </v>
      </c>
      <c r="AN30" t="str">
        <f ca="1">IFERROR(IF(INDIRECT(DataAnalysis!AN$3&amp;"'!c"&amp;ROW($A29))=0,"",INDIRECT(DataAnalysis!AN$3&amp;"'!c"&amp;ROW($A29)))&amp;" "&amp;INDIRECT(DataAnalysis!AN$3&amp;"'!d"&amp;ROW($A29)),"")</f>
        <v xml:space="preserve"> </v>
      </c>
      <c r="AO30" t="str">
        <f ca="1">IFERROR(IF(INDIRECT(DataAnalysis!AO$3&amp;"'!c"&amp;ROW($A29))=0,"",INDIRECT(DataAnalysis!AO$3&amp;"'!c"&amp;ROW($A29)))&amp;" "&amp;INDIRECT(DataAnalysis!AO$3&amp;"'!d"&amp;ROW($A29)),"")</f>
        <v xml:space="preserve"> </v>
      </c>
      <c r="AP30" t="str">
        <f ca="1">IFERROR(IF(INDIRECT(DataAnalysis!AP$3&amp;"'!c"&amp;ROW($A29))=0,"",INDIRECT(DataAnalysis!AP$3&amp;"'!c"&amp;ROW($A29)))&amp;" "&amp;INDIRECT(DataAnalysis!AP$3&amp;"'!d"&amp;ROW($A29)),"")</f>
        <v xml:space="preserve"> </v>
      </c>
      <c r="AQ30" t="str">
        <f ca="1">IFERROR(IF(INDIRECT(DataAnalysis!AQ$3&amp;"'!c"&amp;ROW($A29))=0,"",INDIRECT(DataAnalysis!AQ$3&amp;"'!c"&amp;ROW($A29)))&amp;" "&amp;INDIRECT(DataAnalysis!AQ$3&amp;"'!d"&amp;ROW($A29)),"")</f>
        <v xml:space="preserve"> </v>
      </c>
    </row>
  </sheetData>
  <phoneticPr fontId="28" type="noConversion"/>
  <conditionalFormatting sqref="B4:AQ30">
    <cfRule type="expression" dxfId="14" priority="9">
      <formula>LEN(#REF!)&lt;&gt;0</formula>
    </cfRule>
  </conditionalFormatting>
  <dataValidations count="1">
    <dataValidation allowBlank="1" showInputMessage="1" showErrorMessage="1" prompt="ingredients below" sqref="C3" xr:uid="{00000000-0002-0000-0500-000000000000}"/>
  </dataValidations>
  <pageMargins left="0.25" right="0.25" top="0.75" bottom="0.75" header="0.3" footer="0.3"/>
  <pageSetup scale="39" fitToHeight="0" orientation="landscape" horizontalDpi="200" verticalDpi="200"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AQ302"/>
  <sheetViews>
    <sheetView showGridLines="0" topLeftCell="G3" workbookViewId="0">
      <selection activeCell="AN11" sqref="AN11"/>
    </sheetView>
  </sheetViews>
  <sheetFormatPr defaultRowHeight="30" customHeight="1" x14ac:dyDescent="0.2"/>
  <cols>
    <col min="1" max="1" width="2.625" customWidth="1"/>
    <col min="2" max="2" width="19.5" customWidth="1"/>
    <col min="3" max="3" width="20.625" customWidth="1"/>
    <col min="4" max="4" width="43.375" customWidth="1"/>
    <col min="5" max="5" width="16.75" customWidth="1"/>
    <col min="6" max="6" width="26" customWidth="1"/>
    <col min="7" max="7" width="8.375" customWidth="1"/>
    <col min="8" max="8" width="37.375" customWidth="1"/>
    <col min="9" max="9" width="20.625" customWidth="1"/>
    <col min="10" max="10" width="14.375" customWidth="1"/>
    <col min="11" max="11" width="19.625" customWidth="1"/>
    <col min="12" max="12" width="12.125" customWidth="1"/>
    <col min="13" max="13" width="13.375" customWidth="1"/>
    <col min="14" max="14" width="15.375" customWidth="1"/>
    <col min="15" max="15" width="13" customWidth="1"/>
    <col min="16" max="16" width="12.5" customWidth="1"/>
    <col min="17" max="17" width="14.25" customWidth="1"/>
    <col min="18" max="18" width="12.5" customWidth="1"/>
    <col min="19" max="19" width="17.75" customWidth="1"/>
    <col min="20" max="20" width="16.75" customWidth="1"/>
    <col min="21" max="21" width="27.625" customWidth="1"/>
    <col min="22" max="22" width="16.875" customWidth="1"/>
    <col min="23" max="23" width="23.25" customWidth="1"/>
  </cols>
  <sheetData>
    <row r="1" spans="2:43" ht="224.1" customHeight="1" x14ac:dyDescent="0.2">
      <c r="B1" t="s">
        <v>50</v>
      </c>
      <c r="D1" t="s">
        <v>51</v>
      </c>
      <c r="F1" t="s">
        <v>52</v>
      </c>
      <c r="H1" t="s">
        <v>53</v>
      </c>
    </row>
    <row r="2" spans="2:43" ht="30" customHeight="1" x14ac:dyDescent="0.2">
      <c r="B2" s="27" t="s">
        <v>54</v>
      </c>
    </row>
    <row r="3" spans="2:43" ht="30" customHeight="1" x14ac:dyDescent="0.2">
      <c r="B3" t="str">
        <f t="array" ref="B3:AQ3">TRANSPOSE(WorksheetNametbl[worksheet name])</f>
        <v>'Breakfast</v>
      </c>
      <c r="C3" t="str">
        <v>'Breakfast</v>
      </c>
      <c r="D3" t="str">
        <v>'Breakfast</v>
      </c>
      <c r="E3" t="str">
        <v>'Breakfast</v>
      </c>
      <c r="F3" t="str">
        <v>'Breakfast</v>
      </c>
      <c r="G3" t="str">
        <v>'Breakfast</v>
      </c>
      <c r="H3" t="str">
        <v>'Breakfast</v>
      </c>
      <c r="I3" t="str">
        <v>'Lunch</v>
      </c>
      <c r="J3" t="str">
        <v>'Lunch</v>
      </c>
      <c r="K3" t="str">
        <v>'Lunch</v>
      </c>
      <c r="L3" t="str">
        <v>'Lunch</v>
      </c>
      <c r="M3" t="str">
        <v>'Lunch</v>
      </c>
      <c r="N3" t="str">
        <v>'Lunch</v>
      </c>
      <c r="O3" t="str">
        <v>'Lunch</v>
      </c>
      <c r="P3" t="str">
        <v>'Diner</v>
      </c>
      <c r="Q3" t="str">
        <v>'Diner</v>
      </c>
      <c r="R3" t="str">
        <v>'Diner</v>
      </c>
      <c r="S3" t="str">
        <v>'Diner</v>
      </c>
      <c r="T3" t="str">
        <v>'Diner</v>
      </c>
      <c r="U3" t="str">
        <v>'Diner</v>
      </c>
      <c r="V3" t="str">
        <v>'Diner</v>
      </c>
      <c r="W3" t="str">
        <v>'Breakfast</v>
      </c>
      <c r="X3" t="str">
        <v>'Breakfast</v>
      </c>
      <c r="Y3" t="str">
        <v>'Breakfast</v>
      </c>
      <c r="Z3" t="str">
        <v>'Breakfast</v>
      </c>
      <c r="AA3" t="str">
        <v>'Breakfast</v>
      </c>
      <c r="AB3" t="str">
        <v>'Breakfast</v>
      </c>
      <c r="AC3" t="str">
        <v>'Breakfast</v>
      </c>
      <c r="AD3" t="str">
        <v>'Lunch</v>
      </c>
      <c r="AE3" t="str">
        <v>'Lunch</v>
      </c>
      <c r="AF3" t="str">
        <v>'Lunch</v>
      </c>
      <c r="AG3" t="str">
        <v>'Lunch</v>
      </c>
      <c r="AH3" t="str">
        <v>'Lunch</v>
      </c>
      <c r="AI3" t="str">
        <v>'Lunch</v>
      </c>
      <c r="AJ3" t="str">
        <v>'Lunch</v>
      </c>
      <c r="AK3" t="str">
        <v>'Diner</v>
      </c>
      <c r="AL3" t="str">
        <v>'Diner</v>
      </c>
      <c r="AM3" t="str">
        <v>'Diner</v>
      </c>
      <c r="AN3" t="str">
        <v>'Diner</v>
      </c>
      <c r="AO3" t="str">
        <v>'Diner</v>
      </c>
      <c r="AP3" t="str">
        <v>'Diner</v>
      </c>
      <c r="AQ3" t="str">
        <v>'Diner</v>
      </c>
    </row>
    <row r="4" spans="2:43" ht="56.45" customHeight="1" x14ac:dyDescent="0.2">
      <c r="B4" t="s">
        <v>55</v>
      </c>
      <c r="K4" t="s">
        <v>56</v>
      </c>
      <c r="L4">
        <f>ROW(DataAnalysis!$H$8:$I$299)</f>
        <v>8</v>
      </c>
      <c r="T4" s="13"/>
    </row>
    <row r="5" spans="2:43" ht="49.5" customHeight="1" x14ac:dyDescent="0.2">
      <c r="B5" s="48" t="s">
        <v>57</v>
      </c>
      <c r="C5" s="48"/>
      <c r="D5" s="48"/>
      <c r="E5" s="48"/>
      <c r="F5" s="48"/>
      <c r="G5" s="48"/>
      <c r="H5" s="48"/>
      <c r="J5" s="13"/>
      <c r="K5" t="s">
        <v>58</v>
      </c>
      <c r="L5">
        <f ca="1">IFERROR(COUNTA(DataAnalysis!$I$7:$I$299),start_row)+1</f>
        <v>294</v>
      </c>
    </row>
    <row r="6" spans="2:43" ht="57.95" customHeight="1" x14ac:dyDescent="0.2">
      <c r="B6" t="str">
        <f>IF(COUNTIF(K$3:K3,K3)=1,K3,"")</f>
        <v>'Lunch</v>
      </c>
      <c r="H6" t="s">
        <v>59</v>
      </c>
      <c r="K6" s="24" t="s">
        <v>60</v>
      </c>
      <c r="Q6" s="24" t="s">
        <v>61</v>
      </c>
    </row>
    <row r="7" spans="2:43" ht="30" customHeight="1" x14ac:dyDescent="0.2">
      <c r="B7" t="s">
        <v>62</v>
      </c>
      <c r="C7" t="s">
        <v>63</v>
      </c>
      <c r="E7" s="25" t="s">
        <v>64</v>
      </c>
      <c r="F7" s="26"/>
      <c r="H7" t="s">
        <v>65</v>
      </c>
      <c r="I7" t="s">
        <v>66</v>
      </c>
      <c r="K7" t="s">
        <v>67</v>
      </c>
      <c r="L7" t="s">
        <v>68</v>
      </c>
      <c r="M7" t="s">
        <v>69</v>
      </c>
      <c r="N7" t="s">
        <v>70</v>
      </c>
      <c r="O7" t="s">
        <v>71</v>
      </c>
      <c r="Q7" t="s">
        <v>72</v>
      </c>
      <c r="R7" t="s">
        <v>69</v>
      </c>
      <c r="S7" t="s">
        <v>70</v>
      </c>
      <c r="T7" t="s">
        <v>73</v>
      </c>
      <c r="U7" t="s">
        <v>74</v>
      </c>
      <c r="V7" t="s">
        <v>75</v>
      </c>
      <c r="W7" t="s">
        <v>76</v>
      </c>
    </row>
    <row r="8" spans="2:43" ht="30" customHeight="1" x14ac:dyDescent="0.2">
      <c r="B8" t="str">
        <f>IFERROR(IF('Meal planner'!$C4&lt;&gt;0,'Meal planner'!$C4,""),"")</f>
        <v>Breakfast</v>
      </c>
      <c r="C8" t="str">
        <f>IFERROR(IF(B8&lt;&gt;0,"'"&amp;B8,""),"")</f>
        <v>'Breakfast</v>
      </c>
      <c r="H8" t="str">
        <f ca="1">IFERROR(INDEX('Measurement Master List'!$B$4:$AQ$30,1+INT((ROW(A1)-1)/COLUMNS('Measurement Master List'!$B$4:$AQ$30)),MOD(ROW(A1)-1+COLUMNS('Measurement Master List'!$B$4:$AQ$30),COLUMNS('Measurement Master List'!$B$4:$AQ$30))+1),"")</f>
        <v>1 Box</v>
      </c>
      <c r="I8" t="str">
        <f t="shared" ref="I8:I71" ca="1" si="0">IFERROR(INDEX(IngredientsMasterList,1+INT((ROW(A1)-1)/COLUMNS(IngredientsMasterList)),MOD(ROW(A1)-1+COLUMNS(IngredientsMasterList),COLUMNS(IngredientsMasterList))+1),"")</f>
        <v>Breakfast</v>
      </c>
      <c r="K8" s="11">
        <f ca="1">IFERROR(RANK(L8,DataAnalysis!$L$8:$L$301)+SUMPRODUCT(--(L8=DataAnalysis!$L$8:$L$301),--(O8&lt;DataAnalysis!$O$8:$O$301)),"")</f>
        <v>29</v>
      </c>
      <c r="L8" s="11">
        <f ca="1">IFERROR(IF(COUNTIF(DataAnalysis!$I$8:$I$299,"&lt;="&amp;DataAnalysis!$I$8:$I$299)=0,"",COUNTIF(DataAnalysis!$I$8:$I$299,"&lt;="&amp;DataAnalysis!$I$8:$I$299)),"")</f>
        <v>264</v>
      </c>
      <c r="M8" t="str">
        <f ca="1">IFERROR(IF(AND(last_entry-start_row=0,LEN(INDEX(DataAnalysis!$H$8:$I$299,1,1)=0)),"",IF(last_entry-start_row=0,INDEX(DataAnalysis!$H$8:$I$299,1,1),INDEX(DataAnalysis!$H$8:$H$299,ROW(A1),1))),"")</f>
        <v>1 Box</v>
      </c>
      <c r="N8" t="str">
        <f ca="1">IFERROR(IF(AND(last_entry-start_row=0,ISBLANK(INDEX(DataAnalysis!$I$8:$I$299,1,1))),"",IF(last_entry-start_row=0,INDEX(DataAnalysis!$I$8:$I$299,1,1),INDEX(DataAnalysis!$I$8:$I$299,ROW(A1),1))),"")</f>
        <v>Breakfast</v>
      </c>
      <c r="O8" s="12">
        <f ca="1">last_entry</f>
        <v>294</v>
      </c>
      <c r="Q8">
        <f ca="1">IFERROR(DataAnalysis!$O8,"")</f>
        <v>294</v>
      </c>
      <c r="R8" t="str">
        <f ca="1">IFERROR(VLOOKUP(DataAnalysis!$Q$8:$Q$301,DataAnalysis!$K$8:$N$301,3,FALSE),"")</f>
        <v/>
      </c>
      <c r="S8" t="str">
        <f ca="1">IFERROR(VLOOKUP(DataAnalysis!$Q$8:$Q$301,DataAnalysis!$K$8:$N$301,4,FALSE),"")</f>
        <v/>
      </c>
      <c r="T8" t="str">
        <f ca="1">IF(S8=S7,T7,"")&amp;REPT(DataAnalysis!$R8&amp;", ",DataAnalysis!$R8&lt;&gt;"")</f>
        <v/>
      </c>
      <c r="U8" t="str">
        <f ca="1">IF(COUNTIF(S$8:S8,S8)=1,S8,"")</f>
        <v/>
      </c>
      <c r="V8" t="str">
        <f ca="1">IFERROR(IF(LEN(DataAnalysis!$S$8:$S$301)=0,"",COUNTIF(DataAnalysis!$S$8:$S$301,S8)),"")</f>
        <v/>
      </c>
      <c r="W8" t="str">
        <f ca="1">IFERROR(IF(LEN($U8)&gt;0,LEFT(INDIRECT("DataAnalysis!T"&amp;ROW(DataAnalysis!$U8)+DataAnalysis!$V8-1),LEN(INDIRECT("DataAnalysis!T"&amp;ROW(DataAnalysis!$U8)+DataAnalysis!$V8-1))-2),""),"")</f>
        <v/>
      </c>
    </row>
    <row r="9" spans="2:43" ht="30" customHeight="1" x14ac:dyDescent="0.2">
      <c r="B9" t="str">
        <f>IFERROR(IF('Meal planner'!$C5&lt;&gt;0,'Meal planner'!$C5,""),"")</f>
        <v>Breakfast</v>
      </c>
      <c r="C9" t="str">
        <f t="shared" ref="C9:C14" si="1">IFERROR(IF(B9&lt;&gt;0,"'"&amp;B9,""),"")</f>
        <v>'Breakfast</v>
      </c>
      <c r="H9" t="str">
        <f ca="1">IFERROR(INDEX('Measurement Master List'!$B$4:$AQ$30,1+INT((ROW(A2)-1)/COLUMNS('Measurement Master List'!$B$4:$AQ$30)),MOD(ROW(A2)-1+COLUMNS('Measurement Master List'!$B$4:$AQ$30),COLUMNS('Measurement Master List'!$B$4:$AQ$30))+1),"")</f>
        <v>1 Box</v>
      </c>
      <c r="I9" t="str">
        <f t="shared" ca="1" si="0"/>
        <v>Breakfast</v>
      </c>
      <c r="K9" s="11">
        <f ca="1">IFERROR(RANK(L9,DataAnalysis!$L$8:$L$301)+SUMPRODUCT(--(L9=DataAnalysis!$L$8:$L$301),--(O9&lt;DataAnalysis!$O$8:$O$301)),"")</f>
        <v>30</v>
      </c>
      <c r="L9" s="11">
        <f ca="1">IFERROR(IF(COUNTIF(DataAnalysis!$I$8:$I$299,"&lt;="&amp;DataAnalysis!$I$8:$I$299)=0,"",COUNTIF(DataAnalysis!$I$8:$I$299,"&lt;="&amp;DataAnalysis!$I$8:$I$299)),"")</f>
        <v>264</v>
      </c>
      <c r="M9" t="str">
        <f ca="1">IFERROR(IF(AND(last_entry-start_row=0,LEN(INDEX(DataAnalysis!$H$8:$I$299,1,1)=0)),"",IF(last_entry-start_row=0,INDEX(DataAnalysis!$H$8:$I$299,1,1),INDEX(DataAnalysis!$H$8:$H$299,ROW(A2),1))),"")</f>
        <v>1 Box</v>
      </c>
      <c r="N9" t="str">
        <f ca="1">IFERROR(IF(AND(last_entry-start_row=0,ISBLANK(INDEX(DataAnalysis!$I$8:$I$299,1,1))),"",IF(last_entry-start_row=0,INDEX(DataAnalysis!$I$8:$I$299,1,1),INDEX(DataAnalysis!$I$8:$I$299,ROW(A2),1))),"")</f>
        <v>Breakfast</v>
      </c>
      <c r="O9" s="12">
        <f ca="1">O8-1</f>
        <v>293</v>
      </c>
      <c r="Q9">
        <f ca="1">IFERROR(DataAnalysis!$O9,"")</f>
        <v>293</v>
      </c>
      <c r="R9" t="str">
        <f ca="1">IFERROR(VLOOKUP(DataAnalysis!$Q$8:$Q$301,DataAnalysis!$K$8:$N$301,3,FALSE),"")</f>
        <v/>
      </c>
      <c r="S9" t="str">
        <f ca="1">IFERROR(VLOOKUP(DataAnalysis!$Q$8:$Q$301,DataAnalysis!$K$8:$N$301,4,FALSE),"")</f>
        <v/>
      </c>
      <c r="T9" t="str">
        <f ca="1">IF(S9=S8,T8,"")&amp;REPT(DataAnalysis!$R9&amp;", ",DataAnalysis!$R9&lt;&gt;"")</f>
        <v/>
      </c>
      <c r="U9" t="str">
        <f ca="1">IF(COUNTIF(S$8:S9,S9)=1,S9,"")</f>
        <v/>
      </c>
      <c r="V9" t="str">
        <f ca="1">IFERROR(IF(LEN(DataAnalysis!$S$8:$S$301)=0,"",COUNTIF(DataAnalysis!$S$8:$S$301,S9)),"")</f>
        <v/>
      </c>
      <c r="W9" t="str">
        <f ca="1">IFERROR(IF(LEN($U9)&gt;0,LEFT(INDIRECT("DataAnalysis!T"&amp;ROW(DataAnalysis!$U9)+DataAnalysis!$V9-1),LEN(INDIRECT("DataAnalysis!T"&amp;ROW(DataAnalysis!$U9)+DataAnalysis!$V9-1))-2),""),"")</f>
        <v/>
      </c>
    </row>
    <row r="10" spans="2:43" ht="30" customHeight="1" x14ac:dyDescent="0.2">
      <c r="B10" t="str">
        <f>IFERROR(IF('Meal planner'!$C6&lt;&gt;0,'Meal planner'!$C6,""),"")</f>
        <v>Breakfast</v>
      </c>
      <c r="C10" t="str">
        <f t="shared" si="1"/>
        <v>'Breakfast</v>
      </c>
      <c r="H10" t="str">
        <f ca="1">IFERROR(INDEX('Measurement Master List'!$B$4:$AQ$30,1+INT((ROW(A3)-1)/COLUMNS('Measurement Master List'!$B$4:$AQ$30)),MOD(ROW(A3)-1+COLUMNS('Measurement Master List'!$B$4:$AQ$30),COLUMNS('Measurement Master List'!$B$4:$AQ$30))+1),"")</f>
        <v>1 Box</v>
      </c>
      <c r="I10" t="str">
        <f t="shared" ca="1" si="0"/>
        <v>Breakfast</v>
      </c>
      <c r="K10" s="11">
        <f ca="1">IFERROR(RANK(L10,DataAnalysis!$L$8:$L$301)+SUMPRODUCT(--(L10=DataAnalysis!$L$8:$L$301),--(O10&lt;DataAnalysis!$O$8:$O$301)),"")</f>
        <v>31</v>
      </c>
      <c r="L10" s="11">
        <f ca="1">IFERROR(IF(COUNTIF(DataAnalysis!$I$8:$I$299,"&lt;="&amp;DataAnalysis!$I$8:$I$299)=0,"",COUNTIF(DataAnalysis!$I$8:$I$299,"&lt;="&amp;DataAnalysis!$I$8:$I$299)),"")</f>
        <v>264</v>
      </c>
      <c r="M10" t="str">
        <f ca="1">IFERROR(IF(AND(last_entry-start_row=0,LEN(INDEX(DataAnalysis!$H$8:$I$299,1,1)=0)),"",IF(last_entry-start_row=0,INDEX(DataAnalysis!$H$8:$I$299,1,1),INDEX(DataAnalysis!$H$8:$H$299,ROW(A3),1))),"")</f>
        <v>1 Box</v>
      </c>
      <c r="N10" t="str">
        <f ca="1">IFERROR(IF(AND(last_entry-start_row=0,ISBLANK(INDEX(DataAnalysis!$I$8:$I$299,1,1))),"",IF(last_entry-start_row=0,INDEX(DataAnalysis!$I$8:$I$299,1,1),INDEX(DataAnalysis!$I$8:$I$299,ROW(A3),1))),"")</f>
        <v>Breakfast</v>
      </c>
      <c r="O10" s="12">
        <f t="shared" ref="O10:O73" ca="1" si="2">O9-1</f>
        <v>292</v>
      </c>
      <c r="Q10">
        <f ca="1">IFERROR(DataAnalysis!$O10,"")</f>
        <v>292</v>
      </c>
      <c r="R10" t="str">
        <f ca="1">IFERROR(VLOOKUP(DataAnalysis!$Q$8:$Q$301,DataAnalysis!$K$8:$N$301,3,FALSE),"")</f>
        <v/>
      </c>
      <c r="S10" t="str">
        <f ca="1">IFERROR(VLOOKUP(DataAnalysis!$Q$8:$Q$301,DataAnalysis!$K$8:$N$301,4,FALSE),"")</f>
        <v/>
      </c>
      <c r="T10" t="str">
        <f ca="1">IF(S10=S9,T9,"")&amp;REPT(DataAnalysis!$R10&amp;", ",DataAnalysis!$R10&lt;&gt;"")</f>
        <v/>
      </c>
      <c r="U10" t="str">
        <f ca="1">IF(COUNTIF(S$8:S10,S10)=1,S10,"")</f>
        <v/>
      </c>
      <c r="V10" t="str">
        <f ca="1">IFERROR(IF(LEN(DataAnalysis!$S$8:$S$301)=0,"",COUNTIF(DataAnalysis!$S$8:$S$301,S10)),"")</f>
        <v/>
      </c>
      <c r="W10" t="str">
        <f ca="1">IFERROR(IF(LEN($U10)&gt;0,LEFT(INDIRECT("DataAnalysis!T"&amp;ROW(DataAnalysis!$U10)+DataAnalysis!$V10-1),LEN(INDIRECT("DataAnalysis!T"&amp;ROW(DataAnalysis!$U10)+DataAnalysis!$V10-1))-2),""),"")</f>
        <v/>
      </c>
    </row>
    <row r="11" spans="2:43" ht="30" customHeight="1" x14ac:dyDescent="0.2">
      <c r="B11" t="str">
        <f>IFERROR(IF('Meal planner'!$C7&lt;&gt;0,'Meal planner'!$C7,""),"")</f>
        <v>Breakfast</v>
      </c>
      <c r="C11" t="str">
        <f t="shared" si="1"/>
        <v>'Breakfast</v>
      </c>
      <c r="H11" t="str">
        <f ca="1">IFERROR(INDEX('Measurement Master List'!$B$4:$AQ$30,1+INT((ROW(A4)-1)/COLUMNS('Measurement Master List'!$B$4:$AQ$30)),MOD(ROW(A4)-1+COLUMNS('Measurement Master List'!$B$4:$AQ$30),COLUMNS('Measurement Master List'!$B$4:$AQ$30))+1),"")</f>
        <v>1 Box</v>
      </c>
      <c r="I11" t="str">
        <f t="shared" ca="1" si="0"/>
        <v>Breakfast</v>
      </c>
      <c r="K11" s="11">
        <f ca="1">IFERROR(RANK(L11,DataAnalysis!$L$8:$L$301)+SUMPRODUCT(--(L11=DataAnalysis!$L$8:$L$301),--(O11&lt;DataAnalysis!$O$8:$O$301)),"")</f>
        <v>32</v>
      </c>
      <c r="L11" s="11">
        <f ca="1">IFERROR(IF(COUNTIF(DataAnalysis!$I$8:$I$299,"&lt;="&amp;DataAnalysis!$I$8:$I$299)=0,"",COUNTIF(DataAnalysis!$I$8:$I$299,"&lt;="&amp;DataAnalysis!$I$8:$I$299)),"")</f>
        <v>264</v>
      </c>
      <c r="M11" t="str">
        <f ca="1">IFERROR(IF(AND(last_entry-start_row=0,LEN(INDEX(DataAnalysis!$H$8:$I$299,1,1)=0)),"",IF(last_entry-start_row=0,INDEX(DataAnalysis!$H$8:$I$299,1,1),INDEX(DataAnalysis!$H$8:$H$299,ROW(A4),1))),"")</f>
        <v>1 Box</v>
      </c>
      <c r="N11" t="str">
        <f ca="1">IFERROR(IF(AND(last_entry-start_row=0,ISBLANK(INDEX(DataAnalysis!$I$8:$I$299,1,1))),"",IF(last_entry-start_row=0,INDEX(DataAnalysis!$I$8:$I$299,1,1),INDEX(DataAnalysis!$I$8:$I$299,ROW(A4),1))),"")</f>
        <v>Breakfast</v>
      </c>
      <c r="O11" s="12">
        <f t="shared" ca="1" si="2"/>
        <v>291</v>
      </c>
      <c r="Q11">
        <f ca="1">IFERROR(DataAnalysis!$O11,"")</f>
        <v>291</v>
      </c>
      <c r="R11" t="str">
        <f ca="1">IFERROR(VLOOKUP(DataAnalysis!$Q$8:$Q$301,DataAnalysis!$K$8:$N$301,3,FALSE),"")</f>
        <v/>
      </c>
      <c r="S11" t="str">
        <f ca="1">IFERROR(VLOOKUP(DataAnalysis!$Q$8:$Q$301,DataAnalysis!$K$8:$N$301,4,FALSE),"")</f>
        <v/>
      </c>
      <c r="T11" t="str">
        <f ca="1">IF(S11=S10,T10,"")&amp;REPT(DataAnalysis!$R11&amp;", ",DataAnalysis!$R11&lt;&gt;"")</f>
        <v/>
      </c>
      <c r="U11" t="str">
        <f ca="1">IF(COUNTIF(S$8:S11,S11)=1,S11,"")</f>
        <v/>
      </c>
      <c r="V11" t="str">
        <f ca="1">IFERROR(IF(LEN(DataAnalysis!$S$8:$S$301)=0,"",COUNTIF(DataAnalysis!$S$8:$S$301,S11)),"")</f>
        <v/>
      </c>
      <c r="W11" t="str">
        <f ca="1">IFERROR(IF(LEN($U11)&gt;0,LEFT(INDIRECT("DataAnalysis!T"&amp;ROW(DataAnalysis!$U11)+DataAnalysis!$V11-1),LEN(INDIRECT("DataAnalysis!T"&amp;ROW(DataAnalysis!$U11)+DataAnalysis!$V11-1))-2),""),"")</f>
        <v/>
      </c>
    </row>
    <row r="12" spans="2:43" ht="30" customHeight="1" x14ac:dyDescent="0.2">
      <c r="B12" t="str">
        <f>IFERROR(IF('Meal planner'!$C8&lt;&gt;0,'Meal planner'!$C8,""),"")</f>
        <v>Breakfast</v>
      </c>
      <c r="C12" t="str">
        <f t="shared" si="1"/>
        <v>'Breakfast</v>
      </c>
      <c r="H12" t="str">
        <f ca="1">IFERROR(INDEX('Measurement Master List'!$B$4:$AQ$30,1+INT((ROW(A5)-1)/COLUMNS('Measurement Master List'!$B$4:$AQ$30)),MOD(ROW(A5)-1+COLUMNS('Measurement Master List'!$B$4:$AQ$30),COLUMNS('Measurement Master List'!$B$4:$AQ$30))+1),"")</f>
        <v>1 Box</v>
      </c>
      <c r="I12" t="str">
        <f t="shared" ca="1" si="0"/>
        <v>Breakfast</v>
      </c>
      <c r="K12" s="11">
        <f ca="1">IFERROR(RANK(L12,DataAnalysis!$L$8:$L$301)+SUMPRODUCT(--(L12=DataAnalysis!$L$8:$L$301),--(O12&lt;DataAnalysis!$O$8:$O$301)),"")</f>
        <v>33</v>
      </c>
      <c r="L12" s="11">
        <f ca="1">IFERROR(IF(COUNTIF(DataAnalysis!$I$8:$I$299,"&lt;="&amp;DataAnalysis!$I$8:$I$299)=0,"",COUNTIF(DataAnalysis!$I$8:$I$299,"&lt;="&amp;DataAnalysis!$I$8:$I$299)),"")</f>
        <v>264</v>
      </c>
      <c r="M12" t="str">
        <f ca="1">IFERROR(IF(AND(last_entry-start_row=0,LEN(INDEX(DataAnalysis!$H$8:$I$299,1,1)=0)),"",IF(last_entry-start_row=0,INDEX(DataAnalysis!$H$8:$I$299,1,1),INDEX(DataAnalysis!$H$8:$H$299,ROW(A5),1))),"")</f>
        <v>1 Box</v>
      </c>
      <c r="N12" t="str">
        <f ca="1">IFERROR(IF(AND(last_entry-start_row=0,ISBLANK(INDEX(DataAnalysis!$I$8:$I$299,1,1))),"",IF(last_entry-start_row=0,INDEX(DataAnalysis!$I$8:$I$299,1,1),INDEX(DataAnalysis!$I$8:$I$299,ROW(A5),1))),"")</f>
        <v>Breakfast</v>
      </c>
      <c r="O12" s="12">
        <f t="shared" ca="1" si="2"/>
        <v>290</v>
      </c>
      <c r="Q12">
        <f ca="1">IFERROR(DataAnalysis!$O12,"")</f>
        <v>290</v>
      </c>
      <c r="R12" t="str">
        <f ca="1">IFERROR(VLOOKUP(DataAnalysis!$Q$8:$Q$301,DataAnalysis!$K$8:$N$301,3,FALSE),"")</f>
        <v/>
      </c>
      <c r="S12" t="str">
        <f ca="1">IFERROR(VLOOKUP(DataAnalysis!$Q$8:$Q$301,DataAnalysis!$K$8:$N$301,4,FALSE),"")</f>
        <v/>
      </c>
      <c r="T12" t="str">
        <f ca="1">IF(S12=S11,T11,"")&amp;REPT(DataAnalysis!$R12&amp;", ",DataAnalysis!$R12&lt;&gt;"")</f>
        <v/>
      </c>
      <c r="U12" t="str">
        <f ca="1">IF(COUNTIF(S$8:S12,S12)=1,S12,"")</f>
        <v/>
      </c>
      <c r="V12" t="str">
        <f ca="1">IFERROR(IF(LEN(DataAnalysis!$S$8:$S$301)=0,"",COUNTIF(DataAnalysis!$S$8:$S$301,S12)),"")</f>
        <v/>
      </c>
      <c r="W12" t="str">
        <f ca="1">IFERROR(IF(LEN($U12)&gt;0,LEFT(INDIRECT("DataAnalysis!T"&amp;ROW(DataAnalysis!$U12)+DataAnalysis!$V12-1),LEN(INDIRECT("DataAnalysis!T"&amp;ROW(DataAnalysis!$U12)+DataAnalysis!$V12-1))-2),""),"")</f>
        <v/>
      </c>
    </row>
    <row r="13" spans="2:43" ht="30" customHeight="1" x14ac:dyDescent="0.2">
      <c r="B13" t="str">
        <f>IFERROR(IF('Meal planner'!$C9&lt;&gt;0,'Meal planner'!$C9,""),"")</f>
        <v>Breakfast</v>
      </c>
      <c r="C13" t="str">
        <f t="shared" si="1"/>
        <v>'Breakfast</v>
      </c>
      <c r="H13" t="str">
        <f ca="1">IFERROR(INDEX('Measurement Master List'!$B$4:$AQ$30,1+INT((ROW(A6)-1)/COLUMNS('Measurement Master List'!$B$4:$AQ$30)),MOD(ROW(A6)-1+COLUMNS('Measurement Master List'!$B$4:$AQ$30),COLUMNS('Measurement Master List'!$B$4:$AQ$30))+1),"")</f>
        <v>1 Box</v>
      </c>
      <c r="I13" t="str">
        <f t="shared" ca="1" si="0"/>
        <v>Breakfast</v>
      </c>
      <c r="K13" s="11">
        <f ca="1">IFERROR(RANK(L13,DataAnalysis!$L$8:$L$301)+SUMPRODUCT(--(L13=DataAnalysis!$L$8:$L$301),--(O13&lt;DataAnalysis!$O$8:$O$301)),"")</f>
        <v>34</v>
      </c>
      <c r="L13" s="11">
        <f ca="1">IFERROR(IF(COUNTIF(DataAnalysis!$I$8:$I$299,"&lt;="&amp;DataAnalysis!$I$8:$I$299)=0,"",COUNTIF(DataAnalysis!$I$8:$I$299,"&lt;="&amp;DataAnalysis!$I$8:$I$299)),"")</f>
        <v>264</v>
      </c>
      <c r="M13" t="str">
        <f ca="1">IFERROR(IF(AND(last_entry-start_row=0,LEN(INDEX(DataAnalysis!$H$8:$I$299,1,1)=0)),"",IF(last_entry-start_row=0,INDEX(DataAnalysis!$H$8:$I$299,1,1),INDEX(DataAnalysis!$H$8:$H$299,ROW(A6),1))),"")</f>
        <v>1 Box</v>
      </c>
      <c r="N13" t="str">
        <f ca="1">IFERROR(IF(AND(last_entry-start_row=0,ISBLANK(INDEX(DataAnalysis!$I$8:$I$299,1,1))),"",IF(last_entry-start_row=0,INDEX(DataAnalysis!$I$8:$I$299,1,1),INDEX(DataAnalysis!$I$8:$I$299,ROW(A6),1))),"")</f>
        <v>Breakfast</v>
      </c>
      <c r="O13" s="12">
        <f t="shared" ca="1" si="2"/>
        <v>289</v>
      </c>
      <c r="Q13">
        <f ca="1">IFERROR(DataAnalysis!$O13,"")</f>
        <v>289</v>
      </c>
      <c r="R13" t="str">
        <f ca="1">IFERROR(VLOOKUP(DataAnalysis!$Q$8:$Q$301,DataAnalysis!$K$8:$N$301,3,FALSE),"")</f>
        <v/>
      </c>
      <c r="S13" t="str">
        <f ca="1">IFERROR(VLOOKUP(DataAnalysis!$Q$8:$Q$301,DataAnalysis!$K$8:$N$301,4,FALSE),"")</f>
        <v/>
      </c>
      <c r="T13" t="str">
        <f ca="1">IF(S13=S12,T12,"")&amp;REPT(DataAnalysis!$R13&amp;", ",DataAnalysis!$R13&lt;&gt;"")</f>
        <v/>
      </c>
      <c r="U13" t="str">
        <f ca="1">IF(COUNTIF(S$8:S13,S13)=1,S13,"")</f>
        <v/>
      </c>
      <c r="V13" t="str">
        <f ca="1">IFERROR(IF(LEN(DataAnalysis!$S$8:$S$301)=0,"",COUNTIF(DataAnalysis!$S$8:$S$301,S13)),"")</f>
        <v/>
      </c>
      <c r="W13" t="str">
        <f ca="1">IFERROR(IF(LEN($U13)&gt;0,LEFT(INDIRECT("DataAnalysis!T"&amp;ROW(DataAnalysis!$U13)+DataAnalysis!$V13-1),LEN(INDIRECT("DataAnalysis!T"&amp;ROW(DataAnalysis!$U13)+DataAnalysis!$V13-1))-2),""),"")</f>
        <v/>
      </c>
    </row>
    <row r="14" spans="2:43" ht="30" customHeight="1" x14ac:dyDescent="0.2">
      <c r="B14" t="str">
        <f>IFERROR(IF('Meal planner'!$C10&lt;&gt;0,'Meal planner'!$C10,""),"")</f>
        <v>Breakfast</v>
      </c>
      <c r="C14" t="str">
        <f t="shared" si="1"/>
        <v>'Breakfast</v>
      </c>
      <c r="H14" t="str">
        <f ca="1">IFERROR(INDEX('Measurement Master List'!$B$4:$AQ$30,1+INT((ROW(A7)-1)/COLUMNS('Measurement Master List'!$B$4:$AQ$30)),MOD(ROW(A7)-1+COLUMNS('Measurement Master List'!$B$4:$AQ$30),COLUMNS('Measurement Master List'!$B$4:$AQ$30))+1),"")</f>
        <v>1 Box</v>
      </c>
      <c r="I14" t="str">
        <f t="shared" ca="1" si="0"/>
        <v>Breakfast</v>
      </c>
      <c r="K14" s="11">
        <f ca="1">IFERROR(RANK(L14,DataAnalysis!$L$8:$L$301)+SUMPRODUCT(--(L14=DataAnalysis!$L$8:$L$301),--(O14&lt;DataAnalysis!$O$8:$O$301)),"")</f>
        <v>35</v>
      </c>
      <c r="L14" s="11">
        <f ca="1">IFERROR(IF(COUNTIF(DataAnalysis!$I$8:$I$299,"&lt;="&amp;DataAnalysis!$I$8:$I$299)=0,"",COUNTIF(DataAnalysis!$I$8:$I$299,"&lt;="&amp;DataAnalysis!$I$8:$I$299)),"")</f>
        <v>264</v>
      </c>
      <c r="M14" t="str">
        <f ca="1">IFERROR(IF(AND(last_entry-start_row=0,LEN(INDEX(DataAnalysis!$H$8:$I$299,1,1)=0)),"",IF(last_entry-start_row=0,INDEX(DataAnalysis!$H$8:$I$299,1,1),INDEX(DataAnalysis!$H$8:$H$299,ROW(A7),1))),"")</f>
        <v>1 Box</v>
      </c>
      <c r="N14" t="str">
        <f ca="1">IFERROR(IF(AND(last_entry-start_row=0,ISBLANK(INDEX(DataAnalysis!$I$8:$I$299,1,1))),"",IF(last_entry-start_row=0,INDEX(DataAnalysis!$I$8:$I$299,1,1),INDEX(DataAnalysis!$I$8:$I$299,ROW(A7),1))),"")</f>
        <v>Breakfast</v>
      </c>
      <c r="O14" s="12">
        <f t="shared" ca="1" si="2"/>
        <v>288</v>
      </c>
      <c r="Q14">
        <f ca="1">IFERROR(DataAnalysis!$O14,"")</f>
        <v>288</v>
      </c>
      <c r="R14" t="str">
        <f ca="1">IFERROR(VLOOKUP(DataAnalysis!$Q$8:$Q$301,DataAnalysis!$K$8:$N$301,3,FALSE),"")</f>
        <v/>
      </c>
      <c r="S14" t="str">
        <f ca="1">IFERROR(VLOOKUP(DataAnalysis!$Q$8:$Q$301,DataAnalysis!$K$8:$N$301,4,FALSE),"")</f>
        <v/>
      </c>
      <c r="T14" t="str">
        <f ca="1">IF(S14=S13,T13,"")&amp;REPT(DataAnalysis!$R14&amp;", ",DataAnalysis!$R14&lt;&gt;"")</f>
        <v/>
      </c>
      <c r="U14" t="str">
        <f ca="1">IF(COUNTIF(S$8:S14,S14)=1,S14,"")</f>
        <v/>
      </c>
      <c r="V14" t="str">
        <f ca="1">IFERROR(IF(LEN(DataAnalysis!$S$8:$S$301)=0,"",COUNTIF(DataAnalysis!$S$8:$S$301,S14)),"")</f>
        <v/>
      </c>
      <c r="W14" t="str">
        <f ca="1">IFERROR(IF(LEN($U14)&gt;0,LEFT(INDIRECT("DataAnalysis!T"&amp;ROW(DataAnalysis!$U14)+DataAnalysis!$V14-1),LEN(INDIRECT("DataAnalysis!T"&amp;ROW(DataAnalysis!$U14)+DataAnalysis!$V14-1))-2),""),"")</f>
        <v/>
      </c>
    </row>
    <row r="15" spans="2:43" ht="30" customHeight="1" x14ac:dyDescent="0.2">
      <c r="B15" t="str">
        <f>IFERROR(IF('Meal planner'!$C11&lt;&gt;0,'Meal planner'!$C11,""),"")</f>
        <v>Lunch</v>
      </c>
      <c r="C15" t="str">
        <f t="shared" ref="C15:C27" si="3">IFERROR(IF(B15&lt;&gt;0,"'"&amp;B15,""),"")</f>
        <v>'Lunch</v>
      </c>
      <c r="H15" t="str">
        <f ca="1">IFERROR(INDEX('Measurement Master List'!$B$4:$AQ$30,1+INT((ROW(A8)-1)/COLUMNS('Measurement Master List'!$B$4:$AQ$30)),MOD(ROW(A8)-1+COLUMNS('Measurement Master List'!$B$4:$AQ$30),COLUMNS('Measurement Master List'!$B$4:$AQ$30))+1),"")</f>
        <v>1 Cup</v>
      </c>
      <c r="I15" t="str">
        <f t="shared" ca="1" si="0"/>
        <v>Lunch</v>
      </c>
      <c r="K15" s="11">
        <f ca="1">IFERROR(RANK(L15,DataAnalysis!$L$8:$L$301)+SUMPRODUCT(--(L15=DataAnalysis!$L$8:$L$301),--(O15&lt;DataAnalysis!$O$8:$O$301)),"")</f>
        <v>1</v>
      </c>
      <c r="L15" s="11">
        <f ca="1">IFERROR(IF(COUNTIF(DataAnalysis!$I$8:$I$299,"&lt;="&amp;DataAnalysis!$I$8:$I$299)=0,"",COUNTIF(DataAnalysis!$I$8:$I$299,"&lt;="&amp;DataAnalysis!$I$8:$I$299)),"")</f>
        <v>292</v>
      </c>
      <c r="M15" t="str">
        <f ca="1">IFERROR(IF(AND(last_entry-start_row=0,LEN(INDEX(DataAnalysis!$H$8:$I$299,1,1)=0)),"",IF(last_entry-start_row=0,INDEX(DataAnalysis!$H$8:$I$299,1,1),INDEX(DataAnalysis!$H$8:$H$299,ROW(A8),1))),"")</f>
        <v>1 Cup</v>
      </c>
      <c r="N15" t="str">
        <f ca="1">IFERROR(IF(AND(last_entry-start_row=0,ISBLANK(INDEX(DataAnalysis!$I$8:$I$299,1,1))),"",IF(last_entry-start_row=0,INDEX(DataAnalysis!$I$8:$I$299,1,1),INDEX(DataAnalysis!$I$8:$I$299,ROW(A8),1))),"")</f>
        <v>Lunch</v>
      </c>
      <c r="O15" s="12">
        <f t="shared" ca="1" si="2"/>
        <v>287</v>
      </c>
      <c r="Q15">
        <f ca="1">IFERROR(DataAnalysis!$O15,"")</f>
        <v>287</v>
      </c>
      <c r="R15" t="str">
        <f ca="1">IFERROR(VLOOKUP(DataAnalysis!$Q$8:$Q$301,DataAnalysis!$K$8:$N$301,3,FALSE),"")</f>
        <v/>
      </c>
      <c r="S15" t="str">
        <f ca="1">IFERROR(VLOOKUP(DataAnalysis!$Q$8:$Q$301,DataAnalysis!$K$8:$N$301,4,FALSE),"")</f>
        <v/>
      </c>
      <c r="T15" t="str">
        <f ca="1">IF(S15=S14,T14,"")&amp;REPT(DataAnalysis!$R15&amp;", ",DataAnalysis!$R15&lt;&gt;"")</f>
        <v/>
      </c>
      <c r="U15" t="str">
        <f ca="1">IF(COUNTIF(S$8:S15,S15)=1,S15,"")</f>
        <v/>
      </c>
      <c r="V15" t="str">
        <f ca="1">IFERROR(IF(LEN(DataAnalysis!$S$8:$S$301)=0,"",COUNTIF(DataAnalysis!$S$8:$S$301,S15)),"")</f>
        <v/>
      </c>
      <c r="W15" t="str">
        <f ca="1">IFERROR(IF(LEN($U15)&gt;0,LEFT(INDIRECT("DataAnalysis!T"&amp;ROW(DataAnalysis!$U15)+DataAnalysis!$V15-1),LEN(INDIRECT("DataAnalysis!T"&amp;ROW(DataAnalysis!$U15)+DataAnalysis!$V15-1))-2),""),"")</f>
        <v/>
      </c>
    </row>
    <row r="16" spans="2:43" ht="30" customHeight="1" x14ac:dyDescent="0.2">
      <c r="B16" t="str">
        <f>IFERROR(IF('Meal planner'!$C12&lt;&gt;0,'Meal planner'!$C12,""),"")</f>
        <v>Lunch</v>
      </c>
      <c r="C16" t="str">
        <f t="shared" si="3"/>
        <v>'Lunch</v>
      </c>
      <c r="H16" t="str">
        <f ca="1">IFERROR(INDEX('Measurement Master List'!$B$4:$AQ$30,1+INT((ROW(A9)-1)/COLUMNS('Measurement Master List'!$B$4:$AQ$30)),MOD(ROW(A9)-1+COLUMNS('Measurement Master List'!$B$4:$AQ$30),COLUMNS('Measurement Master List'!$B$4:$AQ$30))+1),"")</f>
        <v>1 Cup</v>
      </c>
      <c r="I16" t="str">
        <f t="shared" ca="1" si="0"/>
        <v>Lunch</v>
      </c>
      <c r="K16" s="11">
        <f ca="1">IFERROR(RANK(L16,DataAnalysis!$L$8:$L$301)+SUMPRODUCT(--(L16=DataAnalysis!$L$8:$L$301),--(O16&lt;DataAnalysis!$O$8:$O$301)),"")</f>
        <v>2</v>
      </c>
      <c r="L16" s="11">
        <f ca="1">IFERROR(IF(COUNTIF(DataAnalysis!$I$8:$I$299,"&lt;="&amp;DataAnalysis!$I$8:$I$299)=0,"",COUNTIF(DataAnalysis!$I$8:$I$299,"&lt;="&amp;DataAnalysis!$I$8:$I$299)),"")</f>
        <v>292</v>
      </c>
      <c r="M16" t="str">
        <f ca="1">IFERROR(IF(AND(last_entry-start_row=0,LEN(INDEX(DataAnalysis!$H$8:$I$299,1,1)=0)),"",IF(last_entry-start_row=0,INDEX(DataAnalysis!$H$8:$I$299,1,1),INDEX(DataAnalysis!$H$8:$H$299,ROW(A9),1))),"")</f>
        <v>1 Cup</v>
      </c>
      <c r="N16" t="str">
        <f ca="1">IFERROR(IF(AND(last_entry-start_row=0,ISBLANK(INDEX(DataAnalysis!$I$8:$I$299,1,1))),"",IF(last_entry-start_row=0,INDEX(DataAnalysis!$I$8:$I$299,1,1),INDEX(DataAnalysis!$I$8:$I$299,ROW(A9),1))),"")</f>
        <v>Lunch</v>
      </c>
      <c r="O16" s="12">
        <f t="shared" ca="1" si="2"/>
        <v>286</v>
      </c>
      <c r="Q16">
        <f ca="1">IFERROR(DataAnalysis!$O16,"")</f>
        <v>286</v>
      </c>
      <c r="R16" t="str">
        <f ca="1">IFERROR(VLOOKUP(DataAnalysis!$Q$8:$Q$301,DataAnalysis!$K$8:$N$301,3,FALSE),"")</f>
        <v/>
      </c>
      <c r="S16" t="str">
        <f ca="1">IFERROR(VLOOKUP(DataAnalysis!$Q$8:$Q$301,DataAnalysis!$K$8:$N$301,4,FALSE),"")</f>
        <v/>
      </c>
      <c r="T16" t="str">
        <f ca="1">IF(S16=S15,T15,"")&amp;REPT(DataAnalysis!$R16&amp;", ",DataAnalysis!$R16&lt;&gt;"")</f>
        <v/>
      </c>
      <c r="U16" t="str">
        <f ca="1">IF(COUNTIF(S$8:S16,S16)=1,S16,"")</f>
        <v/>
      </c>
      <c r="V16" t="str">
        <f ca="1">IFERROR(IF(LEN(DataAnalysis!$S$8:$S$301)=0,"",COUNTIF(DataAnalysis!$S$8:$S$301,S16)),"")</f>
        <v/>
      </c>
      <c r="W16" t="str">
        <f ca="1">IFERROR(IF(LEN($U16)&gt;0,LEFT(INDIRECT("DataAnalysis!T"&amp;ROW(DataAnalysis!$U16)+DataAnalysis!$V16-1),LEN(INDIRECT("DataAnalysis!T"&amp;ROW(DataAnalysis!$U16)+DataAnalysis!$V16-1))-2),""),"")</f>
        <v/>
      </c>
    </row>
    <row r="17" spans="2:23" ht="30" customHeight="1" x14ac:dyDescent="0.2">
      <c r="B17" t="str">
        <f>IFERROR(IF('Meal planner'!$C13&lt;&gt;0,'Meal planner'!$C13,""),"")</f>
        <v>Lunch</v>
      </c>
      <c r="C17" t="str">
        <f t="shared" si="3"/>
        <v>'Lunch</v>
      </c>
      <c r="H17" t="str">
        <f ca="1">IFERROR(INDEX('Measurement Master List'!$B$4:$AQ$30,1+INT((ROW(A10)-1)/COLUMNS('Measurement Master List'!$B$4:$AQ$30)),MOD(ROW(A10)-1+COLUMNS('Measurement Master List'!$B$4:$AQ$30),COLUMNS('Measurement Master List'!$B$4:$AQ$30))+1),"")</f>
        <v>1 Cup</v>
      </c>
      <c r="I17" t="str">
        <f t="shared" ca="1" si="0"/>
        <v>Lunch</v>
      </c>
      <c r="K17" s="11">
        <f ca="1">IFERROR(RANK(L17,DataAnalysis!$L$8:$L$301)+SUMPRODUCT(--(L17=DataAnalysis!$L$8:$L$301),--(O17&lt;DataAnalysis!$O$8:$O$301)),"")</f>
        <v>3</v>
      </c>
      <c r="L17" s="11">
        <f ca="1">IFERROR(IF(COUNTIF(DataAnalysis!$I$8:$I$299,"&lt;="&amp;DataAnalysis!$I$8:$I$299)=0,"",COUNTIF(DataAnalysis!$I$8:$I$299,"&lt;="&amp;DataAnalysis!$I$8:$I$299)),"")</f>
        <v>292</v>
      </c>
      <c r="M17" t="str">
        <f ca="1">IFERROR(IF(AND(last_entry-start_row=0,LEN(INDEX(DataAnalysis!$H$8:$I$299,1,1)=0)),"",IF(last_entry-start_row=0,INDEX(DataAnalysis!$H$8:$I$299,1,1),INDEX(DataAnalysis!$H$8:$H$299,ROW(A10),1))),"")</f>
        <v>1 Cup</v>
      </c>
      <c r="N17" t="str">
        <f ca="1">IFERROR(IF(AND(last_entry-start_row=0,ISBLANK(INDEX(DataAnalysis!$I$8:$I$299,1,1))),"",IF(last_entry-start_row=0,INDEX(DataAnalysis!$I$8:$I$299,1,1),INDEX(DataAnalysis!$I$8:$I$299,ROW(A10),1))),"")</f>
        <v>Lunch</v>
      </c>
      <c r="O17" s="12">
        <f t="shared" ca="1" si="2"/>
        <v>285</v>
      </c>
      <c r="Q17">
        <f ca="1">IFERROR(DataAnalysis!$O17,"")</f>
        <v>285</v>
      </c>
      <c r="R17" t="str">
        <f ca="1">IFERROR(VLOOKUP(DataAnalysis!$Q$8:$Q$301,DataAnalysis!$K$8:$N$301,3,FALSE),"")</f>
        <v/>
      </c>
      <c r="S17" t="str">
        <f ca="1">IFERROR(VLOOKUP(DataAnalysis!$Q$8:$Q$301,DataAnalysis!$K$8:$N$301,4,FALSE),"")</f>
        <v/>
      </c>
      <c r="T17" t="str">
        <f ca="1">IF(S17=S16,T16,"")&amp;REPT(DataAnalysis!$R17&amp;", ",DataAnalysis!$R17&lt;&gt;"")</f>
        <v/>
      </c>
      <c r="U17" t="str">
        <f ca="1">IF(COUNTIF(S$8:S17,S17)=1,S17,"")</f>
        <v/>
      </c>
      <c r="V17" t="str">
        <f ca="1">IFERROR(IF(LEN(DataAnalysis!$S$8:$S$301)=0,"",COUNTIF(DataAnalysis!$S$8:$S$301,S17)),"")</f>
        <v/>
      </c>
      <c r="W17" t="str">
        <f ca="1">IFERROR(IF(LEN($U17)&gt;0,LEFT(INDIRECT("DataAnalysis!T"&amp;ROW(DataAnalysis!$U17)+DataAnalysis!$V17-1),LEN(INDIRECT("DataAnalysis!T"&amp;ROW(DataAnalysis!$U17)+DataAnalysis!$V17-1))-2),""),"")</f>
        <v/>
      </c>
    </row>
    <row r="18" spans="2:23" ht="30" customHeight="1" x14ac:dyDescent="0.2">
      <c r="B18" t="str">
        <f>IFERROR(IF('Meal planner'!$C14&lt;&gt;0,'Meal planner'!$C14,""),"")</f>
        <v>Lunch</v>
      </c>
      <c r="C18" t="str">
        <f t="shared" si="3"/>
        <v>'Lunch</v>
      </c>
      <c r="H18" t="str">
        <f ca="1">IFERROR(INDEX('Measurement Master List'!$B$4:$AQ$30,1+INT((ROW(A11)-1)/COLUMNS('Measurement Master List'!$B$4:$AQ$30)),MOD(ROW(A11)-1+COLUMNS('Measurement Master List'!$B$4:$AQ$30),COLUMNS('Measurement Master List'!$B$4:$AQ$30))+1),"")</f>
        <v>1 Cup</v>
      </c>
      <c r="I18" t="str">
        <f t="shared" ca="1" si="0"/>
        <v>Lunch</v>
      </c>
      <c r="K18" s="11">
        <f ca="1">IFERROR(RANK(L18,DataAnalysis!$L$8:$L$301)+SUMPRODUCT(--(L18=DataAnalysis!$L$8:$L$301),--(O18&lt;DataAnalysis!$O$8:$O$301)),"")</f>
        <v>4</v>
      </c>
      <c r="L18" s="11">
        <f ca="1">IFERROR(IF(COUNTIF(DataAnalysis!$I$8:$I$299,"&lt;="&amp;DataAnalysis!$I$8:$I$299)=0,"",COUNTIF(DataAnalysis!$I$8:$I$299,"&lt;="&amp;DataAnalysis!$I$8:$I$299)),"")</f>
        <v>292</v>
      </c>
      <c r="M18" t="str">
        <f ca="1">IFERROR(IF(AND(last_entry-start_row=0,LEN(INDEX(DataAnalysis!$H$8:$I$299,1,1)=0)),"",IF(last_entry-start_row=0,INDEX(DataAnalysis!$H$8:$I$299,1,1),INDEX(DataAnalysis!$H$8:$H$299,ROW(A11),1))),"")</f>
        <v>1 Cup</v>
      </c>
      <c r="N18" t="str">
        <f ca="1">IFERROR(IF(AND(last_entry-start_row=0,ISBLANK(INDEX(DataAnalysis!$I$8:$I$299,1,1))),"",IF(last_entry-start_row=0,INDEX(DataAnalysis!$I$8:$I$299,1,1),INDEX(DataAnalysis!$I$8:$I$299,ROW(A11),1))),"")</f>
        <v>Lunch</v>
      </c>
      <c r="O18" s="12">
        <f t="shared" ca="1" si="2"/>
        <v>284</v>
      </c>
      <c r="Q18">
        <f ca="1">IFERROR(DataAnalysis!$O18,"")</f>
        <v>284</v>
      </c>
      <c r="R18" t="str">
        <f ca="1">IFERROR(VLOOKUP(DataAnalysis!$Q$8:$Q$301,DataAnalysis!$K$8:$N$301,3,FALSE),"")</f>
        <v/>
      </c>
      <c r="S18" t="str">
        <f ca="1">IFERROR(VLOOKUP(DataAnalysis!$Q$8:$Q$301,DataAnalysis!$K$8:$N$301,4,FALSE),"")</f>
        <v/>
      </c>
      <c r="T18" t="str">
        <f ca="1">IF(S18=S17,T17,"")&amp;REPT(DataAnalysis!$R18&amp;", ",DataAnalysis!$R18&lt;&gt;"")</f>
        <v/>
      </c>
      <c r="U18" t="str">
        <f ca="1">IF(COUNTIF(S$8:S18,S18)=1,S18,"")</f>
        <v/>
      </c>
      <c r="V18" t="str">
        <f ca="1">IFERROR(IF(LEN(DataAnalysis!$S$8:$S$301)=0,"",COUNTIF(DataAnalysis!$S$8:$S$301,S18)),"")</f>
        <v/>
      </c>
      <c r="W18" t="str">
        <f ca="1">IFERROR(IF(LEN($U18)&gt;0,LEFT(INDIRECT("DataAnalysis!T"&amp;ROW(DataAnalysis!$U18)+DataAnalysis!$V18-1),LEN(INDIRECT("DataAnalysis!T"&amp;ROW(DataAnalysis!$U18)+DataAnalysis!$V18-1))-2),""),"")</f>
        <v/>
      </c>
    </row>
    <row r="19" spans="2:23" ht="30" customHeight="1" x14ac:dyDescent="0.2">
      <c r="B19" t="str">
        <f>IFERROR(IF('Meal planner'!$C15&lt;&gt;0,'Meal planner'!$C15,""),"")</f>
        <v>Lunch</v>
      </c>
      <c r="C19" t="str">
        <f t="shared" si="3"/>
        <v>'Lunch</v>
      </c>
      <c r="H19" t="str">
        <f ca="1">IFERROR(INDEX('Measurement Master List'!$B$4:$AQ$30,1+INT((ROW(A12)-1)/COLUMNS('Measurement Master List'!$B$4:$AQ$30)),MOD(ROW(A12)-1+COLUMNS('Measurement Master List'!$B$4:$AQ$30),COLUMNS('Measurement Master List'!$B$4:$AQ$30))+1),"")</f>
        <v>1 Cup</v>
      </c>
      <c r="I19" t="str">
        <f t="shared" ca="1" si="0"/>
        <v>Lunch</v>
      </c>
      <c r="K19" s="11">
        <f ca="1">IFERROR(RANK(L19,DataAnalysis!$L$8:$L$301)+SUMPRODUCT(--(L19=DataAnalysis!$L$8:$L$301),--(O19&lt;DataAnalysis!$O$8:$O$301)),"")</f>
        <v>5</v>
      </c>
      <c r="L19" s="11">
        <f ca="1">IFERROR(IF(COUNTIF(DataAnalysis!$I$8:$I$299,"&lt;="&amp;DataAnalysis!$I$8:$I$299)=0,"",COUNTIF(DataAnalysis!$I$8:$I$299,"&lt;="&amp;DataAnalysis!$I$8:$I$299)),"")</f>
        <v>292</v>
      </c>
      <c r="M19" t="str">
        <f ca="1">IFERROR(IF(AND(last_entry-start_row=0,LEN(INDEX(DataAnalysis!$H$8:$I$299,1,1)=0)),"",IF(last_entry-start_row=0,INDEX(DataAnalysis!$H$8:$I$299,1,1),INDEX(DataAnalysis!$H$8:$H$299,ROW(A12),1))),"")</f>
        <v>1 Cup</v>
      </c>
      <c r="N19" t="str">
        <f ca="1">IFERROR(IF(AND(last_entry-start_row=0,ISBLANK(INDEX(DataAnalysis!$I$8:$I$299,1,1))),"",IF(last_entry-start_row=0,INDEX(DataAnalysis!$I$8:$I$299,1,1),INDEX(DataAnalysis!$I$8:$I$299,ROW(A12),1))),"")</f>
        <v>Lunch</v>
      </c>
      <c r="O19" s="12">
        <f t="shared" ca="1" si="2"/>
        <v>283</v>
      </c>
      <c r="Q19">
        <f ca="1">IFERROR(DataAnalysis!$O19,"")</f>
        <v>283</v>
      </c>
      <c r="R19" t="str">
        <f ca="1">IFERROR(VLOOKUP(DataAnalysis!$Q$8:$Q$301,DataAnalysis!$K$8:$N$301,3,FALSE),"")</f>
        <v/>
      </c>
      <c r="S19" t="str">
        <f ca="1">IFERROR(VLOOKUP(DataAnalysis!$Q$8:$Q$301,DataAnalysis!$K$8:$N$301,4,FALSE),"")</f>
        <v/>
      </c>
      <c r="T19" t="str">
        <f ca="1">IF(S19=S18,T18,"")&amp;REPT(DataAnalysis!$R19&amp;", ",DataAnalysis!$R19&lt;&gt;"")</f>
        <v/>
      </c>
      <c r="U19" t="str">
        <f ca="1">IF(COUNTIF(S$8:S19,S19)=1,S19,"")</f>
        <v/>
      </c>
      <c r="V19" t="str">
        <f ca="1">IFERROR(IF(LEN(DataAnalysis!$S$8:$S$301)=0,"",COUNTIF(DataAnalysis!$S$8:$S$301,S19)),"")</f>
        <v/>
      </c>
      <c r="W19" t="str">
        <f ca="1">IFERROR(IF(LEN($U19)&gt;0,LEFT(INDIRECT("DataAnalysis!T"&amp;ROW(DataAnalysis!$U19)+DataAnalysis!$V19-1),LEN(INDIRECT("DataAnalysis!T"&amp;ROW(DataAnalysis!$U19)+DataAnalysis!$V19-1))-2),""),"")</f>
        <v/>
      </c>
    </row>
    <row r="20" spans="2:23" ht="30" customHeight="1" x14ac:dyDescent="0.2">
      <c r="B20" t="str">
        <f>IFERROR(IF('Meal planner'!$C16&lt;&gt;0,'Meal planner'!$C16,""),"")</f>
        <v>Lunch</v>
      </c>
      <c r="C20" t="str">
        <f t="shared" si="3"/>
        <v>'Lunch</v>
      </c>
      <c r="H20" t="str">
        <f ca="1">IFERROR(INDEX('Measurement Master List'!$B$4:$AQ$30,1+INT((ROW(A13)-1)/COLUMNS('Measurement Master List'!$B$4:$AQ$30)),MOD(ROW(A13)-1+COLUMNS('Measurement Master List'!$B$4:$AQ$30),COLUMNS('Measurement Master List'!$B$4:$AQ$30))+1),"")</f>
        <v>1 Cup</v>
      </c>
      <c r="I20" t="str">
        <f t="shared" ca="1" si="0"/>
        <v>Lunch</v>
      </c>
      <c r="K20" s="11">
        <f ca="1">IFERROR(RANK(L20,DataAnalysis!$L$8:$L$301)+SUMPRODUCT(--(L20=DataAnalysis!$L$8:$L$301),--(O20&lt;DataAnalysis!$O$8:$O$301)),"")</f>
        <v>6</v>
      </c>
      <c r="L20" s="11">
        <f ca="1">IFERROR(IF(COUNTIF(DataAnalysis!$I$8:$I$299,"&lt;="&amp;DataAnalysis!$I$8:$I$299)=0,"",COUNTIF(DataAnalysis!$I$8:$I$299,"&lt;="&amp;DataAnalysis!$I$8:$I$299)),"")</f>
        <v>292</v>
      </c>
      <c r="M20" t="str">
        <f ca="1">IFERROR(IF(AND(last_entry-start_row=0,LEN(INDEX(DataAnalysis!$H$8:$I$299,1,1)=0)),"",IF(last_entry-start_row=0,INDEX(DataAnalysis!$H$8:$I$299,1,1),INDEX(DataAnalysis!$H$8:$H$299,ROW(A13),1))),"")</f>
        <v>1 Cup</v>
      </c>
      <c r="N20" t="str">
        <f ca="1">IFERROR(IF(AND(last_entry-start_row=0,ISBLANK(INDEX(DataAnalysis!$I$8:$I$299,1,1))),"",IF(last_entry-start_row=0,INDEX(DataAnalysis!$I$8:$I$299,1,1),INDEX(DataAnalysis!$I$8:$I$299,ROW(A13),1))),"")</f>
        <v>Lunch</v>
      </c>
      <c r="O20" s="12">
        <f t="shared" ca="1" si="2"/>
        <v>282</v>
      </c>
      <c r="Q20">
        <f ca="1">IFERROR(DataAnalysis!$O20,"")</f>
        <v>282</v>
      </c>
      <c r="R20" t="str">
        <f ca="1">IFERROR(VLOOKUP(DataAnalysis!$Q$8:$Q$301,DataAnalysis!$K$8:$N$301,3,FALSE),"")</f>
        <v/>
      </c>
      <c r="S20" t="str">
        <f ca="1">IFERROR(VLOOKUP(DataAnalysis!$Q$8:$Q$301,DataAnalysis!$K$8:$N$301,4,FALSE),"")</f>
        <v/>
      </c>
      <c r="T20" t="str">
        <f ca="1">IF(S20=S19,T19,"")&amp;REPT(DataAnalysis!$R20&amp;", ",DataAnalysis!$R20&lt;&gt;"")</f>
        <v/>
      </c>
      <c r="U20" t="str">
        <f ca="1">IF(COUNTIF(S$8:S20,S20)=1,S20,"")</f>
        <v/>
      </c>
      <c r="V20" t="str">
        <f ca="1">IFERROR(IF(LEN(DataAnalysis!$S$8:$S$301)=0,"",COUNTIF(DataAnalysis!$S$8:$S$301,S20)),"")</f>
        <v/>
      </c>
      <c r="W20" t="str">
        <f ca="1">IFERROR(IF(LEN($U20)&gt;0,LEFT(INDIRECT("DataAnalysis!T"&amp;ROW(DataAnalysis!$U20)+DataAnalysis!$V20-1),LEN(INDIRECT("DataAnalysis!T"&amp;ROW(DataAnalysis!$U20)+DataAnalysis!$V20-1))-2),""),"")</f>
        <v/>
      </c>
    </row>
    <row r="21" spans="2:23" ht="30" customHeight="1" x14ac:dyDescent="0.2">
      <c r="B21" t="str">
        <f>IFERROR(IF('Meal planner'!$C17&lt;&gt;0,'Meal planner'!$C17,""),"")</f>
        <v>Lunch</v>
      </c>
      <c r="C21" t="str">
        <f t="shared" si="3"/>
        <v>'Lunch</v>
      </c>
      <c r="H21" t="str">
        <f ca="1">IFERROR(INDEX('Measurement Master List'!$B$4:$AQ$30,1+INT((ROW(A14)-1)/COLUMNS('Measurement Master List'!$B$4:$AQ$30)),MOD(ROW(A14)-1+COLUMNS('Measurement Master List'!$B$4:$AQ$30),COLUMNS('Measurement Master List'!$B$4:$AQ$30))+1),"")</f>
        <v>1 Cup</v>
      </c>
      <c r="I21" t="str">
        <f t="shared" ca="1" si="0"/>
        <v>Lunch</v>
      </c>
      <c r="K21" s="11">
        <f ca="1">IFERROR(RANK(L21,DataAnalysis!$L$8:$L$301)+SUMPRODUCT(--(L21=DataAnalysis!$L$8:$L$301),--(O21&lt;DataAnalysis!$O$8:$O$301)),"")</f>
        <v>7</v>
      </c>
      <c r="L21" s="11">
        <f ca="1">IFERROR(IF(COUNTIF(DataAnalysis!$I$8:$I$299,"&lt;="&amp;DataAnalysis!$I$8:$I$299)=0,"",COUNTIF(DataAnalysis!$I$8:$I$299,"&lt;="&amp;DataAnalysis!$I$8:$I$299)),"")</f>
        <v>292</v>
      </c>
      <c r="M21" t="str">
        <f ca="1">IFERROR(IF(AND(last_entry-start_row=0,LEN(INDEX(DataAnalysis!$H$8:$I$299,1,1)=0)),"",IF(last_entry-start_row=0,INDEX(DataAnalysis!$H$8:$I$299,1,1),INDEX(DataAnalysis!$H$8:$H$299,ROW(A14),1))),"")</f>
        <v>1 Cup</v>
      </c>
      <c r="N21" t="str">
        <f ca="1">IFERROR(IF(AND(last_entry-start_row=0,ISBLANK(INDEX(DataAnalysis!$I$8:$I$299,1,1))),"",IF(last_entry-start_row=0,INDEX(DataAnalysis!$I$8:$I$299,1,1),INDEX(DataAnalysis!$I$8:$I$299,ROW(A14),1))),"")</f>
        <v>Lunch</v>
      </c>
      <c r="O21" s="12">
        <f t="shared" ca="1" si="2"/>
        <v>281</v>
      </c>
      <c r="Q21">
        <f ca="1">IFERROR(DataAnalysis!$O21,"")</f>
        <v>281</v>
      </c>
      <c r="R21" t="str">
        <f ca="1">IFERROR(VLOOKUP(DataAnalysis!$Q$8:$Q$301,DataAnalysis!$K$8:$N$301,3,FALSE),"")</f>
        <v/>
      </c>
      <c r="S21" t="str">
        <f ca="1">IFERROR(VLOOKUP(DataAnalysis!$Q$8:$Q$301,DataAnalysis!$K$8:$N$301,4,FALSE),"")</f>
        <v/>
      </c>
      <c r="T21" t="str">
        <f ca="1">IF(S21=S20,T20,"")&amp;REPT(DataAnalysis!$R21&amp;", ",DataAnalysis!$R21&lt;&gt;"")</f>
        <v/>
      </c>
      <c r="U21" t="str">
        <f ca="1">IF(COUNTIF(S$8:S21,S21)=1,S21,"")</f>
        <v/>
      </c>
      <c r="V21" t="str">
        <f ca="1">IFERROR(IF(LEN(DataAnalysis!$S$8:$S$301)=0,"",COUNTIF(DataAnalysis!$S$8:$S$301,S21)),"")</f>
        <v/>
      </c>
      <c r="W21" t="str">
        <f ca="1">IFERROR(IF(LEN($U21)&gt;0,LEFT(INDIRECT("DataAnalysis!T"&amp;ROW(DataAnalysis!$U21)+DataAnalysis!$V21-1),LEN(INDIRECT("DataAnalysis!T"&amp;ROW(DataAnalysis!$U21)+DataAnalysis!$V21-1))-2),""),"")</f>
        <v/>
      </c>
    </row>
    <row r="22" spans="2:23" ht="30" customHeight="1" x14ac:dyDescent="0.2">
      <c r="B22" t="str">
        <f>IFERROR(IF('Meal planner'!$C18&lt;&gt;0,'Meal planner'!$C18,""),"")</f>
        <v>Diner</v>
      </c>
      <c r="C22" t="str">
        <f t="shared" si="3"/>
        <v>'Diner</v>
      </c>
      <c r="H22" t="str">
        <f ca="1">IFERROR(INDEX('Measurement Master List'!$B$4:$AQ$30,1+INT((ROW(A15)-1)/COLUMNS('Measurement Master List'!$B$4:$AQ$30)),MOD(ROW(A15)-1+COLUMNS('Measurement Master List'!$B$4:$AQ$30),COLUMNS('Measurement Master List'!$B$4:$AQ$30))+1),"")</f>
        <v>1 Bunch</v>
      </c>
      <c r="I22" t="str">
        <f t="shared" ca="1" si="0"/>
        <v>Diner</v>
      </c>
      <c r="K22" s="11">
        <f ca="1">IFERROR(RANK(L22,DataAnalysis!$L$8:$L$301)+SUMPRODUCT(--(L22=DataAnalysis!$L$8:$L$301),--(O22&lt;DataAnalysis!$O$8:$O$301)),"")</f>
        <v>15</v>
      </c>
      <c r="L22" s="11">
        <f ca="1">IFERROR(IF(COUNTIF(DataAnalysis!$I$8:$I$299,"&lt;="&amp;DataAnalysis!$I$8:$I$299)=0,"",COUNTIF(DataAnalysis!$I$8:$I$299,"&lt;="&amp;DataAnalysis!$I$8:$I$299)),"")</f>
        <v>278</v>
      </c>
      <c r="M22" t="str">
        <f ca="1">IFERROR(IF(AND(last_entry-start_row=0,LEN(INDEX(DataAnalysis!$H$8:$I$299,1,1)=0)),"",IF(last_entry-start_row=0,INDEX(DataAnalysis!$H$8:$I$299,1,1),INDEX(DataAnalysis!$H$8:$H$299,ROW(A15),1))),"")</f>
        <v>1 Bunch</v>
      </c>
      <c r="N22" t="str">
        <f ca="1">IFERROR(IF(AND(last_entry-start_row=0,ISBLANK(INDEX(DataAnalysis!$I$8:$I$299,1,1))),"",IF(last_entry-start_row=0,INDEX(DataAnalysis!$I$8:$I$299,1,1),INDEX(DataAnalysis!$I$8:$I$299,ROW(A15),1))),"")</f>
        <v>Diner</v>
      </c>
      <c r="O22" s="12">
        <f t="shared" ca="1" si="2"/>
        <v>280</v>
      </c>
      <c r="Q22">
        <f ca="1">IFERROR(DataAnalysis!$O22,"")</f>
        <v>280</v>
      </c>
      <c r="R22" t="str">
        <f ca="1">IFERROR(VLOOKUP(DataAnalysis!$Q$8:$Q$301,DataAnalysis!$K$8:$N$301,3,FALSE),"")</f>
        <v/>
      </c>
      <c r="S22" t="str">
        <f ca="1">IFERROR(VLOOKUP(DataAnalysis!$Q$8:$Q$301,DataAnalysis!$K$8:$N$301,4,FALSE),"")</f>
        <v/>
      </c>
      <c r="T22" t="str">
        <f ca="1">IF(S22=S21,T21,"")&amp;REPT(DataAnalysis!$R22&amp;", ",DataAnalysis!$R22&lt;&gt;"")</f>
        <v/>
      </c>
      <c r="U22" t="str">
        <f ca="1">IF(COUNTIF(S$8:S22,S22)=1,S22,"")</f>
        <v/>
      </c>
      <c r="V22" t="str">
        <f ca="1">IFERROR(IF(LEN(DataAnalysis!$S$8:$S$301)=0,"",COUNTIF(DataAnalysis!$S$8:$S$301,S22)),"")</f>
        <v/>
      </c>
      <c r="W22" t="str">
        <f ca="1">IFERROR(IF(LEN($U22)&gt;0,LEFT(INDIRECT("DataAnalysis!T"&amp;ROW(DataAnalysis!$U22)+DataAnalysis!$V22-1),LEN(INDIRECT("DataAnalysis!T"&amp;ROW(DataAnalysis!$U22)+DataAnalysis!$V22-1))-2),""),"")</f>
        <v/>
      </c>
    </row>
    <row r="23" spans="2:23" ht="30" customHeight="1" x14ac:dyDescent="0.2">
      <c r="B23" t="str">
        <f>IFERROR(IF('Meal planner'!$C19&lt;&gt;0,'Meal planner'!$C19,""),"")</f>
        <v>Diner</v>
      </c>
      <c r="C23" t="str">
        <f t="shared" si="3"/>
        <v>'Diner</v>
      </c>
      <c r="H23" t="str">
        <f ca="1">IFERROR(INDEX('Measurement Master List'!$B$4:$AQ$30,1+INT((ROW(A16)-1)/COLUMNS('Measurement Master List'!$B$4:$AQ$30)),MOD(ROW(A16)-1+COLUMNS('Measurement Master List'!$B$4:$AQ$30),COLUMNS('Measurement Master List'!$B$4:$AQ$30))+1),"")</f>
        <v>1 Bunch</v>
      </c>
      <c r="I23" t="str">
        <f t="shared" ca="1" si="0"/>
        <v>Diner</v>
      </c>
      <c r="K23" s="11">
        <f ca="1">IFERROR(RANK(L23,DataAnalysis!$L$8:$L$301)+SUMPRODUCT(--(L23=DataAnalysis!$L$8:$L$301),--(O23&lt;DataAnalysis!$O$8:$O$301)),"")</f>
        <v>16</v>
      </c>
      <c r="L23" s="11">
        <f ca="1">IFERROR(IF(COUNTIF(DataAnalysis!$I$8:$I$299,"&lt;="&amp;DataAnalysis!$I$8:$I$299)=0,"",COUNTIF(DataAnalysis!$I$8:$I$299,"&lt;="&amp;DataAnalysis!$I$8:$I$299)),"")</f>
        <v>278</v>
      </c>
      <c r="M23" t="str">
        <f ca="1">IFERROR(IF(AND(last_entry-start_row=0,LEN(INDEX(DataAnalysis!$H$8:$I$299,1,1)=0)),"",IF(last_entry-start_row=0,INDEX(DataAnalysis!$H$8:$I$299,1,1),INDEX(DataAnalysis!$H$8:$H$299,ROW(A16),1))),"")</f>
        <v>1 Bunch</v>
      </c>
      <c r="N23" t="str">
        <f ca="1">IFERROR(IF(AND(last_entry-start_row=0,ISBLANK(INDEX(DataAnalysis!$I$8:$I$299,1,1))),"",IF(last_entry-start_row=0,INDEX(DataAnalysis!$I$8:$I$299,1,1),INDEX(DataAnalysis!$I$8:$I$299,ROW(A16),1))),"")</f>
        <v>Diner</v>
      </c>
      <c r="O23" s="12">
        <f t="shared" ca="1" si="2"/>
        <v>279</v>
      </c>
      <c r="Q23">
        <f ca="1">IFERROR(DataAnalysis!$O23,"")</f>
        <v>279</v>
      </c>
      <c r="R23" t="str">
        <f ca="1">IFERROR(VLOOKUP(DataAnalysis!$Q$8:$Q$301,DataAnalysis!$K$8:$N$301,3,FALSE),"")</f>
        <v/>
      </c>
      <c r="S23" t="str">
        <f ca="1">IFERROR(VLOOKUP(DataAnalysis!$Q$8:$Q$301,DataAnalysis!$K$8:$N$301,4,FALSE),"")</f>
        <v/>
      </c>
      <c r="T23" t="str">
        <f ca="1">IF(S23=S22,T22,"")&amp;REPT(DataAnalysis!$R23&amp;", ",DataAnalysis!$R23&lt;&gt;"")</f>
        <v/>
      </c>
      <c r="U23" t="str">
        <f ca="1">IF(COUNTIF(S$8:S23,S23)=1,S23,"")</f>
        <v/>
      </c>
      <c r="V23" t="str">
        <f ca="1">IFERROR(IF(LEN(DataAnalysis!$S$8:$S$301)=0,"",COUNTIF(DataAnalysis!$S$8:$S$301,S23)),"")</f>
        <v/>
      </c>
      <c r="W23" t="str">
        <f ca="1">IFERROR(IF(LEN($U23)&gt;0,LEFT(INDIRECT("DataAnalysis!T"&amp;ROW(DataAnalysis!$U23)+DataAnalysis!$V23-1),LEN(INDIRECT("DataAnalysis!T"&amp;ROW(DataAnalysis!$U23)+DataAnalysis!$V23-1))-2),""),"")</f>
        <v/>
      </c>
    </row>
    <row r="24" spans="2:23" ht="30" customHeight="1" x14ac:dyDescent="0.2">
      <c r="B24" t="str">
        <f>IFERROR(IF('Meal planner'!$C20&lt;&gt;0,'Meal planner'!$C20,""),"")</f>
        <v>Diner</v>
      </c>
      <c r="C24" t="str">
        <f t="shared" si="3"/>
        <v>'Diner</v>
      </c>
      <c r="H24" t="str">
        <f ca="1">IFERROR(INDEX('Measurement Master List'!$B$4:$AQ$30,1+INT((ROW(A17)-1)/COLUMNS('Measurement Master List'!$B$4:$AQ$30)),MOD(ROW(A17)-1+COLUMNS('Measurement Master List'!$B$4:$AQ$30),COLUMNS('Measurement Master List'!$B$4:$AQ$30))+1),"")</f>
        <v>1 Bunch</v>
      </c>
      <c r="I24" t="str">
        <f t="shared" ca="1" si="0"/>
        <v>Diner</v>
      </c>
      <c r="K24" s="11">
        <f ca="1">IFERROR(RANK(L24,DataAnalysis!$L$8:$L$301)+SUMPRODUCT(--(L24=DataAnalysis!$L$8:$L$301),--(O24&lt;DataAnalysis!$O$8:$O$301)),"")</f>
        <v>17</v>
      </c>
      <c r="L24" s="11">
        <f ca="1">IFERROR(IF(COUNTIF(DataAnalysis!$I$8:$I$299,"&lt;="&amp;DataAnalysis!$I$8:$I$299)=0,"",COUNTIF(DataAnalysis!$I$8:$I$299,"&lt;="&amp;DataAnalysis!$I$8:$I$299)),"")</f>
        <v>278</v>
      </c>
      <c r="M24" t="str">
        <f ca="1">IFERROR(IF(AND(last_entry-start_row=0,LEN(INDEX(DataAnalysis!$H$8:$I$299,1,1)=0)),"",IF(last_entry-start_row=0,INDEX(DataAnalysis!$H$8:$I$299,1,1),INDEX(DataAnalysis!$H$8:$H$299,ROW(A17),1))),"")</f>
        <v>1 Bunch</v>
      </c>
      <c r="N24" t="str">
        <f ca="1">IFERROR(IF(AND(last_entry-start_row=0,ISBLANK(INDEX(DataAnalysis!$I$8:$I$299,1,1))),"",IF(last_entry-start_row=0,INDEX(DataAnalysis!$I$8:$I$299,1,1),INDEX(DataAnalysis!$I$8:$I$299,ROW(A17),1))),"")</f>
        <v>Diner</v>
      </c>
      <c r="O24" s="12">
        <f t="shared" ca="1" si="2"/>
        <v>278</v>
      </c>
      <c r="Q24">
        <f ca="1">IFERROR(DataAnalysis!$O24,"")</f>
        <v>278</v>
      </c>
      <c r="R24" t="str">
        <f ca="1">IFERROR(VLOOKUP(DataAnalysis!$Q$8:$Q$301,DataAnalysis!$K$8:$N$301,3,FALSE),"")</f>
        <v/>
      </c>
      <c r="S24" t="str">
        <f ca="1">IFERROR(VLOOKUP(DataAnalysis!$Q$8:$Q$301,DataAnalysis!$K$8:$N$301,4,FALSE),"")</f>
        <v/>
      </c>
      <c r="T24" t="str">
        <f ca="1">IF(S24=S23,T23,"")&amp;REPT(DataAnalysis!$R24&amp;", ",DataAnalysis!$R24&lt;&gt;"")</f>
        <v/>
      </c>
      <c r="U24" t="str">
        <f ca="1">IF(COUNTIF(S$8:S24,S24)=1,S24,"")</f>
        <v/>
      </c>
      <c r="V24" t="str">
        <f ca="1">IFERROR(IF(LEN(DataAnalysis!$S$8:$S$301)=0,"",COUNTIF(DataAnalysis!$S$8:$S$301,S24)),"")</f>
        <v/>
      </c>
      <c r="W24" t="str">
        <f ca="1">IFERROR(IF(LEN($U24)&gt;0,LEFT(INDIRECT("DataAnalysis!T"&amp;ROW(DataAnalysis!$U24)+DataAnalysis!$V24-1),LEN(INDIRECT("DataAnalysis!T"&amp;ROW(DataAnalysis!$U24)+DataAnalysis!$V24-1))-2),""),"")</f>
        <v/>
      </c>
    </row>
    <row r="25" spans="2:23" ht="30" customHeight="1" x14ac:dyDescent="0.2">
      <c r="B25" t="str">
        <f>IFERROR(IF('Meal planner'!$C21&lt;&gt;0,'Meal planner'!$C21,""),"")</f>
        <v>Diner</v>
      </c>
      <c r="C25" t="str">
        <f t="shared" si="3"/>
        <v>'Diner</v>
      </c>
      <c r="H25" t="str">
        <f ca="1">IFERROR(INDEX('Measurement Master List'!$B$4:$AQ$30,1+INT((ROW(A18)-1)/COLUMNS('Measurement Master List'!$B$4:$AQ$30)),MOD(ROW(A18)-1+COLUMNS('Measurement Master List'!$B$4:$AQ$30),COLUMNS('Measurement Master List'!$B$4:$AQ$30))+1),"")</f>
        <v>1 Bunch</v>
      </c>
      <c r="I25" t="str">
        <f t="shared" ca="1" si="0"/>
        <v>Diner</v>
      </c>
      <c r="K25" s="11">
        <f ca="1">IFERROR(RANK(L25,DataAnalysis!$L$8:$L$301)+SUMPRODUCT(--(L25=DataAnalysis!$L$8:$L$301),--(O25&lt;DataAnalysis!$O$8:$O$301)),"")</f>
        <v>18</v>
      </c>
      <c r="L25" s="11">
        <f ca="1">IFERROR(IF(COUNTIF(DataAnalysis!$I$8:$I$299,"&lt;="&amp;DataAnalysis!$I$8:$I$299)=0,"",COUNTIF(DataAnalysis!$I$8:$I$299,"&lt;="&amp;DataAnalysis!$I$8:$I$299)),"")</f>
        <v>278</v>
      </c>
      <c r="M25" t="str">
        <f ca="1">IFERROR(IF(AND(last_entry-start_row=0,LEN(INDEX(DataAnalysis!$H$8:$I$299,1,1)=0)),"",IF(last_entry-start_row=0,INDEX(DataAnalysis!$H$8:$I$299,1,1),INDEX(DataAnalysis!$H$8:$H$299,ROW(A18),1))),"")</f>
        <v>1 Bunch</v>
      </c>
      <c r="N25" t="str">
        <f ca="1">IFERROR(IF(AND(last_entry-start_row=0,ISBLANK(INDEX(DataAnalysis!$I$8:$I$299,1,1))),"",IF(last_entry-start_row=0,INDEX(DataAnalysis!$I$8:$I$299,1,1),INDEX(DataAnalysis!$I$8:$I$299,ROW(A18),1))),"")</f>
        <v>Diner</v>
      </c>
      <c r="O25" s="12">
        <f t="shared" ca="1" si="2"/>
        <v>277</v>
      </c>
      <c r="Q25">
        <f ca="1">IFERROR(DataAnalysis!$O25,"")</f>
        <v>277</v>
      </c>
      <c r="R25" t="str">
        <f ca="1">IFERROR(VLOOKUP(DataAnalysis!$Q$8:$Q$301,DataAnalysis!$K$8:$N$301,3,FALSE),"")</f>
        <v/>
      </c>
      <c r="S25" t="str">
        <f ca="1">IFERROR(VLOOKUP(DataAnalysis!$Q$8:$Q$301,DataAnalysis!$K$8:$N$301,4,FALSE),"")</f>
        <v/>
      </c>
      <c r="T25" t="str">
        <f ca="1">IF(S25=S24,T24,"")&amp;REPT(DataAnalysis!$R25&amp;", ",DataAnalysis!$R25&lt;&gt;"")</f>
        <v/>
      </c>
      <c r="U25" t="str">
        <f ca="1">IF(COUNTIF(S$8:S25,S25)=1,S25,"")</f>
        <v/>
      </c>
      <c r="V25" t="str">
        <f ca="1">IFERROR(IF(LEN(DataAnalysis!$S$8:$S$301)=0,"",COUNTIF(DataAnalysis!$S$8:$S$301,S25)),"")</f>
        <v/>
      </c>
      <c r="W25" t="str">
        <f ca="1">IFERROR(IF(LEN($U25)&gt;0,LEFT(INDIRECT("DataAnalysis!T"&amp;ROW(DataAnalysis!$U25)+DataAnalysis!$V25-1),LEN(INDIRECT("DataAnalysis!T"&amp;ROW(DataAnalysis!$U25)+DataAnalysis!$V25-1))-2),""),"")</f>
        <v/>
      </c>
    </row>
    <row r="26" spans="2:23" ht="30" customHeight="1" x14ac:dyDescent="0.2">
      <c r="B26" t="str">
        <f>IFERROR(IF('Meal planner'!$C22&lt;&gt;0,'Meal planner'!$C22,""),"")</f>
        <v>Diner</v>
      </c>
      <c r="C26" t="str">
        <f t="shared" si="3"/>
        <v>'Diner</v>
      </c>
      <c r="H26" t="str">
        <f ca="1">IFERROR(INDEX('Measurement Master List'!$B$4:$AQ$30,1+INT((ROW(A19)-1)/COLUMNS('Measurement Master List'!$B$4:$AQ$30)),MOD(ROW(A19)-1+COLUMNS('Measurement Master List'!$B$4:$AQ$30),COLUMNS('Measurement Master List'!$B$4:$AQ$30))+1),"")</f>
        <v>1 Bunch</v>
      </c>
      <c r="I26" t="str">
        <f t="shared" ca="1" si="0"/>
        <v>Diner</v>
      </c>
      <c r="K26" s="11">
        <f ca="1">IFERROR(RANK(L26,DataAnalysis!$L$8:$L$301)+SUMPRODUCT(--(L26=DataAnalysis!$L$8:$L$301),--(O26&lt;DataAnalysis!$O$8:$O$301)),"")</f>
        <v>19</v>
      </c>
      <c r="L26" s="11">
        <f ca="1">IFERROR(IF(COUNTIF(DataAnalysis!$I$8:$I$299,"&lt;="&amp;DataAnalysis!$I$8:$I$299)=0,"",COUNTIF(DataAnalysis!$I$8:$I$299,"&lt;="&amp;DataAnalysis!$I$8:$I$299)),"")</f>
        <v>278</v>
      </c>
      <c r="M26" t="str">
        <f ca="1">IFERROR(IF(AND(last_entry-start_row=0,LEN(INDEX(DataAnalysis!$H$8:$I$299,1,1)=0)),"",IF(last_entry-start_row=0,INDEX(DataAnalysis!$H$8:$I$299,1,1),INDEX(DataAnalysis!$H$8:$H$299,ROW(A19),1))),"")</f>
        <v>1 Bunch</v>
      </c>
      <c r="N26" t="str">
        <f ca="1">IFERROR(IF(AND(last_entry-start_row=0,ISBLANK(INDEX(DataAnalysis!$I$8:$I$299,1,1))),"",IF(last_entry-start_row=0,INDEX(DataAnalysis!$I$8:$I$299,1,1),INDEX(DataAnalysis!$I$8:$I$299,ROW(A19),1))),"")</f>
        <v>Diner</v>
      </c>
      <c r="O26" s="12">
        <f t="shared" ca="1" si="2"/>
        <v>276</v>
      </c>
      <c r="Q26">
        <f ca="1">IFERROR(DataAnalysis!$O26,"")</f>
        <v>276</v>
      </c>
      <c r="R26" t="str">
        <f ca="1">IFERROR(VLOOKUP(DataAnalysis!$Q$8:$Q$301,DataAnalysis!$K$8:$N$301,3,FALSE),"")</f>
        <v/>
      </c>
      <c r="S26" t="str">
        <f ca="1">IFERROR(VLOOKUP(DataAnalysis!$Q$8:$Q$301,DataAnalysis!$K$8:$N$301,4,FALSE),"")</f>
        <v/>
      </c>
      <c r="T26" t="str">
        <f ca="1">IF(S26=S25,T25,"")&amp;REPT(DataAnalysis!$R26&amp;", ",DataAnalysis!$R26&lt;&gt;"")</f>
        <v/>
      </c>
      <c r="U26" t="str">
        <f ca="1">IF(COUNTIF(S$8:S26,S26)=1,S26,"")</f>
        <v/>
      </c>
      <c r="V26" t="str">
        <f ca="1">IFERROR(IF(LEN(DataAnalysis!$S$8:$S$301)=0,"",COUNTIF(DataAnalysis!$S$8:$S$301,S26)),"")</f>
        <v/>
      </c>
      <c r="W26" t="str">
        <f ca="1">IFERROR(IF(LEN($U26)&gt;0,LEFT(INDIRECT("DataAnalysis!T"&amp;ROW(DataAnalysis!$U26)+DataAnalysis!$V26-1),LEN(INDIRECT("DataAnalysis!T"&amp;ROW(DataAnalysis!$U26)+DataAnalysis!$V26-1))-2),""),"")</f>
        <v/>
      </c>
    </row>
    <row r="27" spans="2:23" ht="30" customHeight="1" x14ac:dyDescent="0.2">
      <c r="B27" t="str">
        <f>IFERROR(IF('Meal planner'!$C23&lt;&gt;0,'Meal planner'!$C23,""),"")</f>
        <v>Diner</v>
      </c>
      <c r="C27" t="str">
        <f t="shared" si="3"/>
        <v>'Diner</v>
      </c>
      <c r="H27" t="str">
        <f ca="1">IFERROR(INDEX('Measurement Master List'!$B$4:$AQ$30,1+INT((ROW(A20)-1)/COLUMNS('Measurement Master List'!$B$4:$AQ$30)),MOD(ROW(A20)-1+COLUMNS('Measurement Master List'!$B$4:$AQ$30),COLUMNS('Measurement Master List'!$B$4:$AQ$30))+1),"")</f>
        <v>1 Bunch</v>
      </c>
      <c r="I27" t="str">
        <f t="shared" ca="1" si="0"/>
        <v>Diner</v>
      </c>
      <c r="K27" s="11">
        <f ca="1">IFERROR(RANK(L27,DataAnalysis!$L$8:$L$301)+SUMPRODUCT(--(L27=DataAnalysis!$L$8:$L$301),--(O27&lt;DataAnalysis!$O$8:$O$301)),"")</f>
        <v>20</v>
      </c>
      <c r="L27" s="11">
        <f ca="1">IFERROR(IF(COUNTIF(DataAnalysis!$I$8:$I$299,"&lt;="&amp;DataAnalysis!$I$8:$I$299)=0,"",COUNTIF(DataAnalysis!$I$8:$I$299,"&lt;="&amp;DataAnalysis!$I$8:$I$299)),"")</f>
        <v>278</v>
      </c>
      <c r="M27" t="str">
        <f ca="1">IFERROR(IF(AND(last_entry-start_row=0,LEN(INDEX(DataAnalysis!$H$8:$I$299,1,1)=0)),"",IF(last_entry-start_row=0,INDEX(DataAnalysis!$H$8:$I$299,1,1),INDEX(DataAnalysis!$H$8:$H$299,ROW(A20),1))),"")</f>
        <v>1 Bunch</v>
      </c>
      <c r="N27" t="str">
        <f ca="1">IFERROR(IF(AND(last_entry-start_row=0,ISBLANK(INDEX(DataAnalysis!$I$8:$I$299,1,1))),"",IF(last_entry-start_row=0,INDEX(DataAnalysis!$I$8:$I$299,1,1),INDEX(DataAnalysis!$I$8:$I$299,ROW(A20),1))),"")</f>
        <v>Diner</v>
      </c>
      <c r="O27" s="12">
        <f t="shared" ca="1" si="2"/>
        <v>275</v>
      </c>
      <c r="Q27">
        <f ca="1">IFERROR(DataAnalysis!$O27,"")</f>
        <v>275</v>
      </c>
      <c r="R27" t="str">
        <f ca="1">IFERROR(VLOOKUP(DataAnalysis!$Q$8:$Q$301,DataAnalysis!$K$8:$N$301,3,FALSE),"")</f>
        <v/>
      </c>
      <c r="S27" t="str">
        <f ca="1">IFERROR(VLOOKUP(DataAnalysis!$Q$8:$Q$301,DataAnalysis!$K$8:$N$301,4,FALSE),"")</f>
        <v/>
      </c>
      <c r="T27" t="str">
        <f ca="1">IF(S27=S26,T26,"")&amp;REPT(DataAnalysis!$R27&amp;", ",DataAnalysis!$R27&lt;&gt;"")</f>
        <v/>
      </c>
      <c r="U27" t="str">
        <f ca="1">IF(COUNTIF(S$8:S27,S27)=1,S27,"")</f>
        <v/>
      </c>
      <c r="V27" t="str">
        <f ca="1">IFERROR(IF(LEN(DataAnalysis!$S$8:$S$301)=0,"",COUNTIF(DataAnalysis!$S$8:$S$301,S27)),"")</f>
        <v/>
      </c>
      <c r="W27" t="str">
        <f ca="1">IFERROR(IF(LEN($U27)&gt;0,LEFT(INDIRECT("DataAnalysis!T"&amp;ROW(DataAnalysis!$U27)+DataAnalysis!$V27-1),LEN(INDIRECT("DataAnalysis!T"&amp;ROW(DataAnalysis!$U27)+DataAnalysis!$V27-1))-2),""),"")</f>
        <v/>
      </c>
    </row>
    <row r="28" spans="2:23" ht="30" customHeight="1" x14ac:dyDescent="0.2">
      <c r="B28" t="str">
        <f>IFERROR(IF('Meal planner'!$C24&lt;&gt;0,'Meal planner'!$C24,""),"")</f>
        <v>Diner</v>
      </c>
      <c r="C28" t="str">
        <f>IFERROR(IF(B28&lt;&gt;0,"'"&amp;B28,""),"")</f>
        <v>'Diner</v>
      </c>
      <c r="H28" t="str">
        <f ca="1">IFERROR(INDEX('Measurement Master List'!$B$4:$AQ$30,1+INT((ROW(A21)-1)/COLUMNS('Measurement Master List'!$B$4:$AQ$30)),MOD(ROW(A21)-1+COLUMNS('Measurement Master List'!$B$4:$AQ$30),COLUMNS('Measurement Master List'!$B$4:$AQ$30))+1),"")</f>
        <v>1 Bunch</v>
      </c>
      <c r="I28" t="str">
        <f t="shared" ca="1" si="0"/>
        <v>Diner</v>
      </c>
      <c r="K28" s="11">
        <f ca="1">IFERROR(RANK(L28,DataAnalysis!$L$8:$L$301)+SUMPRODUCT(--(L28=DataAnalysis!$L$8:$L$301),--(O28&lt;DataAnalysis!$O$8:$O$301)),"")</f>
        <v>21</v>
      </c>
      <c r="L28" s="11">
        <f ca="1">IFERROR(IF(COUNTIF(DataAnalysis!$I$8:$I$299,"&lt;="&amp;DataAnalysis!$I$8:$I$299)=0,"",COUNTIF(DataAnalysis!$I$8:$I$299,"&lt;="&amp;DataAnalysis!$I$8:$I$299)),"")</f>
        <v>278</v>
      </c>
      <c r="M28" t="str">
        <f ca="1">IFERROR(IF(AND(last_entry-start_row=0,LEN(INDEX(DataAnalysis!$H$8:$I$299,1,1)=0)),"",IF(last_entry-start_row=0,INDEX(DataAnalysis!$H$8:$I$299,1,1),INDEX(DataAnalysis!$H$8:$H$299,ROW(A21),1))),"")</f>
        <v>1 Bunch</v>
      </c>
      <c r="N28" t="str">
        <f ca="1">IFERROR(IF(AND(last_entry-start_row=0,ISBLANK(INDEX(DataAnalysis!$I$8:$I$299,1,1))),"",IF(last_entry-start_row=0,INDEX(DataAnalysis!$I$8:$I$299,1,1),INDEX(DataAnalysis!$I$8:$I$299,ROW(A21),1))),"")</f>
        <v>Diner</v>
      </c>
      <c r="O28" s="12">
        <f t="shared" ca="1" si="2"/>
        <v>274</v>
      </c>
      <c r="Q28">
        <f ca="1">IFERROR(DataAnalysis!$O28,"")</f>
        <v>274</v>
      </c>
      <c r="R28" t="str">
        <f ca="1">IFERROR(VLOOKUP(DataAnalysis!$Q$8:$Q$301,DataAnalysis!$K$8:$N$301,3,FALSE),"")</f>
        <v/>
      </c>
      <c r="S28" t="str">
        <f ca="1">IFERROR(VLOOKUP(DataAnalysis!$Q$8:$Q$301,DataAnalysis!$K$8:$N$301,4,FALSE),"")</f>
        <v/>
      </c>
      <c r="T28" t="str">
        <f ca="1">IF(S28=S27,T27,"")&amp;REPT(DataAnalysis!$R28&amp;", ",DataAnalysis!$R28&lt;&gt;"")</f>
        <v/>
      </c>
      <c r="U28" t="str">
        <f ca="1">IF(COUNTIF(S$8:S28,S28)=1,S28,"")</f>
        <v/>
      </c>
      <c r="V28" t="str">
        <f ca="1">IFERROR(IF(LEN(DataAnalysis!$S$8:$S$301)=0,"",COUNTIF(DataAnalysis!$S$8:$S$301,S28)),"")</f>
        <v/>
      </c>
      <c r="W28" t="str">
        <f ca="1">IFERROR(IF(LEN($U28)&gt;0,LEFT(INDIRECT("DataAnalysis!T"&amp;ROW(DataAnalysis!$U28)+DataAnalysis!$V28-1),LEN(INDIRECT("DataAnalysis!T"&amp;ROW(DataAnalysis!$U28)+DataAnalysis!$V28-1))-2),""),"")</f>
        <v/>
      </c>
    </row>
    <row r="29" spans="2:23" ht="30" customHeight="1" x14ac:dyDescent="0.2">
      <c r="B29" t="str">
        <f>IFERROR(IF('Meal planner'!$D4&lt;&gt;0,'Meal planner'!$D4,""),"")</f>
        <v>Breakfast</v>
      </c>
      <c r="C29" t="str">
        <f>IFERROR(IF(B29&lt;&gt;0,"'"&amp;B29,""),"")</f>
        <v>'Breakfast</v>
      </c>
      <c r="H29" t="str">
        <f ca="1">IFERROR(INDEX('Measurement Master List'!$B$4:$AQ$30,1+INT((ROW(A22)-1)/COLUMNS('Measurement Master List'!$B$4:$AQ$30)),MOD(ROW(A22)-1+COLUMNS('Measurement Master List'!$B$4:$AQ$30),COLUMNS('Measurement Master List'!$B$4:$AQ$30))+1),"")</f>
        <v>1 Box</v>
      </c>
      <c r="I29" t="str">
        <f t="shared" ca="1" si="0"/>
        <v>Breakfast</v>
      </c>
      <c r="K29" s="11">
        <f ca="1">IFERROR(RANK(L29,DataAnalysis!$L$8:$L$301)+SUMPRODUCT(--(L29=DataAnalysis!$L$8:$L$301),--(O29&lt;DataAnalysis!$O$8:$O$301)),"")</f>
        <v>36</v>
      </c>
      <c r="L29" s="11">
        <f ca="1">IFERROR(IF(COUNTIF(DataAnalysis!$I$8:$I$299,"&lt;="&amp;DataAnalysis!$I$8:$I$299)=0,"",COUNTIF(DataAnalysis!$I$8:$I$299,"&lt;="&amp;DataAnalysis!$I$8:$I$299)),"")</f>
        <v>264</v>
      </c>
      <c r="M29" t="str">
        <f ca="1">IFERROR(IF(AND(last_entry-start_row=0,LEN(INDEX(DataAnalysis!$H$8:$I$299,1,1)=0)),"",IF(last_entry-start_row=0,INDEX(DataAnalysis!$H$8:$I$299,1,1),INDEX(DataAnalysis!$H$8:$H$299,ROW(A22),1))),"")</f>
        <v>1 Box</v>
      </c>
      <c r="N29" t="str">
        <f ca="1">IFERROR(IF(AND(last_entry-start_row=0,ISBLANK(INDEX(DataAnalysis!$I$8:$I$299,1,1))),"",IF(last_entry-start_row=0,INDEX(DataAnalysis!$I$8:$I$299,1,1),INDEX(DataAnalysis!$I$8:$I$299,ROW(A22),1))),"")</f>
        <v>Breakfast</v>
      </c>
      <c r="O29" s="12">
        <f t="shared" ca="1" si="2"/>
        <v>273</v>
      </c>
      <c r="Q29">
        <f ca="1">IFERROR(DataAnalysis!$O29,"")</f>
        <v>273</v>
      </c>
      <c r="R29" t="str">
        <f ca="1">IFERROR(VLOOKUP(DataAnalysis!$Q$8:$Q$301,DataAnalysis!$K$8:$N$301,3,FALSE),"")</f>
        <v/>
      </c>
      <c r="S29" t="str">
        <f ca="1">IFERROR(VLOOKUP(DataAnalysis!$Q$8:$Q$301,DataAnalysis!$K$8:$N$301,4,FALSE),"")</f>
        <v/>
      </c>
      <c r="T29" t="str">
        <f ca="1">IF(S29=S28,T28,"")&amp;REPT(DataAnalysis!$R29&amp;", ",DataAnalysis!$R29&lt;&gt;"")</f>
        <v/>
      </c>
      <c r="U29" t="str">
        <f ca="1">IF(COUNTIF(S$8:S29,S29)=1,S29,"")</f>
        <v/>
      </c>
      <c r="V29" t="str">
        <f ca="1">IFERROR(IF(LEN(DataAnalysis!$S$8:$S$301)=0,"",COUNTIF(DataAnalysis!$S$8:$S$301,S29)),"")</f>
        <v/>
      </c>
      <c r="W29" t="str">
        <f ca="1">IFERROR(IF(LEN($U29)&gt;0,LEFT(INDIRECT("DataAnalysis!T"&amp;ROW(DataAnalysis!$U29)+DataAnalysis!$V29-1),LEN(INDIRECT("DataAnalysis!T"&amp;ROW(DataAnalysis!$U29)+DataAnalysis!$V29-1))-2),""),"")</f>
        <v/>
      </c>
    </row>
    <row r="30" spans="2:23" ht="30" customHeight="1" x14ac:dyDescent="0.2">
      <c r="B30" t="str">
        <f>IFERROR(IF('Meal planner'!$D5&lt;&gt;0,'Meal planner'!$D5,""),"")</f>
        <v>Breakfast</v>
      </c>
      <c r="C30" t="str">
        <f t="shared" ref="C30:C48" si="4">IFERROR(IF(B30&lt;&gt;0,"'"&amp;B30,""),"")</f>
        <v>'Breakfast</v>
      </c>
      <c r="H30" t="str">
        <f ca="1">IFERROR(INDEX('Measurement Master List'!$B$4:$AQ$30,1+INT((ROW(A23)-1)/COLUMNS('Measurement Master List'!$B$4:$AQ$30)),MOD(ROW(A23)-1+COLUMNS('Measurement Master List'!$B$4:$AQ$30),COLUMNS('Measurement Master List'!$B$4:$AQ$30))+1),"")</f>
        <v>1 Box</v>
      </c>
      <c r="I30" t="str">
        <f t="shared" ca="1" si="0"/>
        <v>Breakfast</v>
      </c>
      <c r="K30" s="11">
        <f ca="1">IFERROR(RANK(L30,DataAnalysis!$L$8:$L$301)+SUMPRODUCT(--(L30=DataAnalysis!$L$8:$L$301),--(O30&lt;DataAnalysis!$O$8:$O$301)),"")</f>
        <v>37</v>
      </c>
      <c r="L30" s="11">
        <f ca="1">IFERROR(IF(COUNTIF(DataAnalysis!$I$8:$I$299,"&lt;="&amp;DataAnalysis!$I$8:$I$299)=0,"",COUNTIF(DataAnalysis!$I$8:$I$299,"&lt;="&amp;DataAnalysis!$I$8:$I$299)),"")</f>
        <v>264</v>
      </c>
      <c r="M30" t="str">
        <f ca="1">IFERROR(IF(AND(last_entry-start_row=0,LEN(INDEX(DataAnalysis!$H$8:$I$299,1,1)=0)),"",IF(last_entry-start_row=0,INDEX(DataAnalysis!$H$8:$I$299,1,1),INDEX(DataAnalysis!$H$8:$H$299,ROW(A23),1))),"")</f>
        <v>1 Box</v>
      </c>
      <c r="N30" t="str">
        <f ca="1">IFERROR(IF(AND(last_entry-start_row=0,ISBLANK(INDEX(DataAnalysis!$I$8:$I$299,1,1))),"",IF(last_entry-start_row=0,INDEX(DataAnalysis!$I$8:$I$299,1,1),INDEX(DataAnalysis!$I$8:$I$299,ROW(A23),1))),"")</f>
        <v>Breakfast</v>
      </c>
      <c r="O30" s="12">
        <f t="shared" ca="1" si="2"/>
        <v>272</v>
      </c>
      <c r="Q30">
        <f ca="1">IFERROR(DataAnalysis!$O30,"")</f>
        <v>272</v>
      </c>
      <c r="R30" t="str">
        <f ca="1">IFERROR(VLOOKUP(DataAnalysis!$Q$8:$Q$301,DataAnalysis!$K$8:$N$301,3,FALSE),"")</f>
        <v/>
      </c>
      <c r="S30" t="str">
        <f ca="1">IFERROR(VLOOKUP(DataAnalysis!$Q$8:$Q$301,DataAnalysis!$K$8:$N$301,4,FALSE),"")</f>
        <v/>
      </c>
      <c r="T30" t="str">
        <f ca="1">IF(S30=S29,T29,"")&amp;REPT(DataAnalysis!$R30&amp;", ",DataAnalysis!$R30&lt;&gt;"")</f>
        <v/>
      </c>
      <c r="U30" t="str">
        <f ca="1">IF(COUNTIF(S$8:S30,S30)=1,S30,"")</f>
        <v/>
      </c>
      <c r="V30" t="str">
        <f ca="1">IFERROR(IF(LEN(DataAnalysis!$S$8:$S$301)=0,"",COUNTIF(DataAnalysis!$S$8:$S$301,S30)),"")</f>
        <v/>
      </c>
      <c r="W30" t="str">
        <f ca="1">IFERROR(IF(LEN($U30)&gt;0,LEFT(INDIRECT("DataAnalysis!T"&amp;ROW(DataAnalysis!$U30)+DataAnalysis!$V30-1),LEN(INDIRECT("DataAnalysis!T"&amp;ROW(DataAnalysis!$U30)+DataAnalysis!$V30-1))-2),""),"")</f>
        <v/>
      </c>
    </row>
    <row r="31" spans="2:23" ht="30" customHeight="1" x14ac:dyDescent="0.2">
      <c r="B31" t="str">
        <f>IFERROR(IF('Meal planner'!$D6&lt;&gt;0,'Meal planner'!$D6,""),"")</f>
        <v>Breakfast</v>
      </c>
      <c r="C31" t="str">
        <f t="shared" si="4"/>
        <v>'Breakfast</v>
      </c>
      <c r="H31" t="str">
        <f ca="1">IFERROR(INDEX('Measurement Master List'!$B$4:$AQ$30,1+INT((ROW(A24)-1)/COLUMNS('Measurement Master List'!$B$4:$AQ$30)),MOD(ROW(A24)-1+COLUMNS('Measurement Master List'!$B$4:$AQ$30),COLUMNS('Measurement Master List'!$B$4:$AQ$30))+1),"")</f>
        <v>1 Box</v>
      </c>
      <c r="I31" t="str">
        <f t="shared" ca="1" si="0"/>
        <v>Breakfast</v>
      </c>
      <c r="K31" s="11">
        <f ca="1">IFERROR(RANK(L31,DataAnalysis!$L$8:$L$301)+SUMPRODUCT(--(L31=DataAnalysis!$L$8:$L$301),--(O31&lt;DataAnalysis!$O$8:$O$301)),"")</f>
        <v>38</v>
      </c>
      <c r="L31" s="11">
        <f ca="1">IFERROR(IF(COUNTIF(DataAnalysis!$I$8:$I$299,"&lt;="&amp;DataAnalysis!$I$8:$I$299)=0,"",COUNTIF(DataAnalysis!$I$8:$I$299,"&lt;="&amp;DataAnalysis!$I$8:$I$299)),"")</f>
        <v>264</v>
      </c>
      <c r="M31" t="str">
        <f ca="1">IFERROR(IF(AND(last_entry-start_row=0,LEN(INDEX(DataAnalysis!$H$8:$I$299,1,1)=0)),"",IF(last_entry-start_row=0,INDEX(DataAnalysis!$H$8:$I$299,1,1),INDEX(DataAnalysis!$H$8:$H$299,ROW(A24),1))),"")</f>
        <v>1 Box</v>
      </c>
      <c r="N31" t="str">
        <f ca="1">IFERROR(IF(AND(last_entry-start_row=0,ISBLANK(INDEX(DataAnalysis!$I$8:$I$299,1,1))),"",IF(last_entry-start_row=0,INDEX(DataAnalysis!$I$8:$I$299,1,1),INDEX(DataAnalysis!$I$8:$I$299,ROW(A24),1))),"")</f>
        <v>Breakfast</v>
      </c>
      <c r="O31" s="12">
        <f t="shared" ca="1" si="2"/>
        <v>271</v>
      </c>
      <c r="Q31">
        <f ca="1">IFERROR(DataAnalysis!$O31,"")</f>
        <v>271</v>
      </c>
      <c r="R31" t="str">
        <f ca="1">IFERROR(VLOOKUP(DataAnalysis!$Q$8:$Q$301,DataAnalysis!$K$8:$N$301,3,FALSE),"")</f>
        <v/>
      </c>
      <c r="S31" t="str">
        <f ca="1">IFERROR(VLOOKUP(DataAnalysis!$Q$8:$Q$301,DataAnalysis!$K$8:$N$301,4,FALSE),"")</f>
        <v/>
      </c>
      <c r="T31" t="str">
        <f ca="1">IF(S31=S30,T30,"")&amp;REPT(DataAnalysis!$R31&amp;", ",DataAnalysis!$R31&lt;&gt;"")</f>
        <v/>
      </c>
      <c r="U31" t="str">
        <f ca="1">IF(COUNTIF(S$8:S31,S31)=1,S31,"")</f>
        <v/>
      </c>
      <c r="V31" t="str">
        <f ca="1">IFERROR(IF(LEN(DataAnalysis!$S$8:$S$301)=0,"",COUNTIF(DataAnalysis!$S$8:$S$301,S31)),"")</f>
        <v/>
      </c>
      <c r="W31" t="str">
        <f ca="1">IFERROR(IF(LEN($U31)&gt;0,LEFT(INDIRECT("DataAnalysis!T"&amp;ROW(DataAnalysis!$U31)+DataAnalysis!$V31-1),LEN(INDIRECT("DataAnalysis!T"&amp;ROW(DataAnalysis!$U31)+DataAnalysis!$V31-1))-2),""),"")</f>
        <v/>
      </c>
    </row>
    <row r="32" spans="2:23" ht="30" customHeight="1" x14ac:dyDescent="0.2">
      <c r="B32" t="str">
        <f>IFERROR(IF('Meal planner'!$D7&lt;&gt;0,'Meal planner'!$D7,""),"")</f>
        <v>Breakfast</v>
      </c>
      <c r="C32" t="str">
        <f t="shared" si="4"/>
        <v>'Breakfast</v>
      </c>
      <c r="H32" t="str">
        <f ca="1">IFERROR(INDEX('Measurement Master List'!$B$4:$AQ$30,1+INT((ROW(A25)-1)/COLUMNS('Measurement Master List'!$B$4:$AQ$30)),MOD(ROW(A25)-1+COLUMNS('Measurement Master List'!$B$4:$AQ$30),COLUMNS('Measurement Master List'!$B$4:$AQ$30))+1),"")</f>
        <v>1 Box</v>
      </c>
      <c r="I32" t="str">
        <f t="shared" ca="1" si="0"/>
        <v>Breakfast</v>
      </c>
      <c r="K32" s="11">
        <f ca="1">IFERROR(RANK(L32,DataAnalysis!$L$8:$L$301)+SUMPRODUCT(--(L32=DataAnalysis!$L$8:$L$301),--(O32&lt;DataAnalysis!$O$8:$O$301)),"")</f>
        <v>39</v>
      </c>
      <c r="L32" s="11">
        <f ca="1">IFERROR(IF(COUNTIF(DataAnalysis!$I$8:$I$299,"&lt;="&amp;DataAnalysis!$I$8:$I$299)=0,"",COUNTIF(DataAnalysis!$I$8:$I$299,"&lt;="&amp;DataAnalysis!$I$8:$I$299)),"")</f>
        <v>264</v>
      </c>
      <c r="M32" t="str">
        <f ca="1">IFERROR(IF(AND(last_entry-start_row=0,LEN(INDEX(DataAnalysis!$H$8:$I$299,1,1)=0)),"",IF(last_entry-start_row=0,INDEX(DataAnalysis!$H$8:$I$299,1,1),INDEX(DataAnalysis!$H$8:$H$299,ROW(A25),1))),"")</f>
        <v>1 Box</v>
      </c>
      <c r="N32" t="str">
        <f ca="1">IFERROR(IF(AND(last_entry-start_row=0,ISBLANK(INDEX(DataAnalysis!$I$8:$I$299,1,1))),"",IF(last_entry-start_row=0,INDEX(DataAnalysis!$I$8:$I$299,1,1),INDEX(DataAnalysis!$I$8:$I$299,ROW(A25),1))),"")</f>
        <v>Breakfast</v>
      </c>
      <c r="O32" s="12">
        <f t="shared" ca="1" si="2"/>
        <v>270</v>
      </c>
      <c r="Q32">
        <f ca="1">IFERROR(DataAnalysis!$O32,"")</f>
        <v>270</v>
      </c>
      <c r="R32" t="str">
        <f ca="1">IFERROR(VLOOKUP(DataAnalysis!$Q$8:$Q$301,DataAnalysis!$K$8:$N$301,3,FALSE),"")</f>
        <v/>
      </c>
      <c r="S32" t="str">
        <f ca="1">IFERROR(VLOOKUP(DataAnalysis!$Q$8:$Q$301,DataAnalysis!$K$8:$N$301,4,FALSE),"")</f>
        <v/>
      </c>
      <c r="T32" t="str">
        <f ca="1">IF(S32=S31,T31,"")&amp;REPT(DataAnalysis!$R32&amp;", ",DataAnalysis!$R32&lt;&gt;"")</f>
        <v/>
      </c>
      <c r="U32" t="str">
        <f ca="1">IF(COUNTIF(S$8:S32,S32)=1,S32,"")</f>
        <v/>
      </c>
      <c r="V32" t="str">
        <f ca="1">IFERROR(IF(LEN(DataAnalysis!$S$8:$S$301)=0,"",COUNTIF(DataAnalysis!$S$8:$S$301,S32)),"")</f>
        <v/>
      </c>
      <c r="W32" t="str">
        <f ca="1">IFERROR(IF(LEN($U32)&gt;0,LEFT(INDIRECT("DataAnalysis!T"&amp;ROW(DataAnalysis!$U32)+DataAnalysis!$V32-1),LEN(INDIRECT("DataAnalysis!T"&amp;ROW(DataAnalysis!$U32)+DataAnalysis!$V32-1))-2),""),"")</f>
        <v/>
      </c>
    </row>
    <row r="33" spans="2:23" ht="30" customHeight="1" x14ac:dyDescent="0.2">
      <c r="B33" t="str">
        <f>IFERROR(IF('Meal planner'!$D8&lt;&gt;0,'Meal planner'!$D8,""),"")</f>
        <v>Breakfast</v>
      </c>
      <c r="C33" t="str">
        <f t="shared" si="4"/>
        <v>'Breakfast</v>
      </c>
      <c r="H33" t="str">
        <f ca="1">IFERROR(INDEX('Measurement Master List'!$B$4:$AQ$30,1+INT((ROW(A26)-1)/COLUMNS('Measurement Master List'!$B$4:$AQ$30)),MOD(ROW(A26)-1+COLUMNS('Measurement Master List'!$B$4:$AQ$30),COLUMNS('Measurement Master List'!$B$4:$AQ$30))+1),"")</f>
        <v>1 Box</v>
      </c>
      <c r="I33" t="str">
        <f t="shared" ca="1" si="0"/>
        <v>Breakfast</v>
      </c>
      <c r="K33" s="11">
        <f ca="1">IFERROR(RANK(L33,DataAnalysis!$L$8:$L$301)+SUMPRODUCT(--(L33=DataAnalysis!$L$8:$L$301),--(O33&lt;DataAnalysis!$O$8:$O$301)),"")</f>
        <v>40</v>
      </c>
      <c r="L33" s="11">
        <f ca="1">IFERROR(IF(COUNTIF(DataAnalysis!$I$8:$I$299,"&lt;="&amp;DataAnalysis!$I$8:$I$299)=0,"",COUNTIF(DataAnalysis!$I$8:$I$299,"&lt;="&amp;DataAnalysis!$I$8:$I$299)),"")</f>
        <v>264</v>
      </c>
      <c r="M33" t="str">
        <f ca="1">IFERROR(IF(AND(last_entry-start_row=0,LEN(INDEX(DataAnalysis!$H$8:$I$299,1,1)=0)),"",IF(last_entry-start_row=0,INDEX(DataAnalysis!$H$8:$I$299,1,1),INDEX(DataAnalysis!$H$8:$H$299,ROW(A26),1))),"")</f>
        <v>1 Box</v>
      </c>
      <c r="N33" t="str">
        <f ca="1">IFERROR(IF(AND(last_entry-start_row=0,ISBLANK(INDEX(DataAnalysis!$I$8:$I$299,1,1))),"",IF(last_entry-start_row=0,INDEX(DataAnalysis!$I$8:$I$299,1,1),INDEX(DataAnalysis!$I$8:$I$299,ROW(A26),1))),"")</f>
        <v>Breakfast</v>
      </c>
      <c r="O33" s="12">
        <f t="shared" ca="1" si="2"/>
        <v>269</v>
      </c>
      <c r="Q33">
        <f ca="1">IFERROR(DataAnalysis!$O33,"")</f>
        <v>269</v>
      </c>
      <c r="R33" t="str">
        <f ca="1">IFERROR(VLOOKUP(DataAnalysis!$Q$8:$Q$301,DataAnalysis!$K$8:$N$301,3,FALSE),"")</f>
        <v/>
      </c>
      <c r="S33" t="str">
        <f ca="1">IFERROR(VLOOKUP(DataAnalysis!$Q$8:$Q$301,DataAnalysis!$K$8:$N$301,4,FALSE),"")</f>
        <v/>
      </c>
      <c r="T33" t="str">
        <f ca="1">IF(S33=S32,T32,"")&amp;REPT(DataAnalysis!$R33&amp;", ",DataAnalysis!$R33&lt;&gt;"")</f>
        <v/>
      </c>
      <c r="U33" t="str">
        <f ca="1">IF(COUNTIF(S$8:S33,S33)=1,S33,"")</f>
        <v/>
      </c>
      <c r="V33" t="str">
        <f ca="1">IFERROR(IF(LEN(DataAnalysis!$S$8:$S$301)=0,"",COUNTIF(DataAnalysis!$S$8:$S$301,S33)),"")</f>
        <v/>
      </c>
      <c r="W33" t="str">
        <f ca="1">IFERROR(IF(LEN($U33)&gt;0,LEFT(INDIRECT("DataAnalysis!T"&amp;ROW(DataAnalysis!$U33)+DataAnalysis!$V33-1),LEN(INDIRECT("DataAnalysis!T"&amp;ROW(DataAnalysis!$U33)+DataAnalysis!$V33-1))-2),""),"")</f>
        <v/>
      </c>
    </row>
    <row r="34" spans="2:23" ht="30" customHeight="1" x14ac:dyDescent="0.2">
      <c r="B34" t="str">
        <f>IFERROR(IF('Meal planner'!$D9&lt;&gt;0,'Meal planner'!$D9,""),"")</f>
        <v>Breakfast</v>
      </c>
      <c r="C34" t="str">
        <f t="shared" si="4"/>
        <v>'Breakfast</v>
      </c>
      <c r="H34" t="str">
        <f ca="1">IFERROR(INDEX('Measurement Master List'!$B$4:$AQ$30,1+INT((ROW(A27)-1)/COLUMNS('Measurement Master List'!$B$4:$AQ$30)),MOD(ROW(A27)-1+COLUMNS('Measurement Master List'!$B$4:$AQ$30),COLUMNS('Measurement Master List'!$B$4:$AQ$30))+1),"")</f>
        <v>1 Box</v>
      </c>
      <c r="I34" t="str">
        <f t="shared" ca="1" si="0"/>
        <v>Breakfast</v>
      </c>
      <c r="K34" s="11">
        <f ca="1">IFERROR(RANK(L34,DataAnalysis!$L$8:$L$301)+SUMPRODUCT(--(L34=DataAnalysis!$L$8:$L$301),--(O34&lt;DataAnalysis!$O$8:$O$301)),"")</f>
        <v>41</v>
      </c>
      <c r="L34" s="11">
        <f ca="1">IFERROR(IF(COUNTIF(DataAnalysis!$I$8:$I$299,"&lt;="&amp;DataAnalysis!$I$8:$I$299)=0,"",COUNTIF(DataAnalysis!$I$8:$I$299,"&lt;="&amp;DataAnalysis!$I$8:$I$299)),"")</f>
        <v>264</v>
      </c>
      <c r="M34" t="str">
        <f ca="1">IFERROR(IF(AND(last_entry-start_row=0,LEN(INDEX(DataAnalysis!$H$8:$I$299,1,1)=0)),"",IF(last_entry-start_row=0,INDEX(DataAnalysis!$H$8:$I$299,1,1),INDEX(DataAnalysis!$H$8:$H$299,ROW(A27),1))),"")</f>
        <v>1 Box</v>
      </c>
      <c r="N34" t="str">
        <f ca="1">IFERROR(IF(AND(last_entry-start_row=0,ISBLANK(INDEX(DataAnalysis!$I$8:$I$299,1,1))),"",IF(last_entry-start_row=0,INDEX(DataAnalysis!$I$8:$I$299,1,1),INDEX(DataAnalysis!$I$8:$I$299,ROW(A27),1))),"")</f>
        <v>Breakfast</v>
      </c>
      <c r="O34" s="12">
        <f t="shared" ca="1" si="2"/>
        <v>268</v>
      </c>
      <c r="Q34">
        <f ca="1">IFERROR(DataAnalysis!$O34,"")</f>
        <v>268</v>
      </c>
      <c r="R34" t="str">
        <f ca="1">IFERROR(VLOOKUP(DataAnalysis!$Q$8:$Q$301,DataAnalysis!$K$8:$N$301,3,FALSE),"")</f>
        <v/>
      </c>
      <c r="S34" t="str">
        <f ca="1">IFERROR(VLOOKUP(DataAnalysis!$Q$8:$Q$301,DataAnalysis!$K$8:$N$301,4,FALSE),"")</f>
        <v/>
      </c>
      <c r="T34" t="str">
        <f ca="1">IF(S34=S33,T33,"")&amp;REPT(DataAnalysis!$R34&amp;", ",DataAnalysis!$R34&lt;&gt;"")</f>
        <v/>
      </c>
      <c r="U34" t="str">
        <f ca="1">IF(COUNTIF(S$8:S34,S34)=1,S34,"")</f>
        <v/>
      </c>
      <c r="V34" t="str">
        <f ca="1">IFERROR(IF(LEN(DataAnalysis!$S$8:$S$301)=0,"",COUNTIF(DataAnalysis!$S$8:$S$301,S34)),"")</f>
        <v/>
      </c>
      <c r="W34" t="str">
        <f ca="1">IFERROR(IF(LEN($U34)&gt;0,LEFT(INDIRECT("DataAnalysis!T"&amp;ROW(DataAnalysis!$U34)+DataAnalysis!$V34-1),LEN(INDIRECT("DataAnalysis!T"&amp;ROW(DataAnalysis!$U34)+DataAnalysis!$V34-1))-2),""),"")</f>
        <v/>
      </c>
    </row>
    <row r="35" spans="2:23" ht="30" customHeight="1" x14ac:dyDescent="0.2">
      <c r="B35" t="str">
        <f>IFERROR(IF('Meal planner'!$D10&lt;&gt;0,'Meal planner'!$D10,""),"")</f>
        <v>Breakfast</v>
      </c>
      <c r="C35" t="str">
        <f t="shared" si="4"/>
        <v>'Breakfast</v>
      </c>
      <c r="H35" t="str">
        <f ca="1">IFERROR(INDEX('Measurement Master List'!$B$4:$AQ$30,1+INT((ROW(A28)-1)/COLUMNS('Measurement Master List'!$B$4:$AQ$30)),MOD(ROW(A28)-1+COLUMNS('Measurement Master List'!$B$4:$AQ$30),COLUMNS('Measurement Master List'!$B$4:$AQ$30))+1),"")</f>
        <v>1 Box</v>
      </c>
      <c r="I35" t="str">
        <f t="shared" ca="1" si="0"/>
        <v>Breakfast</v>
      </c>
      <c r="K35" s="11">
        <f ca="1">IFERROR(RANK(L35,DataAnalysis!$L$8:$L$301)+SUMPRODUCT(--(L35=DataAnalysis!$L$8:$L$301),--(O35&lt;DataAnalysis!$O$8:$O$301)),"")</f>
        <v>42</v>
      </c>
      <c r="L35" s="11">
        <f ca="1">IFERROR(IF(COUNTIF(DataAnalysis!$I$8:$I$299,"&lt;="&amp;DataAnalysis!$I$8:$I$299)=0,"",COUNTIF(DataAnalysis!$I$8:$I$299,"&lt;="&amp;DataAnalysis!$I$8:$I$299)),"")</f>
        <v>264</v>
      </c>
      <c r="M35" t="str">
        <f ca="1">IFERROR(IF(AND(last_entry-start_row=0,LEN(INDEX(DataAnalysis!$H$8:$I$299,1,1)=0)),"",IF(last_entry-start_row=0,INDEX(DataAnalysis!$H$8:$I$299,1,1),INDEX(DataAnalysis!$H$8:$H$299,ROW(A28),1))),"")</f>
        <v>1 Box</v>
      </c>
      <c r="N35" t="str">
        <f ca="1">IFERROR(IF(AND(last_entry-start_row=0,ISBLANK(INDEX(DataAnalysis!$I$8:$I$299,1,1))),"",IF(last_entry-start_row=0,INDEX(DataAnalysis!$I$8:$I$299,1,1),INDEX(DataAnalysis!$I$8:$I$299,ROW(A28),1))),"")</f>
        <v>Breakfast</v>
      </c>
      <c r="O35" s="12">
        <f t="shared" ca="1" si="2"/>
        <v>267</v>
      </c>
      <c r="Q35">
        <f ca="1">IFERROR(DataAnalysis!$O35,"")</f>
        <v>267</v>
      </c>
      <c r="R35" t="str">
        <f ca="1">IFERROR(VLOOKUP(DataAnalysis!$Q$8:$Q$301,DataAnalysis!$K$8:$N$301,3,FALSE),"")</f>
        <v/>
      </c>
      <c r="S35" t="str">
        <f ca="1">IFERROR(VLOOKUP(DataAnalysis!$Q$8:$Q$301,DataAnalysis!$K$8:$N$301,4,FALSE),"")</f>
        <v/>
      </c>
      <c r="T35" t="str">
        <f ca="1">IF(S35=S34,T34,"")&amp;REPT(DataAnalysis!$R35&amp;", ",DataAnalysis!$R35&lt;&gt;"")</f>
        <v/>
      </c>
      <c r="U35" t="str">
        <f ca="1">IF(COUNTIF(S$8:S35,S35)=1,S35,"")</f>
        <v/>
      </c>
      <c r="V35" t="str">
        <f ca="1">IFERROR(IF(LEN(DataAnalysis!$S$8:$S$301)=0,"",COUNTIF(DataAnalysis!$S$8:$S$301,S35)),"")</f>
        <v/>
      </c>
      <c r="W35" t="str">
        <f ca="1">IFERROR(IF(LEN($U35)&gt;0,LEFT(INDIRECT("DataAnalysis!T"&amp;ROW(DataAnalysis!$U35)+DataAnalysis!$V35-1),LEN(INDIRECT("DataAnalysis!T"&amp;ROW(DataAnalysis!$U35)+DataAnalysis!$V35-1))-2),""),"")</f>
        <v/>
      </c>
    </row>
    <row r="36" spans="2:23" ht="30" customHeight="1" x14ac:dyDescent="0.2">
      <c r="B36" t="str">
        <f>IFERROR(IF('Meal planner'!$D11&lt;&gt;0,'Meal planner'!$D11,""),"")</f>
        <v>Lunch</v>
      </c>
      <c r="C36" t="str">
        <f t="shared" si="4"/>
        <v>'Lunch</v>
      </c>
      <c r="H36" t="str">
        <f ca="1">IFERROR(INDEX('Measurement Master List'!$B$4:$AQ$30,1+INT((ROW(A29)-1)/COLUMNS('Measurement Master List'!$B$4:$AQ$30)),MOD(ROW(A29)-1+COLUMNS('Measurement Master List'!$B$4:$AQ$30),COLUMNS('Measurement Master List'!$B$4:$AQ$30))+1),"")</f>
        <v>1 Cup</v>
      </c>
      <c r="I36" t="str">
        <f t="shared" ca="1" si="0"/>
        <v>Lunch</v>
      </c>
      <c r="K36" s="11">
        <f ca="1">IFERROR(RANK(L36,DataAnalysis!$L$8:$L$301)+SUMPRODUCT(--(L36=DataAnalysis!$L$8:$L$301),--(O36&lt;DataAnalysis!$O$8:$O$301)),"")</f>
        <v>8</v>
      </c>
      <c r="L36" s="11">
        <f ca="1">IFERROR(IF(COUNTIF(DataAnalysis!$I$8:$I$299,"&lt;="&amp;DataAnalysis!$I$8:$I$299)=0,"",COUNTIF(DataAnalysis!$I$8:$I$299,"&lt;="&amp;DataAnalysis!$I$8:$I$299)),"")</f>
        <v>292</v>
      </c>
      <c r="M36" t="str">
        <f ca="1">IFERROR(IF(AND(last_entry-start_row=0,LEN(INDEX(DataAnalysis!$H$8:$I$299,1,1)=0)),"",IF(last_entry-start_row=0,INDEX(DataAnalysis!$H$8:$I$299,1,1),INDEX(DataAnalysis!$H$8:$H$299,ROW(A29),1))),"")</f>
        <v>1 Cup</v>
      </c>
      <c r="N36" t="str">
        <f ca="1">IFERROR(IF(AND(last_entry-start_row=0,ISBLANK(INDEX(DataAnalysis!$I$8:$I$299,1,1))),"",IF(last_entry-start_row=0,INDEX(DataAnalysis!$I$8:$I$299,1,1),INDEX(DataAnalysis!$I$8:$I$299,ROW(A29),1))),"")</f>
        <v>Lunch</v>
      </c>
      <c r="O36" s="12">
        <f t="shared" ca="1" si="2"/>
        <v>266</v>
      </c>
      <c r="Q36">
        <f ca="1">IFERROR(DataAnalysis!$O36,"")</f>
        <v>266</v>
      </c>
      <c r="R36" t="str">
        <f ca="1">IFERROR(VLOOKUP(DataAnalysis!$Q$8:$Q$301,DataAnalysis!$K$8:$N$301,3,FALSE),"")</f>
        <v/>
      </c>
      <c r="S36" t="str">
        <f ca="1">IFERROR(VLOOKUP(DataAnalysis!$Q$8:$Q$301,DataAnalysis!$K$8:$N$301,4,FALSE),"")</f>
        <v/>
      </c>
      <c r="T36" t="str">
        <f ca="1">IF(S36=S35,T35,"")&amp;REPT(DataAnalysis!$R36&amp;", ",DataAnalysis!$R36&lt;&gt;"")</f>
        <v/>
      </c>
      <c r="U36" t="str">
        <f ca="1">IF(COUNTIF(S$8:S36,S36)=1,S36,"")</f>
        <v/>
      </c>
      <c r="V36" t="str">
        <f ca="1">IFERROR(IF(LEN(DataAnalysis!$S$8:$S$301)=0,"",COUNTIF(DataAnalysis!$S$8:$S$301,S36)),"")</f>
        <v/>
      </c>
      <c r="W36" t="str">
        <f ca="1">IFERROR(IF(LEN($U36)&gt;0,LEFT(INDIRECT("DataAnalysis!T"&amp;ROW(DataAnalysis!$U36)+DataAnalysis!$V36-1),LEN(INDIRECT("DataAnalysis!T"&amp;ROW(DataAnalysis!$U36)+DataAnalysis!$V36-1))-2),""),"")</f>
        <v/>
      </c>
    </row>
    <row r="37" spans="2:23" ht="30" customHeight="1" x14ac:dyDescent="0.2">
      <c r="B37" t="str">
        <f>IFERROR(IF('Meal planner'!$D12&lt;&gt;0,'Meal planner'!$D12,""),"")</f>
        <v>Lunch</v>
      </c>
      <c r="C37" t="str">
        <f t="shared" si="4"/>
        <v>'Lunch</v>
      </c>
      <c r="H37" t="str">
        <f ca="1">IFERROR(INDEX('Measurement Master List'!$B$4:$AQ$30,1+INT((ROW(A30)-1)/COLUMNS('Measurement Master List'!$B$4:$AQ$30)),MOD(ROW(A30)-1+COLUMNS('Measurement Master List'!$B$4:$AQ$30),COLUMNS('Measurement Master List'!$B$4:$AQ$30))+1),"")</f>
        <v>1 Cup</v>
      </c>
      <c r="I37" t="str">
        <f t="shared" ca="1" si="0"/>
        <v>Lunch</v>
      </c>
      <c r="K37" s="11">
        <f ca="1">IFERROR(RANK(L37,DataAnalysis!$L$8:$L$301)+SUMPRODUCT(--(L37=DataAnalysis!$L$8:$L$301),--(O37&lt;DataAnalysis!$O$8:$O$301)),"")</f>
        <v>9</v>
      </c>
      <c r="L37" s="11">
        <f ca="1">IFERROR(IF(COUNTIF(DataAnalysis!$I$8:$I$299,"&lt;="&amp;DataAnalysis!$I$8:$I$299)=0,"",COUNTIF(DataAnalysis!$I$8:$I$299,"&lt;="&amp;DataAnalysis!$I$8:$I$299)),"")</f>
        <v>292</v>
      </c>
      <c r="M37" t="str">
        <f ca="1">IFERROR(IF(AND(last_entry-start_row=0,LEN(INDEX(DataAnalysis!$H$8:$I$299,1,1)=0)),"",IF(last_entry-start_row=0,INDEX(DataAnalysis!$H$8:$I$299,1,1),INDEX(DataAnalysis!$H$8:$H$299,ROW(A30),1))),"")</f>
        <v>1 Cup</v>
      </c>
      <c r="N37" t="str">
        <f ca="1">IFERROR(IF(AND(last_entry-start_row=0,ISBLANK(INDEX(DataAnalysis!$I$8:$I$299,1,1))),"",IF(last_entry-start_row=0,INDEX(DataAnalysis!$I$8:$I$299,1,1),INDEX(DataAnalysis!$I$8:$I$299,ROW(A30),1))),"")</f>
        <v>Lunch</v>
      </c>
      <c r="O37" s="12">
        <f t="shared" ca="1" si="2"/>
        <v>265</v>
      </c>
      <c r="Q37">
        <f ca="1">IFERROR(DataAnalysis!$O37,"")</f>
        <v>265</v>
      </c>
      <c r="R37" t="str">
        <f ca="1">IFERROR(VLOOKUP(DataAnalysis!$Q$8:$Q$301,DataAnalysis!$K$8:$N$301,3,FALSE),"")</f>
        <v/>
      </c>
      <c r="S37" t="str">
        <f ca="1">IFERROR(VLOOKUP(DataAnalysis!$Q$8:$Q$301,DataAnalysis!$K$8:$N$301,4,FALSE),"")</f>
        <v/>
      </c>
      <c r="T37" t="str">
        <f ca="1">IF(S37=S36,T36,"")&amp;REPT(DataAnalysis!$R37&amp;", ",DataAnalysis!$R37&lt;&gt;"")</f>
        <v/>
      </c>
      <c r="U37" t="str">
        <f ca="1">IF(COUNTIF(S$8:S37,S37)=1,S37,"")</f>
        <v/>
      </c>
      <c r="V37" t="str">
        <f ca="1">IFERROR(IF(LEN(DataAnalysis!$S$8:$S$301)=0,"",COUNTIF(DataAnalysis!$S$8:$S$301,S37)),"")</f>
        <v/>
      </c>
      <c r="W37" t="str">
        <f ca="1">IFERROR(IF(LEN($U37)&gt;0,LEFT(INDIRECT("DataAnalysis!T"&amp;ROW(DataAnalysis!$U37)+DataAnalysis!$V37-1),LEN(INDIRECT("DataAnalysis!T"&amp;ROW(DataAnalysis!$U37)+DataAnalysis!$V37-1))-2),""),"")</f>
        <v/>
      </c>
    </row>
    <row r="38" spans="2:23" ht="30" customHeight="1" x14ac:dyDescent="0.2">
      <c r="B38" t="str">
        <f>IFERROR(IF('Meal planner'!$D13&lt;&gt;0,'Meal planner'!$D13,""),"")</f>
        <v>Lunch</v>
      </c>
      <c r="C38" t="str">
        <f t="shared" si="4"/>
        <v>'Lunch</v>
      </c>
      <c r="H38" t="str">
        <f ca="1">IFERROR(INDEX('Measurement Master List'!$B$4:$AQ$30,1+INT((ROW(A31)-1)/COLUMNS('Measurement Master List'!$B$4:$AQ$30)),MOD(ROW(A31)-1+COLUMNS('Measurement Master List'!$B$4:$AQ$30),COLUMNS('Measurement Master List'!$B$4:$AQ$30))+1),"")</f>
        <v>1 Cup</v>
      </c>
      <c r="I38" t="str">
        <f t="shared" ca="1" si="0"/>
        <v>Lunch</v>
      </c>
      <c r="K38" s="11">
        <f ca="1">IFERROR(RANK(L38,DataAnalysis!$L$8:$L$301)+SUMPRODUCT(--(L38=DataAnalysis!$L$8:$L$301),--(O38&lt;DataAnalysis!$O$8:$O$301)),"")</f>
        <v>10</v>
      </c>
      <c r="L38" s="11">
        <f ca="1">IFERROR(IF(COUNTIF(DataAnalysis!$I$8:$I$299,"&lt;="&amp;DataAnalysis!$I$8:$I$299)=0,"",COUNTIF(DataAnalysis!$I$8:$I$299,"&lt;="&amp;DataAnalysis!$I$8:$I$299)),"")</f>
        <v>292</v>
      </c>
      <c r="M38" t="str">
        <f ca="1">IFERROR(IF(AND(last_entry-start_row=0,LEN(INDEX(DataAnalysis!$H$8:$I$299,1,1)=0)),"",IF(last_entry-start_row=0,INDEX(DataAnalysis!$H$8:$I$299,1,1),INDEX(DataAnalysis!$H$8:$H$299,ROW(A31),1))),"")</f>
        <v>1 Cup</v>
      </c>
      <c r="N38" t="str">
        <f ca="1">IFERROR(IF(AND(last_entry-start_row=0,ISBLANK(INDEX(DataAnalysis!$I$8:$I$299,1,1))),"",IF(last_entry-start_row=0,INDEX(DataAnalysis!$I$8:$I$299,1,1),INDEX(DataAnalysis!$I$8:$I$299,ROW(A31),1))),"")</f>
        <v>Lunch</v>
      </c>
      <c r="O38" s="12">
        <f t="shared" ca="1" si="2"/>
        <v>264</v>
      </c>
      <c r="Q38">
        <f ca="1">IFERROR(DataAnalysis!$O38,"")</f>
        <v>264</v>
      </c>
      <c r="R38" t="str">
        <f ca="1">IFERROR(VLOOKUP(DataAnalysis!$Q$8:$Q$301,DataAnalysis!$K$8:$N$301,3,FALSE),"")</f>
        <v/>
      </c>
      <c r="S38" t="str">
        <f ca="1">IFERROR(VLOOKUP(DataAnalysis!$Q$8:$Q$301,DataAnalysis!$K$8:$N$301,4,FALSE),"")</f>
        <v/>
      </c>
      <c r="T38" t="str">
        <f ca="1">IF(S38=S37,T37,"")&amp;REPT(DataAnalysis!$R38&amp;", ",DataAnalysis!$R38&lt;&gt;"")</f>
        <v/>
      </c>
      <c r="U38" t="str">
        <f ca="1">IF(COUNTIF(S$8:S38,S38)=1,S38,"")</f>
        <v/>
      </c>
      <c r="V38" t="str">
        <f ca="1">IFERROR(IF(LEN(DataAnalysis!$S$8:$S$301)=0,"",COUNTIF(DataAnalysis!$S$8:$S$301,S38)),"")</f>
        <v/>
      </c>
      <c r="W38" t="str">
        <f ca="1">IFERROR(IF(LEN($U38)&gt;0,LEFT(INDIRECT("DataAnalysis!T"&amp;ROW(DataAnalysis!$U38)+DataAnalysis!$V38-1),LEN(INDIRECT("DataAnalysis!T"&amp;ROW(DataAnalysis!$U38)+DataAnalysis!$V38-1))-2),""),"")</f>
        <v/>
      </c>
    </row>
    <row r="39" spans="2:23" ht="30" customHeight="1" x14ac:dyDescent="0.2">
      <c r="B39" t="str">
        <f>IFERROR(IF('Meal planner'!$D14&lt;&gt;0,'Meal planner'!$D14,""),"")</f>
        <v>Lunch</v>
      </c>
      <c r="C39" t="str">
        <f t="shared" si="4"/>
        <v>'Lunch</v>
      </c>
      <c r="H39" t="str">
        <f ca="1">IFERROR(INDEX('Measurement Master List'!$B$4:$AQ$30,1+INT((ROW(A32)-1)/COLUMNS('Measurement Master List'!$B$4:$AQ$30)),MOD(ROW(A32)-1+COLUMNS('Measurement Master List'!$B$4:$AQ$30),COLUMNS('Measurement Master List'!$B$4:$AQ$30))+1),"")</f>
        <v>1 Cup</v>
      </c>
      <c r="I39" t="str">
        <f t="shared" ca="1" si="0"/>
        <v>Lunch</v>
      </c>
      <c r="K39" s="11">
        <f ca="1">IFERROR(RANK(L39,DataAnalysis!$L$8:$L$301)+SUMPRODUCT(--(L39=DataAnalysis!$L$8:$L$301),--(O39&lt;DataAnalysis!$O$8:$O$301)),"")</f>
        <v>11</v>
      </c>
      <c r="L39" s="11">
        <f ca="1">IFERROR(IF(COUNTIF(DataAnalysis!$I$8:$I$299,"&lt;="&amp;DataAnalysis!$I$8:$I$299)=0,"",COUNTIF(DataAnalysis!$I$8:$I$299,"&lt;="&amp;DataAnalysis!$I$8:$I$299)),"")</f>
        <v>292</v>
      </c>
      <c r="M39" t="str">
        <f ca="1">IFERROR(IF(AND(last_entry-start_row=0,LEN(INDEX(DataAnalysis!$H$8:$I$299,1,1)=0)),"",IF(last_entry-start_row=0,INDEX(DataAnalysis!$H$8:$I$299,1,1),INDEX(DataAnalysis!$H$8:$H$299,ROW(A32),1))),"")</f>
        <v>1 Cup</v>
      </c>
      <c r="N39" t="str">
        <f ca="1">IFERROR(IF(AND(last_entry-start_row=0,ISBLANK(INDEX(DataAnalysis!$I$8:$I$299,1,1))),"",IF(last_entry-start_row=0,INDEX(DataAnalysis!$I$8:$I$299,1,1),INDEX(DataAnalysis!$I$8:$I$299,ROW(A32),1))),"")</f>
        <v>Lunch</v>
      </c>
      <c r="O39" s="12">
        <f t="shared" ca="1" si="2"/>
        <v>263</v>
      </c>
      <c r="Q39">
        <f ca="1">IFERROR(DataAnalysis!$O39,"")</f>
        <v>263</v>
      </c>
      <c r="R39" t="str">
        <f ca="1">IFERROR(VLOOKUP(DataAnalysis!$Q$8:$Q$301,DataAnalysis!$K$8:$N$301,3,FALSE),"")</f>
        <v/>
      </c>
      <c r="S39" t="str">
        <f ca="1">IFERROR(VLOOKUP(DataAnalysis!$Q$8:$Q$301,DataAnalysis!$K$8:$N$301,4,FALSE),"")</f>
        <v/>
      </c>
      <c r="T39" t="str">
        <f ca="1">IF(S39=S38,T38,"")&amp;REPT(DataAnalysis!$R39&amp;", ",DataAnalysis!$R39&lt;&gt;"")</f>
        <v/>
      </c>
      <c r="U39" t="str">
        <f ca="1">IF(COUNTIF(S$8:S39,S39)=1,S39,"")</f>
        <v/>
      </c>
      <c r="V39" t="str">
        <f ca="1">IFERROR(IF(LEN(DataAnalysis!$S$8:$S$301)=0,"",COUNTIF(DataAnalysis!$S$8:$S$301,S39)),"")</f>
        <v/>
      </c>
      <c r="W39" t="str">
        <f ca="1">IFERROR(IF(LEN($U39)&gt;0,LEFT(INDIRECT("DataAnalysis!T"&amp;ROW(DataAnalysis!$U39)+DataAnalysis!$V39-1),LEN(INDIRECT("DataAnalysis!T"&amp;ROW(DataAnalysis!$U39)+DataAnalysis!$V39-1))-2),""),"")</f>
        <v/>
      </c>
    </row>
    <row r="40" spans="2:23" ht="30" customHeight="1" x14ac:dyDescent="0.2">
      <c r="B40" t="str">
        <f>IFERROR(IF('Meal planner'!$D15&lt;&gt;0,'Meal planner'!$D15,""),"")</f>
        <v>Lunch</v>
      </c>
      <c r="C40" t="str">
        <f t="shared" si="4"/>
        <v>'Lunch</v>
      </c>
      <c r="H40" t="str">
        <f ca="1">IFERROR(INDEX('Measurement Master List'!$B$4:$AQ$30,1+INT((ROW(A33)-1)/COLUMNS('Measurement Master List'!$B$4:$AQ$30)),MOD(ROW(A33)-1+COLUMNS('Measurement Master List'!$B$4:$AQ$30),COLUMNS('Measurement Master List'!$B$4:$AQ$30))+1),"")</f>
        <v>1 Cup</v>
      </c>
      <c r="I40" t="str">
        <f t="shared" ca="1" si="0"/>
        <v>Lunch</v>
      </c>
      <c r="K40" s="11">
        <f ca="1">IFERROR(RANK(L40,DataAnalysis!$L$8:$L$301)+SUMPRODUCT(--(L40=DataAnalysis!$L$8:$L$301),--(O40&lt;DataAnalysis!$O$8:$O$301)),"")</f>
        <v>12</v>
      </c>
      <c r="L40" s="11">
        <f ca="1">IFERROR(IF(COUNTIF(DataAnalysis!$I$8:$I$299,"&lt;="&amp;DataAnalysis!$I$8:$I$299)=0,"",COUNTIF(DataAnalysis!$I$8:$I$299,"&lt;="&amp;DataAnalysis!$I$8:$I$299)),"")</f>
        <v>292</v>
      </c>
      <c r="M40" t="str">
        <f ca="1">IFERROR(IF(AND(last_entry-start_row=0,LEN(INDEX(DataAnalysis!$H$8:$I$299,1,1)=0)),"",IF(last_entry-start_row=0,INDEX(DataAnalysis!$H$8:$I$299,1,1),INDEX(DataAnalysis!$H$8:$H$299,ROW(A33),1))),"")</f>
        <v>1 Cup</v>
      </c>
      <c r="N40" t="str">
        <f ca="1">IFERROR(IF(AND(last_entry-start_row=0,ISBLANK(INDEX(DataAnalysis!$I$8:$I$299,1,1))),"",IF(last_entry-start_row=0,INDEX(DataAnalysis!$I$8:$I$299,1,1),INDEX(DataAnalysis!$I$8:$I$299,ROW(A33),1))),"")</f>
        <v>Lunch</v>
      </c>
      <c r="O40" s="12">
        <f t="shared" ca="1" si="2"/>
        <v>262</v>
      </c>
      <c r="Q40">
        <f ca="1">IFERROR(DataAnalysis!$O40,"")</f>
        <v>262</v>
      </c>
      <c r="R40" t="str">
        <f ca="1">IFERROR(VLOOKUP(DataAnalysis!$Q$8:$Q$301,DataAnalysis!$K$8:$N$301,3,FALSE),"")</f>
        <v/>
      </c>
      <c r="S40" t="str">
        <f ca="1">IFERROR(VLOOKUP(DataAnalysis!$Q$8:$Q$301,DataAnalysis!$K$8:$N$301,4,FALSE),"")</f>
        <v/>
      </c>
      <c r="T40" t="str">
        <f ca="1">IF(S40=S39,T39,"")&amp;REPT(DataAnalysis!$R40&amp;", ",DataAnalysis!$R40&lt;&gt;"")</f>
        <v/>
      </c>
      <c r="U40" t="str">
        <f ca="1">IF(COUNTIF(S$8:S40,S40)=1,S40,"")</f>
        <v/>
      </c>
      <c r="V40" t="str">
        <f ca="1">IFERROR(IF(LEN(DataAnalysis!$S$8:$S$301)=0,"",COUNTIF(DataAnalysis!$S$8:$S$301,S40)),"")</f>
        <v/>
      </c>
      <c r="W40" t="str">
        <f ca="1">IFERROR(IF(LEN($U40)&gt;0,LEFT(INDIRECT("DataAnalysis!T"&amp;ROW(DataAnalysis!$U40)+DataAnalysis!$V40-1),LEN(INDIRECT("DataAnalysis!T"&amp;ROW(DataAnalysis!$U40)+DataAnalysis!$V40-1))-2),""),"")</f>
        <v/>
      </c>
    </row>
    <row r="41" spans="2:23" ht="30" customHeight="1" x14ac:dyDescent="0.2">
      <c r="B41" t="str">
        <f>IFERROR(IF('Meal planner'!$D16&lt;&gt;0,'Meal planner'!$D16,""),"")</f>
        <v>Lunch</v>
      </c>
      <c r="C41" t="str">
        <f t="shared" si="4"/>
        <v>'Lunch</v>
      </c>
      <c r="H41" t="str">
        <f ca="1">IFERROR(INDEX('Measurement Master List'!$B$4:$AQ$30,1+INT((ROW(A34)-1)/COLUMNS('Measurement Master List'!$B$4:$AQ$30)),MOD(ROW(A34)-1+COLUMNS('Measurement Master List'!$B$4:$AQ$30),COLUMNS('Measurement Master List'!$B$4:$AQ$30))+1),"")</f>
        <v>1 Cup</v>
      </c>
      <c r="I41" t="str">
        <f t="shared" ca="1" si="0"/>
        <v>Lunch</v>
      </c>
      <c r="K41" s="11">
        <f ca="1">IFERROR(RANK(L41,DataAnalysis!$L$8:$L$301)+SUMPRODUCT(--(L41=DataAnalysis!$L$8:$L$301),--(O41&lt;DataAnalysis!$O$8:$O$301)),"")</f>
        <v>13</v>
      </c>
      <c r="L41" s="11">
        <f ca="1">IFERROR(IF(COUNTIF(DataAnalysis!$I$8:$I$299,"&lt;="&amp;DataAnalysis!$I$8:$I$299)=0,"",COUNTIF(DataAnalysis!$I$8:$I$299,"&lt;="&amp;DataAnalysis!$I$8:$I$299)),"")</f>
        <v>292</v>
      </c>
      <c r="M41" t="str">
        <f ca="1">IFERROR(IF(AND(last_entry-start_row=0,LEN(INDEX(DataAnalysis!$H$8:$I$299,1,1)=0)),"",IF(last_entry-start_row=0,INDEX(DataAnalysis!$H$8:$I$299,1,1),INDEX(DataAnalysis!$H$8:$H$299,ROW(A34),1))),"")</f>
        <v>1 Cup</v>
      </c>
      <c r="N41" t="str">
        <f ca="1">IFERROR(IF(AND(last_entry-start_row=0,ISBLANK(INDEX(DataAnalysis!$I$8:$I$299,1,1))),"",IF(last_entry-start_row=0,INDEX(DataAnalysis!$I$8:$I$299,1,1),INDEX(DataAnalysis!$I$8:$I$299,ROW(A34),1))),"")</f>
        <v>Lunch</v>
      </c>
      <c r="O41" s="12">
        <f t="shared" ca="1" si="2"/>
        <v>261</v>
      </c>
      <c r="Q41">
        <f ca="1">IFERROR(DataAnalysis!$O41,"")</f>
        <v>261</v>
      </c>
      <c r="R41" t="str">
        <f ca="1">IFERROR(VLOOKUP(DataAnalysis!$Q$8:$Q$301,DataAnalysis!$K$8:$N$301,3,FALSE),"")</f>
        <v/>
      </c>
      <c r="S41" t="str">
        <f ca="1">IFERROR(VLOOKUP(DataAnalysis!$Q$8:$Q$301,DataAnalysis!$K$8:$N$301,4,FALSE),"")</f>
        <v/>
      </c>
      <c r="T41" t="str">
        <f ca="1">IF(S41=S40,T40,"")&amp;REPT(DataAnalysis!$R41&amp;", ",DataAnalysis!$R41&lt;&gt;"")</f>
        <v/>
      </c>
      <c r="U41" t="str">
        <f ca="1">IF(COUNTIF(S$8:S41,S41)=1,S41,"")</f>
        <v/>
      </c>
      <c r="V41" t="str">
        <f ca="1">IFERROR(IF(LEN(DataAnalysis!$S$8:$S$301)=0,"",COUNTIF(DataAnalysis!$S$8:$S$301,S41)),"")</f>
        <v/>
      </c>
      <c r="W41" t="str">
        <f ca="1">IFERROR(IF(LEN($U41)&gt;0,LEFT(INDIRECT("DataAnalysis!T"&amp;ROW(DataAnalysis!$U41)+DataAnalysis!$V41-1),LEN(INDIRECT("DataAnalysis!T"&amp;ROW(DataAnalysis!$U41)+DataAnalysis!$V41-1))-2),""),"")</f>
        <v/>
      </c>
    </row>
    <row r="42" spans="2:23" ht="30" customHeight="1" x14ac:dyDescent="0.2">
      <c r="B42" t="str">
        <f>IFERROR(IF('Meal planner'!$D17&lt;&gt;0,'Meal planner'!$D17,""),"")</f>
        <v>Lunch</v>
      </c>
      <c r="C42" t="str">
        <f t="shared" si="4"/>
        <v>'Lunch</v>
      </c>
      <c r="H42" t="str">
        <f ca="1">IFERROR(INDEX('Measurement Master List'!$B$4:$AQ$30,1+INT((ROW(A35)-1)/COLUMNS('Measurement Master List'!$B$4:$AQ$30)),MOD(ROW(A35)-1+COLUMNS('Measurement Master List'!$B$4:$AQ$30),COLUMNS('Measurement Master List'!$B$4:$AQ$30))+1),"")</f>
        <v>1 Cup</v>
      </c>
      <c r="I42" t="str">
        <f t="shared" ca="1" si="0"/>
        <v>Lunch</v>
      </c>
      <c r="K42" s="11">
        <f ca="1">IFERROR(RANK(L42,DataAnalysis!$L$8:$L$301)+SUMPRODUCT(--(L42=DataAnalysis!$L$8:$L$301),--(O42&lt;DataAnalysis!$O$8:$O$301)),"")</f>
        <v>14</v>
      </c>
      <c r="L42" s="11">
        <f ca="1">IFERROR(IF(COUNTIF(DataAnalysis!$I$8:$I$299,"&lt;="&amp;DataAnalysis!$I$8:$I$299)=0,"",COUNTIF(DataAnalysis!$I$8:$I$299,"&lt;="&amp;DataAnalysis!$I$8:$I$299)),"")</f>
        <v>292</v>
      </c>
      <c r="M42" t="str">
        <f ca="1">IFERROR(IF(AND(last_entry-start_row=0,LEN(INDEX(DataAnalysis!$H$8:$I$299,1,1)=0)),"",IF(last_entry-start_row=0,INDEX(DataAnalysis!$H$8:$I$299,1,1),INDEX(DataAnalysis!$H$8:$H$299,ROW(A35),1))),"")</f>
        <v>1 Cup</v>
      </c>
      <c r="N42" t="str">
        <f ca="1">IFERROR(IF(AND(last_entry-start_row=0,ISBLANK(INDEX(DataAnalysis!$I$8:$I$299,1,1))),"",IF(last_entry-start_row=0,INDEX(DataAnalysis!$I$8:$I$299,1,1),INDEX(DataAnalysis!$I$8:$I$299,ROW(A35),1))),"")</f>
        <v>Lunch</v>
      </c>
      <c r="O42" s="12">
        <f t="shared" ca="1" si="2"/>
        <v>260</v>
      </c>
      <c r="Q42">
        <f ca="1">IFERROR(DataAnalysis!$O42,"")</f>
        <v>260</v>
      </c>
      <c r="R42" t="str">
        <f ca="1">IFERROR(VLOOKUP(DataAnalysis!$Q$8:$Q$301,DataAnalysis!$K$8:$N$301,3,FALSE),"")</f>
        <v/>
      </c>
      <c r="S42" t="str">
        <f ca="1">IFERROR(VLOOKUP(DataAnalysis!$Q$8:$Q$301,DataAnalysis!$K$8:$N$301,4,FALSE),"")</f>
        <v/>
      </c>
      <c r="T42" t="str">
        <f ca="1">IF(S42=S41,T41,"")&amp;REPT(DataAnalysis!$R42&amp;", ",DataAnalysis!$R42&lt;&gt;"")</f>
        <v/>
      </c>
      <c r="U42" t="str">
        <f ca="1">IF(COUNTIF(S$8:S42,S42)=1,S42,"")</f>
        <v/>
      </c>
      <c r="V42" t="str">
        <f ca="1">IFERROR(IF(LEN(DataAnalysis!$S$8:$S$301)=0,"",COUNTIF(DataAnalysis!$S$8:$S$301,S42)),"")</f>
        <v/>
      </c>
      <c r="W42" t="str">
        <f ca="1">IFERROR(IF(LEN($U42)&gt;0,LEFT(INDIRECT("DataAnalysis!T"&amp;ROW(DataAnalysis!$U42)+DataAnalysis!$V42-1),LEN(INDIRECT("DataAnalysis!T"&amp;ROW(DataAnalysis!$U42)+DataAnalysis!$V42-1))-2),""),"")</f>
        <v/>
      </c>
    </row>
    <row r="43" spans="2:23" ht="30" customHeight="1" x14ac:dyDescent="0.2">
      <c r="B43" t="str">
        <f>IFERROR(IF('Meal planner'!$D18&lt;&gt;0,'Meal planner'!$D18,""),"")</f>
        <v>Diner</v>
      </c>
      <c r="C43" t="str">
        <f t="shared" si="4"/>
        <v>'Diner</v>
      </c>
      <c r="H43" t="str">
        <f ca="1">IFERROR(INDEX('Measurement Master List'!$B$4:$AQ$30,1+INT((ROW(A36)-1)/COLUMNS('Measurement Master List'!$B$4:$AQ$30)),MOD(ROW(A36)-1+COLUMNS('Measurement Master List'!$B$4:$AQ$30),COLUMNS('Measurement Master List'!$B$4:$AQ$30))+1),"")</f>
        <v>1 Bunch</v>
      </c>
      <c r="I43" t="str">
        <f t="shared" ca="1" si="0"/>
        <v>Diner</v>
      </c>
      <c r="K43" s="11">
        <f ca="1">IFERROR(RANK(L43,DataAnalysis!$L$8:$L$301)+SUMPRODUCT(--(L43=DataAnalysis!$L$8:$L$301),--(O43&lt;DataAnalysis!$O$8:$O$301)),"")</f>
        <v>22</v>
      </c>
      <c r="L43" s="11">
        <f ca="1">IFERROR(IF(COUNTIF(DataAnalysis!$I$8:$I$299,"&lt;="&amp;DataAnalysis!$I$8:$I$299)=0,"",COUNTIF(DataAnalysis!$I$8:$I$299,"&lt;="&amp;DataAnalysis!$I$8:$I$299)),"")</f>
        <v>278</v>
      </c>
      <c r="M43" t="str">
        <f ca="1">IFERROR(IF(AND(last_entry-start_row=0,LEN(INDEX(DataAnalysis!$H$8:$I$299,1,1)=0)),"",IF(last_entry-start_row=0,INDEX(DataAnalysis!$H$8:$I$299,1,1),INDEX(DataAnalysis!$H$8:$H$299,ROW(A36),1))),"")</f>
        <v>1 Bunch</v>
      </c>
      <c r="N43" t="str">
        <f ca="1">IFERROR(IF(AND(last_entry-start_row=0,ISBLANK(INDEX(DataAnalysis!$I$8:$I$299,1,1))),"",IF(last_entry-start_row=0,INDEX(DataAnalysis!$I$8:$I$299,1,1),INDEX(DataAnalysis!$I$8:$I$299,ROW(A36),1))),"")</f>
        <v>Diner</v>
      </c>
      <c r="O43" s="12">
        <f t="shared" ca="1" si="2"/>
        <v>259</v>
      </c>
      <c r="Q43">
        <f ca="1">IFERROR(DataAnalysis!$O43,"")</f>
        <v>259</v>
      </c>
      <c r="R43" t="str">
        <f ca="1">IFERROR(VLOOKUP(DataAnalysis!$Q$8:$Q$301,DataAnalysis!$K$8:$N$301,3,FALSE),"")</f>
        <v/>
      </c>
      <c r="S43" t="str">
        <f ca="1">IFERROR(VLOOKUP(DataAnalysis!$Q$8:$Q$301,DataAnalysis!$K$8:$N$301,4,FALSE),"")</f>
        <v/>
      </c>
      <c r="T43" t="str">
        <f ca="1">IF(S43=S42,T42,"")&amp;REPT(DataAnalysis!$R43&amp;", ",DataAnalysis!$R43&lt;&gt;"")</f>
        <v/>
      </c>
      <c r="U43" t="str">
        <f ca="1">IF(COUNTIF(S$8:S43,S43)=1,S43,"")</f>
        <v/>
      </c>
      <c r="V43" t="str">
        <f ca="1">IFERROR(IF(LEN(DataAnalysis!$S$8:$S$301)=0,"",COUNTIF(DataAnalysis!$S$8:$S$301,S43)),"")</f>
        <v/>
      </c>
      <c r="W43" t="str">
        <f ca="1">IFERROR(IF(LEN($U43)&gt;0,LEFT(INDIRECT("DataAnalysis!T"&amp;ROW(DataAnalysis!$U43)+DataAnalysis!$V43-1),LEN(INDIRECT("DataAnalysis!T"&amp;ROW(DataAnalysis!$U43)+DataAnalysis!$V43-1))-2),""),"")</f>
        <v/>
      </c>
    </row>
    <row r="44" spans="2:23" ht="30" customHeight="1" x14ac:dyDescent="0.2">
      <c r="B44" t="str">
        <f>IFERROR(IF('Meal planner'!$D19&lt;&gt;0,'Meal planner'!$D19,""),"")</f>
        <v>Diner</v>
      </c>
      <c r="C44" t="str">
        <f t="shared" si="4"/>
        <v>'Diner</v>
      </c>
      <c r="H44" t="str">
        <f ca="1">IFERROR(INDEX('Measurement Master List'!$B$4:$AQ$30,1+INT((ROW(A37)-1)/COLUMNS('Measurement Master List'!$B$4:$AQ$30)),MOD(ROW(A37)-1+COLUMNS('Measurement Master List'!$B$4:$AQ$30),COLUMNS('Measurement Master List'!$B$4:$AQ$30))+1),"")</f>
        <v>1 Bunch</v>
      </c>
      <c r="I44" t="str">
        <f t="shared" ca="1" si="0"/>
        <v>Diner</v>
      </c>
      <c r="K44" s="11">
        <f ca="1">IFERROR(RANK(L44,DataAnalysis!$L$8:$L$301)+SUMPRODUCT(--(L44=DataAnalysis!$L$8:$L$301),--(O44&lt;DataAnalysis!$O$8:$O$301)),"")</f>
        <v>23</v>
      </c>
      <c r="L44" s="11">
        <f ca="1">IFERROR(IF(COUNTIF(DataAnalysis!$I$8:$I$299,"&lt;="&amp;DataAnalysis!$I$8:$I$299)=0,"",COUNTIF(DataAnalysis!$I$8:$I$299,"&lt;="&amp;DataAnalysis!$I$8:$I$299)),"")</f>
        <v>278</v>
      </c>
      <c r="M44" t="str">
        <f ca="1">IFERROR(IF(AND(last_entry-start_row=0,LEN(INDEX(DataAnalysis!$H$8:$I$299,1,1)=0)),"",IF(last_entry-start_row=0,INDEX(DataAnalysis!$H$8:$I$299,1,1),INDEX(DataAnalysis!$H$8:$H$299,ROW(A37),1))),"")</f>
        <v>1 Bunch</v>
      </c>
      <c r="N44" t="str">
        <f ca="1">IFERROR(IF(AND(last_entry-start_row=0,ISBLANK(INDEX(DataAnalysis!$I$8:$I$299,1,1))),"",IF(last_entry-start_row=0,INDEX(DataAnalysis!$I$8:$I$299,1,1),INDEX(DataAnalysis!$I$8:$I$299,ROW(A37),1))),"")</f>
        <v>Diner</v>
      </c>
      <c r="O44" s="12">
        <f t="shared" ca="1" si="2"/>
        <v>258</v>
      </c>
      <c r="Q44">
        <f ca="1">IFERROR(DataAnalysis!$O44,"")</f>
        <v>258</v>
      </c>
      <c r="R44" t="str">
        <f ca="1">IFERROR(VLOOKUP(DataAnalysis!$Q$8:$Q$301,DataAnalysis!$K$8:$N$301,3,FALSE),"")</f>
        <v/>
      </c>
      <c r="S44" t="str">
        <f ca="1">IFERROR(VLOOKUP(DataAnalysis!$Q$8:$Q$301,DataAnalysis!$K$8:$N$301,4,FALSE),"")</f>
        <v/>
      </c>
      <c r="T44" t="str">
        <f ca="1">IF(S44=S43,T43,"")&amp;REPT(DataAnalysis!$R44&amp;", ",DataAnalysis!$R44&lt;&gt;"")</f>
        <v/>
      </c>
      <c r="U44" t="str">
        <f ca="1">IF(COUNTIF(S$8:S44,S44)=1,S44,"")</f>
        <v/>
      </c>
      <c r="V44" t="str">
        <f ca="1">IFERROR(IF(LEN(DataAnalysis!$S$8:$S$301)=0,"",COUNTIF(DataAnalysis!$S$8:$S$301,S44)),"")</f>
        <v/>
      </c>
      <c r="W44" t="str">
        <f ca="1">IFERROR(IF(LEN($U44)&gt;0,LEFT(INDIRECT("DataAnalysis!T"&amp;ROW(DataAnalysis!$U44)+DataAnalysis!$V44-1),LEN(INDIRECT("DataAnalysis!T"&amp;ROW(DataAnalysis!$U44)+DataAnalysis!$V44-1))-2),""),"")</f>
        <v/>
      </c>
    </row>
    <row r="45" spans="2:23" ht="30" customHeight="1" x14ac:dyDescent="0.2">
      <c r="B45" t="str">
        <f>IFERROR(IF('Meal planner'!$D20&lt;&gt;0,'Meal planner'!$D20,""),"")</f>
        <v>Diner</v>
      </c>
      <c r="C45" t="str">
        <f t="shared" si="4"/>
        <v>'Diner</v>
      </c>
      <c r="H45" t="str">
        <f ca="1">IFERROR(INDEX('Measurement Master List'!$B$4:$AQ$30,1+INT((ROW(A38)-1)/COLUMNS('Measurement Master List'!$B$4:$AQ$30)),MOD(ROW(A38)-1+COLUMNS('Measurement Master List'!$B$4:$AQ$30),COLUMNS('Measurement Master List'!$B$4:$AQ$30))+1),"")</f>
        <v>1 Bunch</v>
      </c>
      <c r="I45" t="str">
        <f t="shared" ca="1" si="0"/>
        <v>Diner</v>
      </c>
      <c r="K45" s="11">
        <f ca="1">IFERROR(RANK(L45,DataAnalysis!$L$8:$L$301)+SUMPRODUCT(--(L45=DataAnalysis!$L$8:$L$301),--(O45&lt;DataAnalysis!$O$8:$O$301)),"")</f>
        <v>24</v>
      </c>
      <c r="L45" s="11">
        <f ca="1">IFERROR(IF(COUNTIF(DataAnalysis!$I$8:$I$299,"&lt;="&amp;DataAnalysis!$I$8:$I$299)=0,"",COUNTIF(DataAnalysis!$I$8:$I$299,"&lt;="&amp;DataAnalysis!$I$8:$I$299)),"")</f>
        <v>278</v>
      </c>
      <c r="M45" t="str">
        <f ca="1">IFERROR(IF(AND(last_entry-start_row=0,LEN(INDEX(DataAnalysis!$H$8:$I$299,1,1)=0)),"",IF(last_entry-start_row=0,INDEX(DataAnalysis!$H$8:$I$299,1,1),INDEX(DataAnalysis!$H$8:$H$299,ROW(A38),1))),"")</f>
        <v>1 Bunch</v>
      </c>
      <c r="N45" t="str">
        <f ca="1">IFERROR(IF(AND(last_entry-start_row=0,ISBLANK(INDEX(DataAnalysis!$I$8:$I$299,1,1))),"",IF(last_entry-start_row=0,INDEX(DataAnalysis!$I$8:$I$299,1,1),INDEX(DataAnalysis!$I$8:$I$299,ROW(A38),1))),"")</f>
        <v>Diner</v>
      </c>
      <c r="O45" s="12">
        <f t="shared" ca="1" si="2"/>
        <v>257</v>
      </c>
      <c r="Q45">
        <f ca="1">IFERROR(DataAnalysis!$O45,"")</f>
        <v>257</v>
      </c>
      <c r="R45" t="str">
        <f ca="1">IFERROR(VLOOKUP(DataAnalysis!$Q$8:$Q$301,DataAnalysis!$K$8:$N$301,3,FALSE),"")</f>
        <v/>
      </c>
      <c r="S45" t="str">
        <f ca="1">IFERROR(VLOOKUP(DataAnalysis!$Q$8:$Q$301,DataAnalysis!$K$8:$N$301,4,FALSE),"")</f>
        <v/>
      </c>
      <c r="T45" t="str">
        <f ca="1">IF(S45=S44,T44,"")&amp;REPT(DataAnalysis!$R45&amp;", ",DataAnalysis!$R45&lt;&gt;"")</f>
        <v/>
      </c>
      <c r="U45" t="str">
        <f ca="1">IF(COUNTIF(S$8:S45,S45)=1,S45,"")</f>
        <v/>
      </c>
      <c r="V45" t="str">
        <f ca="1">IFERROR(IF(LEN(DataAnalysis!$S$8:$S$301)=0,"",COUNTIF(DataAnalysis!$S$8:$S$301,S45)),"")</f>
        <v/>
      </c>
      <c r="W45" t="str">
        <f ca="1">IFERROR(IF(LEN($U45)&gt;0,LEFT(INDIRECT("DataAnalysis!T"&amp;ROW(DataAnalysis!$U45)+DataAnalysis!$V45-1),LEN(INDIRECT("DataAnalysis!T"&amp;ROW(DataAnalysis!$U45)+DataAnalysis!$V45-1))-2),""),"")</f>
        <v/>
      </c>
    </row>
    <row r="46" spans="2:23" ht="30" customHeight="1" x14ac:dyDescent="0.2">
      <c r="B46" t="str">
        <f>IFERROR(IF('Meal planner'!$D21&lt;&gt;0,'Meal planner'!$D21,""),"")</f>
        <v>Diner</v>
      </c>
      <c r="C46" t="str">
        <f t="shared" si="4"/>
        <v>'Diner</v>
      </c>
      <c r="H46" t="str">
        <f ca="1">IFERROR(INDEX('Measurement Master List'!$B$4:$AQ$30,1+INT((ROW(A39)-1)/COLUMNS('Measurement Master List'!$B$4:$AQ$30)),MOD(ROW(A39)-1+COLUMNS('Measurement Master List'!$B$4:$AQ$30),COLUMNS('Measurement Master List'!$B$4:$AQ$30))+1),"")</f>
        <v>1 Bunch</v>
      </c>
      <c r="I46" t="str">
        <f t="shared" ca="1" si="0"/>
        <v>Diner</v>
      </c>
      <c r="K46" s="11">
        <f ca="1">IFERROR(RANK(L46,DataAnalysis!$L$8:$L$301)+SUMPRODUCT(--(L46=DataAnalysis!$L$8:$L$301),--(O46&lt;DataAnalysis!$O$8:$O$301)),"")</f>
        <v>25</v>
      </c>
      <c r="L46" s="11">
        <f ca="1">IFERROR(IF(COUNTIF(DataAnalysis!$I$8:$I$299,"&lt;="&amp;DataAnalysis!$I$8:$I$299)=0,"",COUNTIF(DataAnalysis!$I$8:$I$299,"&lt;="&amp;DataAnalysis!$I$8:$I$299)),"")</f>
        <v>278</v>
      </c>
      <c r="M46" t="str">
        <f ca="1">IFERROR(IF(AND(last_entry-start_row=0,LEN(INDEX(DataAnalysis!$H$8:$I$299,1,1)=0)),"",IF(last_entry-start_row=0,INDEX(DataAnalysis!$H$8:$I$299,1,1),INDEX(DataAnalysis!$H$8:$H$299,ROW(A39),1))),"")</f>
        <v>1 Bunch</v>
      </c>
      <c r="N46" t="str">
        <f ca="1">IFERROR(IF(AND(last_entry-start_row=0,ISBLANK(INDEX(DataAnalysis!$I$8:$I$299,1,1))),"",IF(last_entry-start_row=0,INDEX(DataAnalysis!$I$8:$I$299,1,1),INDEX(DataAnalysis!$I$8:$I$299,ROW(A39),1))),"")</f>
        <v>Diner</v>
      </c>
      <c r="O46" s="12">
        <f t="shared" ca="1" si="2"/>
        <v>256</v>
      </c>
      <c r="Q46">
        <f ca="1">IFERROR(DataAnalysis!$O46,"")</f>
        <v>256</v>
      </c>
      <c r="R46" t="str">
        <f ca="1">IFERROR(VLOOKUP(DataAnalysis!$Q$8:$Q$301,DataAnalysis!$K$8:$N$301,3,FALSE),"")</f>
        <v/>
      </c>
      <c r="S46" t="str">
        <f ca="1">IFERROR(VLOOKUP(DataAnalysis!$Q$8:$Q$301,DataAnalysis!$K$8:$N$301,4,FALSE),"")</f>
        <v/>
      </c>
      <c r="T46" t="str">
        <f ca="1">IF(S46=S45,T45,"")&amp;REPT(DataAnalysis!$R46&amp;", ",DataAnalysis!$R46&lt;&gt;"")</f>
        <v/>
      </c>
      <c r="U46" t="str">
        <f ca="1">IF(COUNTIF(S$8:S46,S46)=1,S46,"")</f>
        <v/>
      </c>
      <c r="V46" t="str">
        <f ca="1">IFERROR(IF(LEN(DataAnalysis!$S$8:$S$301)=0,"",COUNTIF(DataAnalysis!$S$8:$S$301,S46)),"")</f>
        <v/>
      </c>
      <c r="W46" t="str">
        <f ca="1">IFERROR(IF(LEN($U46)&gt;0,LEFT(INDIRECT("DataAnalysis!T"&amp;ROW(DataAnalysis!$U46)+DataAnalysis!$V46-1),LEN(INDIRECT("DataAnalysis!T"&amp;ROW(DataAnalysis!$U46)+DataAnalysis!$V46-1))-2),""),"")</f>
        <v/>
      </c>
    </row>
    <row r="47" spans="2:23" ht="30" customHeight="1" x14ac:dyDescent="0.2">
      <c r="B47" t="str">
        <f>IFERROR(IF('Meal planner'!$D22&lt;&gt;0,'Meal planner'!$D22,""),"")</f>
        <v>Diner</v>
      </c>
      <c r="C47" t="str">
        <f t="shared" si="4"/>
        <v>'Diner</v>
      </c>
      <c r="H47" t="str">
        <f ca="1">IFERROR(INDEX('Measurement Master List'!$B$4:$AQ$30,1+INT((ROW(A40)-1)/COLUMNS('Measurement Master List'!$B$4:$AQ$30)),MOD(ROW(A40)-1+COLUMNS('Measurement Master List'!$B$4:$AQ$30),COLUMNS('Measurement Master List'!$B$4:$AQ$30))+1),"")</f>
        <v>1 Bunch</v>
      </c>
      <c r="I47" t="str">
        <f t="shared" ca="1" si="0"/>
        <v>Diner</v>
      </c>
      <c r="K47" s="11">
        <f ca="1">IFERROR(RANK(L47,DataAnalysis!$L$8:$L$301)+SUMPRODUCT(--(L47=DataAnalysis!$L$8:$L$301),--(O47&lt;DataAnalysis!$O$8:$O$301)),"")</f>
        <v>26</v>
      </c>
      <c r="L47" s="11">
        <f ca="1">IFERROR(IF(COUNTIF(DataAnalysis!$I$8:$I$299,"&lt;="&amp;DataAnalysis!$I$8:$I$299)=0,"",COUNTIF(DataAnalysis!$I$8:$I$299,"&lt;="&amp;DataAnalysis!$I$8:$I$299)),"")</f>
        <v>278</v>
      </c>
      <c r="M47" t="str">
        <f ca="1">IFERROR(IF(AND(last_entry-start_row=0,LEN(INDEX(DataAnalysis!$H$8:$I$299,1,1)=0)),"",IF(last_entry-start_row=0,INDEX(DataAnalysis!$H$8:$I$299,1,1),INDEX(DataAnalysis!$H$8:$H$299,ROW(A40),1))),"")</f>
        <v>1 Bunch</v>
      </c>
      <c r="N47" t="str">
        <f ca="1">IFERROR(IF(AND(last_entry-start_row=0,ISBLANK(INDEX(DataAnalysis!$I$8:$I$299,1,1))),"",IF(last_entry-start_row=0,INDEX(DataAnalysis!$I$8:$I$299,1,1),INDEX(DataAnalysis!$I$8:$I$299,ROW(A40),1))),"")</f>
        <v>Diner</v>
      </c>
      <c r="O47" s="12">
        <f t="shared" ca="1" si="2"/>
        <v>255</v>
      </c>
      <c r="Q47">
        <f ca="1">IFERROR(DataAnalysis!$O47,"")</f>
        <v>255</v>
      </c>
      <c r="R47" t="str">
        <f ca="1">IFERROR(VLOOKUP(DataAnalysis!$Q$8:$Q$301,DataAnalysis!$K$8:$N$301,3,FALSE),"")</f>
        <v/>
      </c>
      <c r="S47" t="str">
        <f ca="1">IFERROR(VLOOKUP(DataAnalysis!$Q$8:$Q$301,DataAnalysis!$K$8:$N$301,4,FALSE),"")</f>
        <v/>
      </c>
      <c r="T47" t="str">
        <f ca="1">IF(S47=S46,T46,"")&amp;REPT(DataAnalysis!$R47&amp;", ",DataAnalysis!$R47&lt;&gt;"")</f>
        <v/>
      </c>
      <c r="U47" t="str">
        <f ca="1">IF(COUNTIF(S$8:S47,S47)=1,S47,"")</f>
        <v/>
      </c>
      <c r="V47" t="str">
        <f ca="1">IFERROR(IF(LEN(DataAnalysis!$S$8:$S$301)=0,"",COUNTIF(DataAnalysis!$S$8:$S$301,S47)),"")</f>
        <v/>
      </c>
      <c r="W47" t="str">
        <f ca="1">IFERROR(IF(LEN($U47)&gt;0,LEFT(INDIRECT("DataAnalysis!T"&amp;ROW(DataAnalysis!$U47)+DataAnalysis!$V47-1),LEN(INDIRECT("DataAnalysis!T"&amp;ROW(DataAnalysis!$U47)+DataAnalysis!$V47-1))-2),""),"")</f>
        <v/>
      </c>
    </row>
    <row r="48" spans="2:23" ht="30" customHeight="1" x14ac:dyDescent="0.2">
      <c r="B48" t="str">
        <f>IFERROR(IF('Meal planner'!$D23&lt;&gt;0,'Meal planner'!$D23,""),"")</f>
        <v>Diner</v>
      </c>
      <c r="C48" t="str">
        <f t="shared" si="4"/>
        <v>'Diner</v>
      </c>
      <c r="H48" t="str">
        <f ca="1">IFERROR(INDEX('Measurement Master List'!$B$4:$AQ$30,1+INT((ROW(A41)-1)/COLUMNS('Measurement Master List'!$B$4:$AQ$30)),MOD(ROW(A41)-1+COLUMNS('Measurement Master List'!$B$4:$AQ$30),COLUMNS('Measurement Master List'!$B$4:$AQ$30))+1),"")</f>
        <v>1 Bunch</v>
      </c>
      <c r="I48" t="str">
        <f t="shared" ca="1" si="0"/>
        <v>Diner</v>
      </c>
      <c r="K48" s="11">
        <f ca="1">IFERROR(RANK(L48,DataAnalysis!$L$8:$L$301)+SUMPRODUCT(--(L48=DataAnalysis!$L$8:$L$301),--(O48&lt;DataAnalysis!$O$8:$O$301)),"")</f>
        <v>27</v>
      </c>
      <c r="L48" s="11">
        <f ca="1">IFERROR(IF(COUNTIF(DataAnalysis!$I$8:$I$299,"&lt;="&amp;DataAnalysis!$I$8:$I$299)=0,"",COUNTIF(DataAnalysis!$I$8:$I$299,"&lt;="&amp;DataAnalysis!$I$8:$I$299)),"")</f>
        <v>278</v>
      </c>
      <c r="M48" t="str">
        <f ca="1">IFERROR(IF(AND(last_entry-start_row=0,LEN(INDEX(DataAnalysis!$H$8:$I$299,1,1)=0)),"",IF(last_entry-start_row=0,INDEX(DataAnalysis!$H$8:$I$299,1,1),INDEX(DataAnalysis!$H$8:$H$299,ROW(A41),1))),"")</f>
        <v>1 Bunch</v>
      </c>
      <c r="N48" t="str">
        <f ca="1">IFERROR(IF(AND(last_entry-start_row=0,ISBLANK(INDEX(DataAnalysis!$I$8:$I$299,1,1))),"",IF(last_entry-start_row=0,INDEX(DataAnalysis!$I$8:$I$299,1,1),INDEX(DataAnalysis!$I$8:$I$299,ROW(A41),1))),"")</f>
        <v>Diner</v>
      </c>
      <c r="O48" s="12">
        <f t="shared" ca="1" si="2"/>
        <v>254</v>
      </c>
      <c r="Q48">
        <f ca="1">IFERROR(DataAnalysis!$O48,"")</f>
        <v>254</v>
      </c>
      <c r="R48" t="str">
        <f ca="1">IFERROR(VLOOKUP(DataAnalysis!$Q$8:$Q$301,DataAnalysis!$K$8:$N$301,3,FALSE),"")</f>
        <v/>
      </c>
      <c r="S48" t="str">
        <f ca="1">IFERROR(VLOOKUP(DataAnalysis!$Q$8:$Q$301,DataAnalysis!$K$8:$N$301,4,FALSE),"")</f>
        <v/>
      </c>
      <c r="T48" t="str">
        <f ca="1">IF(S48=S47,T47,"")&amp;REPT(DataAnalysis!$R48&amp;", ",DataAnalysis!$R48&lt;&gt;"")</f>
        <v/>
      </c>
      <c r="U48" t="str">
        <f ca="1">IF(COUNTIF(S$8:S48,S48)=1,S48,"")</f>
        <v/>
      </c>
      <c r="V48" t="str">
        <f ca="1">IFERROR(IF(LEN(DataAnalysis!$S$8:$S$301)=0,"",COUNTIF(DataAnalysis!$S$8:$S$301,S48)),"")</f>
        <v/>
      </c>
      <c r="W48" t="str">
        <f ca="1">IFERROR(IF(LEN($U48)&gt;0,LEFT(INDIRECT("DataAnalysis!T"&amp;ROW(DataAnalysis!$U48)+DataAnalysis!$V48-1),LEN(INDIRECT("DataAnalysis!T"&amp;ROW(DataAnalysis!$U48)+DataAnalysis!$V48-1))-2),""),"")</f>
        <v/>
      </c>
    </row>
    <row r="49" spans="2:23" ht="30" customHeight="1" x14ac:dyDescent="0.2">
      <c r="B49" t="str">
        <f>IFERROR(IF('Meal planner'!$D24&lt;&gt;0,'Meal planner'!$D24,""),"")</f>
        <v>Diner</v>
      </c>
      <c r="C49" t="str">
        <f>IFERROR(IF(B49&lt;&gt;0,"'"&amp;B49,""),"")</f>
        <v>'Diner</v>
      </c>
      <c r="H49" t="str">
        <f ca="1">IFERROR(INDEX('Measurement Master List'!$B$4:$AQ$30,1+INT((ROW(A42)-1)/COLUMNS('Measurement Master List'!$B$4:$AQ$30)),MOD(ROW(A42)-1+COLUMNS('Measurement Master List'!$B$4:$AQ$30),COLUMNS('Measurement Master List'!$B$4:$AQ$30))+1),"")</f>
        <v>1 Bunch</v>
      </c>
      <c r="I49" t="str">
        <f t="shared" ca="1" si="0"/>
        <v>Diner</v>
      </c>
      <c r="K49" s="11">
        <f ca="1">IFERROR(RANK(L49,DataAnalysis!$L$8:$L$301)+SUMPRODUCT(--(L49=DataAnalysis!$L$8:$L$301),--(O49&lt;DataAnalysis!$O$8:$O$301)),"")</f>
        <v>28</v>
      </c>
      <c r="L49" s="11">
        <f ca="1">IFERROR(IF(COUNTIF(DataAnalysis!$I$8:$I$299,"&lt;="&amp;DataAnalysis!$I$8:$I$299)=0,"",COUNTIF(DataAnalysis!$I$8:$I$299,"&lt;="&amp;DataAnalysis!$I$8:$I$299)),"")</f>
        <v>278</v>
      </c>
      <c r="M49" t="str">
        <f ca="1">IFERROR(IF(AND(last_entry-start_row=0,LEN(INDEX(DataAnalysis!$H$8:$I$299,1,1)=0)),"",IF(last_entry-start_row=0,INDEX(DataAnalysis!$H$8:$I$299,1,1),INDEX(DataAnalysis!$H$8:$H$299,ROW(A42),1))),"")</f>
        <v>1 Bunch</v>
      </c>
      <c r="N49" t="str">
        <f ca="1">IFERROR(IF(AND(last_entry-start_row=0,ISBLANK(INDEX(DataAnalysis!$I$8:$I$299,1,1))),"",IF(last_entry-start_row=0,INDEX(DataAnalysis!$I$8:$I$299,1,1),INDEX(DataAnalysis!$I$8:$I$299,ROW(A42),1))),"")</f>
        <v>Diner</v>
      </c>
      <c r="O49" s="12">
        <f t="shared" ca="1" si="2"/>
        <v>253</v>
      </c>
      <c r="Q49">
        <f ca="1">IFERROR(DataAnalysis!$O49,"")</f>
        <v>253</v>
      </c>
      <c r="R49" t="str">
        <f ca="1">IFERROR(VLOOKUP(DataAnalysis!$Q$8:$Q$301,DataAnalysis!$K$8:$N$301,3,FALSE),"")</f>
        <v/>
      </c>
      <c r="S49" t="str">
        <f ca="1">IFERROR(VLOOKUP(DataAnalysis!$Q$8:$Q$301,DataAnalysis!$K$8:$N$301,4,FALSE),"")</f>
        <v/>
      </c>
      <c r="T49" t="str">
        <f ca="1">IF(S49=S48,T48,"")&amp;REPT(DataAnalysis!$R49&amp;", ",DataAnalysis!$R49&lt;&gt;"")</f>
        <v/>
      </c>
      <c r="U49" t="str">
        <f ca="1">IF(COUNTIF(S$8:S49,S49)=1,S49,"")</f>
        <v/>
      </c>
      <c r="V49" t="str">
        <f ca="1">IFERROR(IF(LEN(DataAnalysis!$S$8:$S$301)=0,"",COUNTIF(DataAnalysis!$S$8:$S$301,S49)),"")</f>
        <v/>
      </c>
      <c r="W49" t="str">
        <f ca="1">IFERROR(IF(LEN($U49)&gt;0,LEFT(INDIRECT("DataAnalysis!T"&amp;ROW(DataAnalysis!$U49)+DataAnalysis!$V49-1),LEN(INDIRECT("DataAnalysis!T"&amp;ROW(DataAnalysis!$U49)+DataAnalysis!$V49-1))-2),""),"")</f>
        <v/>
      </c>
    </row>
    <row r="50" spans="2:23" ht="30" customHeight="1" x14ac:dyDescent="0.2">
      <c r="H50" t="str">
        <f ca="1">IFERROR(INDEX('Measurement Master List'!$B$4:$AQ$30,1+INT((ROW(A43)-1)/COLUMNS('Measurement Master List'!$B$4:$AQ$30)),MOD(ROW(A43)-1+COLUMNS('Measurement Master List'!$B$4:$AQ$30),COLUMNS('Measurement Master List'!$B$4:$AQ$30))+1),"")</f>
        <v xml:space="preserve"> </v>
      </c>
      <c r="I50" t="str">
        <f t="shared" ca="1" si="0"/>
        <v/>
      </c>
      <c r="K50" s="11" t="str">
        <f ca="1">IFERROR(RANK(L50,DataAnalysis!$L$8:$L$301)+SUMPRODUCT(--(L50=DataAnalysis!$L$8:$L$301),--(O50&lt;DataAnalysis!$O$8:$O$301)),"")</f>
        <v/>
      </c>
      <c r="L50" s="11" t="str">
        <f ca="1">IFERROR(IF(COUNTIF(DataAnalysis!$I$8:$I$299,"&lt;="&amp;DataAnalysis!$I$8:$I$299)=0,"",COUNTIF(DataAnalysis!$I$8:$I$299,"&lt;="&amp;DataAnalysis!$I$8:$I$299)),"")</f>
        <v/>
      </c>
      <c r="M50" t="str">
        <f ca="1">IFERROR(IF(AND(last_entry-start_row=0,LEN(INDEX(DataAnalysis!$H$8:$I$299,1,1)=0)),"",IF(last_entry-start_row=0,INDEX(DataAnalysis!$H$8:$I$299,1,1),INDEX(DataAnalysis!$H$8:$H$299,ROW(A43),1))),"")</f>
        <v xml:space="preserve"> </v>
      </c>
      <c r="N50" t="str">
        <f ca="1">IFERROR(IF(AND(last_entry-start_row=0,ISBLANK(INDEX(DataAnalysis!$I$8:$I$299,1,1))),"",IF(last_entry-start_row=0,INDEX(DataAnalysis!$I$8:$I$299,1,1),INDEX(DataAnalysis!$I$8:$I$299,ROW(A43),1))),"")</f>
        <v/>
      </c>
      <c r="O50" s="12">
        <f t="shared" ca="1" si="2"/>
        <v>252</v>
      </c>
      <c r="Q50">
        <f ca="1">IFERROR(DataAnalysis!$O50,"")</f>
        <v>252</v>
      </c>
      <c r="R50" t="str">
        <f ca="1">IFERROR(VLOOKUP(DataAnalysis!$Q$8:$Q$301,DataAnalysis!$K$8:$N$301,3,FALSE),"")</f>
        <v/>
      </c>
      <c r="S50" t="str">
        <f ca="1">IFERROR(VLOOKUP(DataAnalysis!$Q$8:$Q$301,DataAnalysis!$K$8:$N$301,4,FALSE),"")</f>
        <v/>
      </c>
      <c r="T50" t="str">
        <f ca="1">IF(S50=S49,T49,"")&amp;REPT(DataAnalysis!$R50&amp;", ",DataAnalysis!$R50&lt;&gt;"")</f>
        <v/>
      </c>
      <c r="U50" t="str">
        <f ca="1">IF(COUNTIF(S$8:S50,S50)=1,S50,"")</f>
        <v/>
      </c>
      <c r="V50" t="str">
        <f ca="1">IFERROR(IF(LEN(DataAnalysis!$S$8:$S$301)=0,"",COUNTIF(DataAnalysis!$S$8:$S$301,S50)),"")</f>
        <v/>
      </c>
      <c r="W50" t="str">
        <f ca="1">IFERROR(IF(LEN($U50)&gt;0,LEFT(INDIRECT("DataAnalysis!T"&amp;ROW(DataAnalysis!$U50)+DataAnalysis!$V50-1),LEN(INDIRECT("DataAnalysis!T"&amp;ROW(DataAnalysis!$U50)+DataAnalysis!$V50-1))-2),""),"")</f>
        <v/>
      </c>
    </row>
    <row r="51" spans="2:23" ht="30" customHeight="1" x14ac:dyDescent="0.2">
      <c r="H51" t="str">
        <f ca="1">IFERROR(INDEX('Measurement Master List'!$B$4:$AQ$30,1+INT((ROW(A44)-1)/COLUMNS('Measurement Master List'!$B$4:$AQ$30)),MOD(ROW(A44)-1+COLUMNS('Measurement Master List'!$B$4:$AQ$30),COLUMNS('Measurement Master List'!$B$4:$AQ$30))+1),"")</f>
        <v xml:space="preserve"> </v>
      </c>
      <c r="I51" t="str">
        <f t="shared" ca="1" si="0"/>
        <v/>
      </c>
      <c r="K51" s="11" t="str">
        <f ca="1">IFERROR(RANK(L51,DataAnalysis!$L$8:$L$301)+SUMPRODUCT(--(L51=DataAnalysis!$L$8:$L$301),--(O51&lt;DataAnalysis!$O$8:$O$301)),"")</f>
        <v/>
      </c>
      <c r="L51" s="11" t="str">
        <f ca="1">IFERROR(IF(COUNTIF(DataAnalysis!$I$8:$I$299,"&lt;="&amp;DataAnalysis!$I$8:$I$299)=0,"",COUNTIF(DataAnalysis!$I$8:$I$299,"&lt;="&amp;DataAnalysis!$I$8:$I$299)),"")</f>
        <v/>
      </c>
      <c r="M51" t="str">
        <f ca="1">IFERROR(IF(AND(last_entry-start_row=0,LEN(INDEX(DataAnalysis!$H$8:$I$299,1,1)=0)),"",IF(last_entry-start_row=0,INDEX(DataAnalysis!$H$8:$I$299,1,1),INDEX(DataAnalysis!$H$8:$H$299,ROW(A44),1))),"")</f>
        <v xml:space="preserve"> </v>
      </c>
      <c r="N51" t="str">
        <f ca="1">IFERROR(IF(AND(last_entry-start_row=0,ISBLANK(INDEX(DataAnalysis!$I$8:$I$299,1,1))),"",IF(last_entry-start_row=0,INDEX(DataAnalysis!$I$8:$I$299,1,1),INDEX(DataAnalysis!$I$8:$I$299,ROW(A44),1))),"")</f>
        <v/>
      </c>
      <c r="O51" s="12">
        <f t="shared" ca="1" si="2"/>
        <v>251</v>
      </c>
      <c r="Q51">
        <f ca="1">IFERROR(DataAnalysis!$O51,"")</f>
        <v>251</v>
      </c>
      <c r="R51" t="str">
        <f ca="1">IFERROR(VLOOKUP(DataAnalysis!$Q$8:$Q$301,DataAnalysis!$K$8:$N$301,3,FALSE),"")</f>
        <v/>
      </c>
      <c r="S51" t="str">
        <f ca="1">IFERROR(VLOOKUP(DataAnalysis!$Q$8:$Q$301,DataAnalysis!$K$8:$N$301,4,FALSE),"")</f>
        <v/>
      </c>
      <c r="T51" t="str">
        <f ca="1">IF(S51=S50,T50,"")&amp;REPT(DataAnalysis!$R51&amp;", ",DataAnalysis!$R51&lt;&gt;"")</f>
        <v/>
      </c>
      <c r="U51" t="str">
        <f ca="1">IF(COUNTIF(S$8:S51,S51)=1,S51,"")</f>
        <v/>
      </c>
      <c r="V51" t="str">
        <f ca="1">IFERROR(IF(LEN(DataAnalysis!$S$8:$S$301)=0,"",COUNTIF(DataAnalysis!$S$8:$S$301,S51)),"")</f>
        <v/>
      </c>
      <c r="W51" t="str">
        <f ca="1">IFERROR(IF(LEN($U51)&gt;0,LEFT(INDIRECT("DataAnalysis!T"&amp;ROW(DataAnalysis!$U51)+DataAnalysis!$V51-1),LEN(INDIRECT("DataAnalysis!T"&amp;ROW(DataAnalysis!$U51)+DataAnalysis!$V51-1))-2),""),"")</f>
        <v/>
      </c>
    </row>
    <row r="52" spans="2:23" ht="30" customHeight="1" x14ac:dyDescent="0.2">
      <c r="H52" t="str">
        <f ca="1">IFERROR(INDEX('Measurement Master List'!$B$4:$AQ$30,1+INT((ROW(A45)-1)/COLUMNS('Measurement Master List'!$B$4:$AQ$30)),MOD(ROW(A45)-1+COLUMNS('Measurement Master List'!$B$4:$AQ$30),COLUMNS('Measurement Master List'!$B$4:$AQ$30))+1),"")</f>
        <v xml:space="preserve"> </v>
      </c>
      <c r="I52" t="str">
        <f t="shared" ca="1" si="0"/>
        <v/>
      </c>
      <c r="K52" s="11" t="str">
        <f ca="1">IFERROR(RANK(L52,DataAnalysis!$L$8:$L$301)+SUMPRODUCT(--(L52=DataAnalysis!$L$8:$L$301),--(O52&lt;DataAnalysis!$O$8:$O$301)),"")</f>
        <v/>
      </c>
      <c r="L52" s="11" t="str">
        <f ca="1">IFERROR(IF(COUNTIF(DataAnalysis!$I$8:$I$299,"&lt;="&amp;DataAnalysis!$I$8:$I$299)=0,"",COUNTIF(DataAnalysis!$I$8:$I$299,"&lt;="&amp;DataAnalysis!$I$8:$I$299)),"")</f>
        <v/>
      </c>
      <c r="M52" t="str">
        <f ca="1">IFERROR(IF(AND(last_entry-start_row=0,LEN(INDEX(DataAnalysis!$H$8:$I$299,1,1)=0)),"",IF(last_entry-start_row=0,INDEX(DataAnalysis!$H$8:$I$299,1,1),INDEX(DataAnalysis!$H$8:$H$299,ROW(A45),1))),"")</f>
        <v xml:space="preserve"> </v>
      </c>
      <c r="N52" t="str">
        <f ca="1">IFERROR(IF(AND(last_entry-start_row=0,ISBLANK(INDEX(DataAnalysis!$I$8:$I$299,1,1))),"",IF(last_entry-start_row=0,INDEX(DataAnalysis!$I$8:$I$299,1,1),INDEX(DataAnalysis!$I$8:$I$299,ROW(A45),1))),"")</f>
        <v/>
      </c>
      <c r="O52" s="12">
        <f t="shared" ca="1" si="2"/>
        <v>250</v>
      </c>
      <c r="Q52">
        <f ca="1">IFERROR(DataAnalysis!$O52,"")</f>
        <v>250</v>
      </c>
      <c r="R52" t="str">
        <f ca="1">IFERROR(VLOOKUP(DataAnalysis!$Q$8:$Q$301,DataAnalysis!$K$8:$N$301,3,FALSE),"")</f>
        <v/>
      </c>
      <c r="S52" t="str">
        <f ca="1">IFERROR(VLOOKUP(DataAnalysis!$Q$8:$Q$301,DataAnalysis!$K$8:$N$301,4,FALSE),"")</f>
        <v/>
      </c>
      <c r="T52" t="str">
        <f ca="1">IF(S52=S51,T51,"")&amp;REPT(DataAnalysis!$R52&amp;", ",DataAnalysis!$R52&lt;&gt;"")</f>
        <v/>
      </c>
      <c r="U52" t="str">
        <f ca="1">IF(COUNTIF(S$8:S52,S52)=1,S52,"")</f>
        <v/>
      </c>
      <c r="V52" t="str">
        <f ca="1">IFERROR(IF(LEN(DataAnalysis!$S$8:$S$301)=0,"",COUNTIF(DataAnalysis!$S$8:$S$301,S52)),"")</f>
        <v/>
      </c>
      <c r="W52" t="str">
        <f ca="1">IFERROR(IF(LEN($U52)&gt;0,LEFT(INDIRECT("DataAnalysis!T"&amp;ROW(DataAnalysis!$U52)+DataAnalysis!$V52-1),LEN(INDIRECT("DataAnalysis!T"&amp;ROW(DataAnalysis!$U52)+DataAnalysis!$V52-1))-2),""),"")</f>
        <v/>
      </c>
    </row>
    <row r="53" spans="2:23" ht="30" customHeight="1" x14ac:dyDescent="0.2">
      <c r="H53" t="str">
        <f ca="1">IFERROR(INDEX('Measurement Master List'!$B$4:$AQ$30,1+INT((ROW(A46)-1)/COLUMNS('Measurement Master List'!$B$4:$AQ$30)),MOD(ROW(A46)-1+COLUMNS('Measurement Master List'!$B$4:$AQ$30),COLUMNS('Measurement Master List'!$B$4:$AQ$30))+1),"")</f>
        <v xml:space="preserve"> </v>
      </c>
      <c r="I53" t="str">
        <f t="shared" ca="1" si="0"/>
        <v/>
      </c>
      <c r="K53" s="11" t="str">
        <f ca="1">IFERROR(RANK(L53,DataAnalysis!$L$8:$L$301)+SUMPRODUCT(--(L53=DataAnalysis!$L$8:$L$301),--(O53&lt;DataAnalysis!$O$8:$O$301)),"")</f>
        <v/>
      </c>
      <c r="L53" s="11" t="str">
        <f ca="1">IFERROR(IF(COUNTIF(DataAnalysis!$I$8:$I$299,"&lt;="&amp;DataAnalysis!$I$8:$I$299)=0,"",COUNTIF(DataAnalysis!$I$8:$I$299,"&lt;="&amp;DataAnalysis!$I$8:$I$299)),"")</f>
        <v/>
      </c>
      <c r="M53" t="str">
        <f ca="1">IFERROR(IF(AND(last_entry-start_row=0,LEN(INDEX(DataAnalysis!$H$8:$I$299,1,1)=0)),"",IF(last_entry-start_row=0,INDEX(DataAnalysis!$H$8:$I$299,1,1),INDEX(DataAnalysis!$H$8:$H$299,ROW(A46),1))),"")</f>
        <v xml:space="preserve"> </v>
      </c>
      <c r="N53" t="str">
        <f ca="1">IFERROR(IF(AND(last_entry-start_row=0,ISBLANK(INDEX(DataAnalysis!$I$8:$I$299,1,1))),"",IF(last_entry-start_row=0,INDEX(DataAnalysis!$I$8:$I$299,1,1),INDEX(DataAnalysis!$I$8:$I$299,ROW(A46),1))),"")</f>
        <v/>
      </c>
      <c r="O53" s="12">
        <f t="shared" ca="1" si="2"/>
        <v>249</v>
      </c>
      <c r="Q53">
        <f ca="1">IFERROR(DataAnalysis!$O53,"")</f>
        <v>249</v>
      </c>
      <c r="R53" t="str">
        <f ca="1">IFERROR(VLOOKUP(DataAnalysis!$Q$8:$Q$301,DataAnalysis!$K$8:$N$301,3,FALSE),"")</f>
        <v/>
      </c>
      <c r="S53" t="str">
        <f ca="1">IFERROR(VLOOKUP(DataAnalysis!$Q$8:$Q$301,DataAnalysis!$K$8:$N$301,4,FALSE),"")</f>
        <v/>
      </c>
      <c r="T53" t="str">
        <f ca="1">IF(S53=S52,T52,"")&amp;REPT(DataAnalysis!$R53&amp;", ",DataAnalysis!$R53&lt;&gt;"")</f>
        <v/>
      </c>
      <c r="U53" t="str">
        <f ca="1">IF(COUNTIF(S$8:S53,S53)=1,S53,"")</f>
        <v/>
      </c>
      <c r="V53" t="str">
        <f ca="1">IFERROR(IF(LEN(DataAnalysis!$S$8:$S$301)=0,"",COUNTIF(DataAnalysis!$S$8:$S$301,S53)),"")</f>
        <v/>
      </c>
      <c r="W53" t="str">
        <f ca="1">IFERROR(IF(LEN($U53)&gt;0,LEFT(INDIRECT("DataAnalysis!T"&amp;ROW(DataAnalysis!$U53)+DataAnalysis!$V53-1),LEN(INDIRECT("DataAnalysis!T"&amp;ROW(DataAnalysis!$U53)+DataAnalysis!$V53-1))-2),""),"")</f>
        <v/>
      </c>
    </row>
    <row r="54" spans="2:23" ht="30" customHeight="1" x14ac:dyDescent="0.2">
      <c r="H54" t="str">
        <f ca="1">IFERROR(INDEX('Measurement Master List'!$B$4:$AQ$30,1+INT((ROW(A47)-1)/COLUMNS('Measurement Master List'!$B$4:$AQ$30)),MOD(ROW(A47)-1+COLUMNS('Measurement Master List'!$B$4:$AQ$30),COLUMNS('Measurement Master List'!$B$4:$AQ$30))+1),"")</f>
        <v xml:space="preserve"> </v>
      </c>
      <c r="I54" t="str">
        <f t="shared" ca="1" si="0"/>
        <v/>
      </c>
      <c r="K54" s="11" t="str">
        <f ca="1">IFERROR(RANK(L54,DataAnalysis!$L$8:$L$301)+SUMPRODUCT(--(L54=DataAnalysis!$L$8:$L$301),--(O54&lt;DataAnalysis!$O$8:$O$301)),"")</f>
        <v/>
      </c>
      <c r="L54" s="11" t="str">
        <f ca="1">IFERROR(IF(COUNTIF(DataAnalysis!$I$8:$I$299,"&lt;="&amp;DataAnalysis!$I$8:$I$299)=0,"",COUNTIF(DataAnalysis!$I$8:$I$299,"&lt;="&amp;DataAnalysis!$I$8:$I$299)),"")</f>
        <v/>
      </c>
      <c r="M54" t="str">
        <f ca="1">IFERROR(IF(AND(last_entry-start_row=0,LEN(INDEX(DataAnalysis!$H$8:$I$299,1,1)=0)),"",IF(last_entry-start_row=0,INDEX(DataAnalysis!$H$8:$I$299,1,1),INDEX(DataAnalysis!$H$8:$H$299,ROW(A47),1))),"")</f>
        <v xml:space="preserve"> </v>
      </c>
      <c r="N54" t="str">
        <f ca="1">IFERROR(IF(AND(last_entry-start_row=0,ISBLANK(INDEX(DataAnalysis!$I$8:$I$299,1,1))),"",IF(last_entry-start_row=0,INDEX(DataAnalysis!$I$8:$I$299,1,1),INDEX(DataAnalysis!$I$8:$I$299,ROW(A47),1))),"")</f>
        <v/>
      </c>
      <c r="O54" s="12">
        <f t="shared" ca="1" si="2"/>
        <v>248</v>
      </c>
      <c r="Q54">
        <f ca="1">IFERROR(DataAnalysis!$O54,"")</f>
        <v>248</v>
      </c>
      <c r="R54" t="str">
        <f ca="1">IFERROR(VLOOKUP(DataAnalysis!$Q$8:$Q$301,DataAnalysis!$K$8:$N$301,3,FALSE),"")</f>
        <v/>
      </c>
      <c r="S54" t="str">
        <f ca="1">IFERROR(VLOOKUP(DataAnalysis!$Q$8:$Q$301,DataAnalysis!$K$8:$N$301,4,FALSE),"")</f>
        <v/>
      </c>
      <c r="T54" t="str">
        <f ca="1">IF(S54=S53,T53,"")&amp;REPT(DataAnalysis!$R54&amp;", ",DataAnalysis!$R54&lt;&gt;"")</f>
        <v/>
      </c>
      <c r="U54" t="str">
        <f ca="1">IF(COUNTIF(S$8:S54,S54)=1,S54,"")</f>
        <v/>
      </c>
      <c r="V54" t="str">
        <f ca="1">IFERROR(IF(LEN(DataAnalysis!$S$8:$S$301)=0,"",COUNTIF(DataAnalysis!$S$8:$S$301,S54)),"")</f>
        <v/>
      </c>
      <c r="W54" t="str">
        <f ca="1">IFERROR(IF(LEN($U54)&gt;0,LEFT(INDIRECT("DataAnalysis!T"&amp;ROW(DataAnalysis!$U54)+DataAnalysis!$V54-1),LEN(INDIRECT("DataAnalysis!T"&amp;ROW(DataAnalysis!$U54)+DataAnalysis!$V54-1))-2),""),"")</f>
        <v/>
      </c>
    </row>
    <row r="55" spans="2:23" ht="30" customHeight="1" x14ac:dyDescent="0.2">
      <c r="H55" t="str">
        <f ca="1">IFERROR(INDEX('Measurement Master List'!$B$4:$AQ$30,1+INT((ROW(A48)-1)/COLUMNS('Measurement Master List'!$B$4:$AQ$30)),MOD(ROW(A48)-1+COLUMNS('Measurement Master List'!$B$4:$AQ$30),COLUMNS('Measurement Master List'!$B$4:$AQ$30))+1),"")</f>
        <v xml:space="preserve"> </v>
      </c>
      <c r="I55" t="str">
        <f t="shared" ca="1" si="0"/>
        <v/>
      </c>
      <c r="K55" s="11" t="str">
        <f ca="1">IFERROR(RANK(L55,DataAnalysis!$L$8:$L$301)+SUMPRODUCT(--(L55=DataAnalysis!$L$8:$L$301),--(O55&lt;DataAnalysis!$O$8:$O$301)),"")</f>
        <v/>
      </c>
      <c r="L55" s="11" t="str">
        <f ca="1">IFERROR(IF(COUNTIF(DataAnalysis!$I$8:$I$299,"&lt;="&amp;DataAnalysis!$I$8:$I$299)=0,"",COUNTIF(DataAnalysis!$I$8:$I$299,"&lt;="&amp;DataAnalysis!$I$8:$I$299)),"")</f>
        <v/>
      </c>
      <c r="M55" t="str">
        <f ca="1">IFERROR(IF(AND(last_entry-start_row=0,LEN(INDEX(DataAnalysis!$H$8:$I$299,1,1)=0)),"",IF(last_entry-start_row=0,INDEX(DataAnalysis!$H$8:$I$299,1,1),INDEX(DataAnalysis!$H$8:$H$299,ROW(A48),1))),"")</f>
        <v xml:space="preserve"> </v>
      </c>
      <c r="N55" t="str">
        <f ca="1">IFERROR(IF(AND(last_entry-start_row=0,ISBLANK(INDEX(DataAnalysis!$I$8:$I$299,1,1))),"",IF(last_entry-start_row=0,INDEX(DataAnalysis!$I$8:$I$299,1,1),INDEX(DataAnalysis!$I$8:$I$299,ROW(A48),1))),"")</f>
        <v/>
      </c>
      <c r="O55" s="12">
        <f t="shared" ca="1" si="2"/>
        <v>247</v>
      </c>
      <c r="Q55">
        <f ca="1">IFERROR(DataAnalysis!$O55,"")</f>
        <v>247</v>
      </c>
      <c r="R55" t="str">
        <f ca="1">IFERROR(VLOOKUP(DataAnalysis!$Q$8:$Q$301,DataAnalysis!$K$8:$N$301,3,FALSE),"")</f>
        <v/>
      </c>
      <c r="S55" t="str">
        <f ca="1">IFERROR(VLOOKUP(DataAnalysis!$Q$8:$Q$301,DataAnalysis!$K$8:$N$301,4,FALSE),"")</f>
        <v/>
      </c>
      <c r="T55" t="str">
        <f ca="1">IF(S55=S54,T54,"")&amp;REPT(DataAnalysis!$R55&amp;", ",DataAnalysis!$R55&lt;&gt;"")</f>
        <v/>
      </c>
      <c r="U55" t="str">
        <f ca="1">IF(COUNTIF(S$8:S55,S55)=1,S55,"")</f>
        <v/>
      </c>
      <c r="V55" t="str">
        <f ca="1">IFERROR(IF(LEN(DataAnalysis!$S$8:$S$301)=0,"",COUNTIF(DataAnalysis!$S$8:$S$301,S55)),"")</f>
        <v/>
      </c>
      <c r="W55" t="str">
        <f ca="1">IFERROR(IF(LEN($U55)&gt;0,LEFT(INDIRECT("DataAnalysis!T"&amp;ROW(DataAnalysis!$U55)+DataAnalysis!$V55-1),LEN(INDIRECT("DataAnalysis!T"&amp;ROW(DataAnalysis!$U55)+DataAnalysis!$V55-1))-2),""),"")</f>
        <v/>
      </c>
    </row>
    <row r="56" spans="2:23" ht="30" customHeight="1" x14ac:dyDescent="0.2">
      <c r="H56" t="str">
        <f ca="1">IFERROR(INDEX('Measurement Master List'!$B$4:$AQ$30,1+INT((ROW(A49)-1)/COLUMNS('Measurement Master List'!$B$4:$AQ$30)),MOD(ROW(A49)-1+COLUMNS('Measurement Master List'!$B$4:$AQ$30),COLUMNS('Measurement Master List'!$B$4:$AQ$30))+1),"")</f>
        <v xml:space="preserve"> </v>
      </c>
      <c r="I56" t="str">
        <f t="shared" ca="1" si="0"/>
        <v/>
      </c>
      <c r="K56" s="11" t="str">
        <f ca="1">IFERROR(RANK(L56,DataAnalysis!$L$8:$L$301)+SUMPRODUCT(--(L56=DataAnalysis!$L$8:$L$301),--(O56&lt;DataAnalysis!$O$8:$O$301)),"")</f>
        <v/>
      </c>
      <c r="L56" s="11" t="str">
        <f ca="1">IFERROR(IF(COUNTIF(DataAnalysis!$I$8:$I$299,"&lt;="&amp;DataAnalysis!$I$8:$I$299)=0,"",COUNTIF(DataAnalysis!$I$8:$I$299,"&lt;="&amp;DataAnalysis!$I$8:$I$299)),"")</f>
        <v/>
      </c>
      <c r="M56" t="str">
        <f ca="1">IFERROR(IF(AND(last_entry-start_row=0,LEN(INDEX(DataAnalysis!$H$8:$I$299,1,1)=0)),"",IF(last_entry-start_row=0,INDEX(DataAnalysis!$H$8:$I$299,1,1),INDEX(DataAnalysis!$H$8:$H$299,ROW(A49),1))),"")</f>
        <v xml:space="preserve"> </v>
      </c>
      <c r="N56" t="str">
        <f ca="1">IFERROR(IF(AND(last_entry-start_row=0,ISBLANK(INDEX(DataAnalysis!$I$8:$I$299,1,1))),"",IF(last_entry-start_row=0,INDEX(DataAnalysis!$I$8:$I$299,1,1),INDEX(DataAnalysis!$I$8:$I$299,ROW(A49),1))),"")</f>
        <v/>
      </c>
      <c r="O56" s="12">
        <f t="shared" ca="1" si="2"/>
        <v>246</v>
      </c>
      <c r="Q56">
        <f ca="1">IFERROR(DataAnalysis!$O56,"")</f>
        <v>246</v>
      </c>
      <c r="R56" t="str">
        <f ca="1">IFERROR(VLOOKUP(DataAnalysis!$Q$8:$Q$301,DataAnalysis!$K$8:$N$301,3,FALSE),"")</f>
        <v/>
      </c>
      <c r="S56" t="str">
        <f ca="1">IFERROR(VLOOKUP(DataAnalysis!$Q$8:$Q$301,DataAnalysis!$K$8:$N$301,4,FALSE),"")</f>
        <v/>
      </c>
      <c r="T56" t="str">
        <f ca="1">IF(S56=S55,T55,"")&amp;REPT(DataAnalysis!$R56&amp;", ",DataAnalysis!$R56&lt;&gt;"")</f>
        <v/>
      </c>
      <c r="U56" t="str">
        <f ca="1">IF(COUNTIF(S$8:S56,S56)=1,S56,"")</f>
        <v/>
      </c>
      <c r="V56" t="str">
        <f ca="1">IFERROR(IF(LEN(DataAnalysis!$S$8:$S$301)=0,"",COUNTIF(DataAnalysis!$S$8:$S$301,S56)),"")</f>
        <v/>
      </c>
      <c r="W56" t="str">
        <f ca="1">IFERROR(IF(LEN($U56)&gt;0,LEFT(INDIRECT("DataAnalysis!T"&amp;ROW(DataAnalysis!$U56)+DataAnalysis!$V56-1),LEN(INDIRECT("DataAnalysis!T"&amp;ROW(DataAnalysis!$U56)+DataAnalysis!$V56-1))-2),""),"")</f>
        <v/>
      </c>
    </row>
    <row r="57" spans="2:23" ht="30" customHeight="1" x14ac:dyDescent="0.2">
      <c r="H57" t="str">
        <f ca="1">IFERROR(INDEX('Measurement Master List'!$B$4:$AQ$30,1+INT((ROW(A50)-1)/COLUMNS('Measurement Master List'!$B$4:$AQ$30)),MOD(ROW(A50)-1+COLUMNS('Measurement Master List'!$B$4:$AQ$30),COLUMNS('Measurement Master List'!$B$4:$AQ$30))+1),"")</f>
        <v xml:space="preserve"> </v>
      </c>
      <c r="I57" t="str">
        <f t="shared" ca="1" si="0"/>
        <v/>
      </c>
      <c r="K57" s="11" t="str">
        <f ca="1">IFERROR(RANK(L57,DataAnalysis!$L$8:$L$301)+SUMPRODUCT(--(L57=DataAnalysis!$L$8:$L$301),--(O57&lt;DataAnalysis!$O$8:$O$301)),"")</f>
        <v/>
      </c>
      <c r="L57" s="11" t="str">
        <f ca="1">IFERROR(IF(COUNTIF(DataAnalysis!$I$8:$I$299,"&lt;="&amp;DataAnalysis!$I$8:$I$299)=0,"",COUNTIF(DataAnalysis!$I$8:$I$299,"&lt;="&amp;DataAnalysis!$I$8:$I$299)),"")</f>
        <v/>
      </c>
      <c r="M57" t="str">
        <f ca="1">IFERROR(IF(AND(last_entry-start_row=0,LEN(INDEX(DataAnalysis!$H$8:$I$299,1,1)=0)),"",IF(last_entry-start_row=0,INDEX(DataAnalysis!$H$8:$I$299,1,1),INDEX(DataAnalysis!$H$8:$H$299,ROW(A50),1))),"")</f>
        <v xml:space="preserve"> </v>
      </c>
      <c r="N57" t="str">
        <f ca="1">IFERROR(IF(AND(last_entry-start_row=0,ISBLANK(INDEX(DataAnalysis!$I$8:$I$299,1,1))),"",IF(last_entry-start_row=0,INDEX(DataAnalysis!$I$8:$I$299,1,1),INDEX(DataAnalysis!$I$8:$I$299,ROW(A50),1))),"")</f>
        <v/>
      </c>
      <c r="O57" s="12">
        <f t="shared" ca="1" si="2"/>
        <v>245</v>
      </c>
      <c r="Q57">
        <f ca="1">IFERROR(DataAnalysis!$O57,"")</f>
        <v>245</v>
      </c>
      <c r="R57" t="str">
        <f ca="1">IFERROR(VLOOKUP(DataAnalysis!$Q$8:$Q$301,DataAnalysis!$K$8:$N$301,3,FALSE),"")</f>
        <v/>
      </c>
      <c r="S57" t="str">
        <f ca="1">IFERROR(VLOOKUP(DataAnalysis!$Q$8:$Q$301,DataAnalysis!$K$8:$N$301,4,FALSE),"")</f>
        <v/>
      </c>
      <c r="T57" t="str">
        <f ca="1">IF(S57=S56,T56,"")&amp;REPT(DataAnalysis!$R57&amp;", ",DataAnalysis!$R57&lt;&gt;"")</f>
        <v/>
      </c>
      <c r="U57" t="str">
        <f ca="1">IF(COUNTIF(S$8:S57,S57)=1,S57,"")</f>
        <v/>
      </c>
      <c r="V57" t="str">
        <f ca="1">IFERROR(IF(LEN(DataAnalysis!$S$8:$S$301)=0,"",COUNTIF(DataAnalysis!$S$8:$S$301,S57)),"")</f>
        <v/>
      </c>
      <c r="W57" t="str">
        <f ca="1">IFERROR(IF(LEN($U57)&gt;0,LEFT(INDIRECT("DataAnalysis!T"&amp;ROW(DataAnalysis!$U57)+DataAnalysis!$V57-1),LEN(INDIRECT("DataAnalysis!T"&amp;ROW(DataAnalysis!$U57)+DataAnalysis!$V57-1))-2),""),"")</f>
        <v/>
      </c>
    </row>
    <row r="58" spans="2:23" ht="30" customHeight="1" x14ac:dyDescent="0.2">
      <c r="H58" t="str">
        <f ca="1">IFERROR(INDEX('Measurement Master List'!$B$4:$AQ$30,1+INT((ROW(A51)-1)/COLUMNS('Measurement Master List'!$B$4:$AQ$30)),MOD(ROW(A51)-1+COLUMNS('Measurement Master List'!$B$4:$AQ$30),COLUMNS('Measurement Master List'!$B$4:$AQ$30))+1),"")</f>
        <v xml:space="preserve"> </v>
      </c>
      <c r="I58" t="str">
        <f t="shared" ca="1" si="0"/>
        <v/>
      </c>
      <c r="K58" s="11" t="str">
        <f ca="1">IFERROR(RANK(L58,DataAnalysis!$L$8:$L$301)+SUMPRODUCT(--(L58=DataAnalysis!$L$8:$L$301),--(O58&lt;DataAnalysis!$O$8:$O$301)),"")</f>
        <v/>
      </c>
      <c r="L58" s="11" t="str">
        <f ca="1">IFERROR(IF(COUNTIF(DataAnalysis!$I$8:$I$299,"&lt;="&amp;DataAnalysis!$I$8:$I$299)=0,"",COUNTIF(DataAnalysis!$I$8:$I$299,"&lt;="&amp;DataAnalysis!$I$8:$I$299)),"")</f>
        <v/>
      </c>
      <c r="M58" t="str">
        <f ca="1">IFERROR(IF(AND(last_entry-start_row=0,LEN(INDEX(DataAnalysis!$H$8:$I$299,1,1)=0)),"",IF(last_entry-start_row=0,INDEX(DataAnalysis!$H$8:$I$299,1,1),INDEX(DataAnalysis!$H$8:$H$299,ROW(A51),1))),"")</f>
        <v xml:space="preserve"> </v>
      </c>
      <c r="N58" t="str">
        <f ca="1">IFERROR(IF(AND(last_entry-start_row=0,ISBLANK(INDEX(DataAnalysis!$I$8:$I$299,1,1))),"",IF(last_entry-start_row=0,INDEX(DataAnalysis!$I$8:$I$299,1,1),INDEX(DataAnalysis!$I$8:$I$299,ROW(A51),1))),"")</f>
        <v/>
      </c>
      <c r="O58" s="12">
        <f t="shared" ca="1" si="2"/>
        <v>244</v>
      </c>
      <c r="Q58">
        <f ca="1">IFERROR(DataAnalysis!$O58,"")</f>
        <v>244</v>
      </c>
      <c r="R58" t="str">
        <f ca="1">IFERROR(VLOOKUP(DataAnalysis!$Q$8:$Q$301,DataAnalysis!$K$8:$N$301,3,FALSE),"")</f>
        <v/>
      </c>
      <c r="S58" t="str">
        <f ca="1">IFERROR(VLOOKUP(DataAnalysis!$Q$8:$Q$301,DataAnalysis!$K$8:$N$301,4,FALSE),"")</f>
        <v/>
      </c>
      <c r="T58" t="str">
        <f ca="1">IF(S58=S57,T57,"")&amp;REPT(DataAnalysis!$R58&amp;", ",DataAnalysis!$R58&lt;&gt;"")</f>
        <v/>
      </c>
      <c r="U58" t="str">
        <f ca="1">IF(COUNTIF(S$8:S58,S58)=1,S58,"")</f>
        <v/>
      </c>
      <c r="V58" t="str">
        <f ca="1">IFERROR(IF(LEN(DataAnalysis!$S$8:$S$301)=0,"",COUNTIF(DataAnalysis!$S$8:$S$301,S58)),"")</f>
        <v/>
      </c>
      <c r="W58" t="str">
        <f ca="1">IFERROR(IF(LEN($U58)&gt;0,LEFT(INDIRECT("DataAnalysis!T"&amp;ROW(DataAnalysis!$U58)+DataAnalysis!$V58-1),LEN(INDIRECT("DataAnalysis!T"&amp;ROW(DataAnalysis!$U58)+DataAnalysis!$V58-1))-2),""),"")</f>
        <v/>
      </c>
    </row>
    <row r="59" spans="2:23" ht="30" customHeight="1" x14ac:dyDescent="0.2">
      <c r="H59" t="str">
        <f ca="1">IFERROR(INDEX('Measurement Master List'!$B$4:$AQ$30,1+INT((ROW(A52)-1)/COLUMNS('Measurement Master List'!$B$4:$AQ$30)),MOD(ROW(A52)-1+COLUMNS('Measurement Master List'!$B$4:$AQ$30),COLUMNS('Measurement Master List'!$B$4:$AQ$30))+1),"")</f>
        <v xml:space="preserve"> </v>
      </c>
      <c r="I59" t="str">
        <f t="shared" ca="1" si="0"/>
        <v/>
      </c>
      <c r="K59" s="11" t="str">
        <f ca="1">IFERROR(RANK(L59,DataAnalysis!$L$8:$L$301)+SUMPRODUCT(--(L59=DataAnalysis!$L$8:$L$301),--(O59&lt;DataAnalysis!$O$8:$O$301)),"")</f>
        <v/>
      </c>
      <c r="L59" s="11" t="str">
        <f ca="1">IFERROR(IF(COUNTIF(DataAnalysis!$I$8:$I$299,"&lt;="&amp;DataAnalysis!$I$8:$I$299)=0,"",COUNTIF(DataAnalysis!$I$8:$I$299,"&lt;="&amp;DataAnalysis!$I$8:$I$299)),"")</f>
        <v/>
      </c>
      <c r="M59" t="str">
        <f ca="1">IFERROR(IF(AND(last_entry-start_row=0,LEN(INDEX(DataAnalysis!$H$8:$I$299,1,1)=0)),"",IF(last_entry-start_row=0,INDEX(DataAnalysis!$H$8:$I$299,1,1),INDEX(DataAnalysis!$H$8:$H$299,ROW(A52),1))),"")</f>
        <v xml:space="preserve"> </v>
      </c>
      <c r="N59" t="str">
        <f ca="1">IFERROR(IF(AND(last_entry-start_row=0,ISBLANK(INDEX(DataAnalysis!$I$8:$I$299,1,1))),"",IF(last_entry-start_row=0,INDEX(DataAnalysis!$I$8:$I$299,1,1),INDEX(DataAnalysis!$I$8:$I$299,ROW(A52),1))),"")</f>
        <v/>
      </c>
      <c r="O59" s="12">
        <f t="shared" ca="1" si="2"/>
        <v>243</v>
      </c>
      <c r="Q59">
        <f ca="1">IFERROR(DataAnalysis!$O59,"")</f>
        <v>243</v>
      </c>
      <c r="R59" t="str">
        <f ca="1">IFERROR(VLOOKUP(DataAnalysis!$Q$8:$Q$301,DataAnalysis!$K$8:$N$301,3,FALSE),"")</f>
        <v/>
      </c>
      <c r="S59" t="str">
        <f ca="1">IFERROR(VLOOKUP(DataAnalysis!$Q$8:$Q$301,DataAnalysis!$K$8:$N$301,4,FALSE),"")</f>
        <v/>
      </c>
      <c r="T59" t="str">
        <f ca="1">IF(S59=S58,T58,"")&amp;REPT(DataAnalysis!$R59&amp;", ",DataAnalysis!$R59&lt;&gt;"")</f>
        <v/>
      </c>
      <c r="U59" t="str">
        <f ca="1">IF(COUNTIF(S$8:S59,S59)=1,S59,"")</f>
        <v/>
      </c>
      <c r="V59" t="str">
        <f ca="1">IFERROR(IF(LEN(DataAnalysis!$S$8:$S$301)=0,"",COUNTIF(DataAnalysis!$S$8:$S$301,S59)),"")</f>
        <v/>
      </c>
      <c r="W59" t="str">
        <f ca="1">IFERROR(IF(LEN($U59)&gt;0,LEFT(INDIRECT("DataAnalysis!T"&amp;ROW(DataAnalysis!$U59)+DataAnalysis!$V59-1),LEN(INDIRECT("DataAnalysis!T"&amp;ROW(DataAnalysis!$U59)+DataAnalysis!$V59-1))-2),""),"")</f>
        <v/>
      </c>
    </row>
    <row r="60" spans="2:23" ht="30" customHeight="1" x14ac:dyDescent="0.2">
      <c r="H60" t="str">
        <f ca="1">IFERROR(INDEX('Measurement Master List'!$B$4:$AQ$30,1+INT((ROW(A53)-1)/COLUMNS('Measurement Master List'!$B$4:$AQ$30)),MOD(ROW(A53)-1+COLUMNS('Measurement Master List'!$B$4:$AQ$30),COLUMNS('Measurement Master List'!$B$4:$AQ$30))+1),"")</f>
        <v xml:space="preserve"> </v>
      </c>
      <c r="I60" t="str">
        <f t="shared" ca="1" si="0"/>
        <v/>
      </c>
      <c r="K60" s="11" t="str">
        <f ca="1">IFERROR(RANK(L60,DataAnalysis!$L$8:$L$301)+SUMPRODUCT(--(L60=DataAnalysis!$L$8:$L$301),--(O60&lt;DataAnalysis!$O$8:$O$301)),"")</f>
        <v/>
      </c>
      <c r="L60" s="11" t="str">
        <f ca="1">IFERROR(IF(COUNTIF(DataAnalysis!$I$8:$I$299,"&lt;="&amp;DataAnalysis!$I$8:$I$299)=0,"",COUNTIF(DataAnalysis!$I$8:$I$299,"&lt;="&amp;DataAnalysis!$I$8:$I$299)),"")</f>
        <v/>
      </c>
      <c r="M60" t="str">
        <f ca="1">IFERROR(IF(AND(last_entry-start_row=0,LEN(INDEX(DataAnalysis!$H$8:$I$299,1,1)=0)),"",IF(last_entry-start_row=0,INDEX(DataAnalysis!$H$8:$I$299,1,1),INDEX(DataAnalysis!$H$8:$H$299,ROW(A53),1))),"")</f>
        <v xml:space="preserve"> </v>
      </c>
      <c r="N60" t="str">
        <f ca="1">IFERROR(IF(AND(last_entry-start_row=0,ISBLANK(INDEX(DataAnalysis!$I$8:$I$299,1,1))),"",IF(last_entry-start_row=0,INDEX(DataAnalysis!$I$8:$I$299,1,1),INDEX(DataAnalysis!$I$8:$I$299,ROW(A53),1))),"")</f>
        <v/>
      </c>
      <c r="O60" s="12">
        <f t="shared" ca="1" si="2"/>
        <v>242</v>
      </c>
      <c r="Q60">
        <f ca="1">IFERROR(DataAnalysis!$O60,"")</f>
        <v>242</v>
      </c>
      <c r="R60" t="str">
        <f ca="1">IFERROR(VLOOKUP(DataAnalysis!$Q$8:$Q$301,DataAnalysis!$K$8:$N$301,3,FALSE),"")</f>
        <v/>
      </c>
      <c r="S60" t="str">
        <f ca="1">IFERROR(VLOOKUP(DataAnalysis!$Q$8:$Q$301,DataAnalysis!$K$8:$N$301,4,FALSE),"")</f>
        <v/>
      </c>
      <c r="T60" t="str">
        <f ca="1">IF(S60=S59,T59,"")&amp;REPT(DataAnalysis!$R60&amp;", ",DataAnalysis!$R60&lt;&gt;"")</f>
        <v/>
      </c>
      <c r="U60" t="str">
        <f ca="1">IF(COUNTIF(S$8:S60,S60)=1,S60,"")</f>
        <v/>
      </c>
      <c r="V60" t="str">
        <f ca="1">IFERROR(IF(LEN(DataAnalysis!$S$8:$S$301)=0,"",COUNTIF(DataAnalysis!$S$8:$S$301,S60)),"")</f>
        <v/>
      </c>
      <c r="W60" t="str">
        <f ca="1">IFERROR(IF(LEN($U60)&gt;0,LEFT(INDIRECT("DataAnalysis!T"&amp;ROW(DataAnalysis!$U60)+DataAnalysis!$V60-1),LEN(INDIRECT("DataAnalysis!T"&amp;ROW(DataAnalysis!$U60)+DataAnalysis!$V60-1))-2),""),"")</f>
        <v/>
      </c>
    </row>
    <row r="61" spans="2:23" ht="30" customHeight="1" x14ac:dyDescent="0.2">
      <c r="H61" t="str">
        <f ca="1">IFERROR(INDEX('Measurement Master List'!$B$4:$AQ$30,1+INT((ROW(A54)-1)/COLUMNS('Measurement Master List'!$B$4:$AQ$30)),MOD(ROW(A54)-1+COLUMNS('Measurement Master List'!$B$4:$AQ$30),COLUMNS('Measurement Master List'!$B$4:$AQ$30))+1),"")</f>
        <v xml:space="preserve"> </v>
      </c>
      <c r="I61" t="str">
        <f t="shared" ca="1" si="0"/>
        <v/>
      </c>
      <c r="K61" s="11" t="str">
        <f ca="1">IFERROR(RANK(L61,DataAnalysis!$L$8:$L$301)+SUMPRODUCT(--(L61=DataAnalysis!$L$8:$L$301),--(O61&lt;DataAnalysis!$O$8:$O$301)),"")</f>
        <v/>
      </c>
      <c r="L61" s="11" t="str">
        <f ca="1">IFERROR(IF(COUNTIF(DataAnalysis!$I$8:$I$299,"&lt;="&amp;DataAnalysis!$I$8:$I$299)=0,"",COUNTIF(DataAnalysis!$I$8:$I$299,"&lt;="&amp;DataAnalysis!$I$8:$I$299)),"")</f>
        <v/>
      </c>
      <c r="M61" t="str">
        <f ca="1">IFERROR(IF(AND(last_entry-start_row=0,LEN(INDEX(DataAnalysis!$H$8:$I$299,1,1)=0)),"",IF(last_entry-start_row=0,INDEX(DataAnalysis!$H$8:$I$299,1,1),INDEX(DataAnalysis!$H$8:$H$299,ROW(A54),1))),"")</f>
        <v xml:space="preserve"> </v>
      </c>
      <c r="N61" t="str">
        <f ca="1">IFERROR(IF(AND(last_entry-start_row=0,ISBLANK(INDEX(DataAnalysis!$I$8:$I$299,1,1))),"",IF(last_entry-start_row=0,INDEX(DataAnalysis!$I$8:$I$299,1,1),INDEX(DataAnalysis!$I$8:$I$299,ROW(A54),1))),"")</f>
        <v/>
      </c>
      <c r="O61" s="12">
        <f t="shared" ca="1" si="2"/>
        <v>241</v>
      </c>
      <c r="Q61">
        <f ca="1">IFERROR(DataAnalysis!$O61,"")</f>
        <v>241</v>
      </c>
      <c r="R61" t="str">
        <f ca="1">IFERROR(VLOOKUP(DataAnalysis!$Q$8:$Q$301,DataAnalysis!$K$8:$N$301,3,FALSE),"")</f>
        <v/>
      </c>
      <c r="S61" t="str">
        <f ca="1">IFERROR(VLOOKUP(DataAnalysis!$Q$8:$Q$301,DataAnalysis!$K$8:$N$301,4,FALSE),"")</f>
        <v/>
      </c>
      <c r="T61" t="str">
        <f ca="1">IF(S61=S60,T60,"")&amp;REPT(DataAnalysis!$R61&amp;", ",DataAnalysis!$R61&lt;&gt;"")</f>
        <v/>
      </c>
      <c r="U61" t="str">
        <f ca="1">IF(COUNTIF(S$8:S61,S61)=1,S61,"")</f>
        <v/>
      </c>
      <c r="V61" t="str">
        <f ca="1">IFERROR(IF(LEN(DataAnalysis!$S$8:$S$301)=0,"",COUNTIF(DataAnalysis!$S$8:$S$301,S61)),"")</f>
        <v/>
      </c>
      <c r="W61" t="str">
        <f ca="1">IFERROR(IF(LEN($U61)&gt;0,LEFT(INDIRECT("DataAnalysis!T"&amp;ROW(DataAnalysis!$U61)+DataAnalysis!$V61-1),LEN(INDIRECT("DataAnalysis!T"&amp;ROW(DataAnalysis!$U61)+DataAnalysis!$V61-1))-2),""),"")</f>
        <v/>
      </c>
    </row>
    <row r="62" spans="2:23" ht="30" customHeight="1" x14ac:dyDescent="0.2">
      <c r="H62" t="str">
        <f ca="1">IFERROR(INDEX('Measurement Master List'!$B$4:$AQ$30,1+INT((ROW(A55)-1)/COLUMNS('Measurement Master List'!$B$4:$AQ$30)),MOD(ROW(A55)-1+COLUMNS('Measurement Master List'!$B$4:$AQ$30),COLUMNS('Measurement Master List'!$B$4:$AQ$30))+1),"")</f>
        <v xml:space="preserve"> </v>
      </c>
      <c r="I62" t="str">
        <f t="shared" ca="1" si="0"/>
        <v/>
      </c>
      <c r="K62" s="11" t="str">
        <f ca="1">IFERROR(RANK(L62,DataAnalysis!$L$8:$L$301)+SUMPRODUCT(--(L62=DataAnalysis!$L$8:$L$301),--(O62&lt;DataAnalysis!$O$8:$O$301)),"")</f>
        <v/>
      </c>
      <c r="L62" s="11" t="str">
        <f ca="1">IFERROR(IF(COUNTIF(DataAnalysis!$I$8:$I$299,"&lt;="&amp;DataAnalysis!$I$8:$I$299)=0,"",COUNTIF(DataAnalysis!$I$8:$I$299,"&lt;="&amp;DataAnalysis!$I$8:$I$299)),"")</f>
        <v/>
      </c>
      <c r="M62" t="str">
        <f ca="1">IFERROR(IF(AND(last_entry-start_row=0,LEN(INDEX(DataAnalysis!$H$8:$I$299,1,1)=0)),"",IF(last_entry-start_row=0,INDEX(DataAnalysis!$H$8:$I$299,1,1),INDEX(DataAnalysis!$H$8:$H$299,ROW(A55),1))),"")</f>
        <v xml:space="preserve"> </v>
      </c>
      <c r="N62" t="str">
        <f ca="1">IFERROR(IF(AND(last_entry-start_row=0,ISBLANK(INDEX(DataAnalysis!$I$8:$I$299,1,1))),"",IF(last_entry-start_row=0,INDEX(DataAnalysis!$I$8:$I$299,1,1),INDEX(DataAnalysis!$I$8:$I$299,ROW(A55),1))),"")</f>
        <v/>
      </c>
      <c r="O62" s="12">
        <f t="shared" ca="1" si="2"/>
        <v>240</v>
      </c>
      <c r="Q62">
        <f ca="1">IFERROR(DataAnalysis!$O62,"")</f>
        <v>240</v>
      </c>
      <c r="R62" t="str">
        <f ca="1">IFERROR(VLOOKUP(DataAnalysis!$Q$8:$Q$301,DataAnalysis!$K$8:$N$301,3,FALSE),"")</f>
        <v/>
      </c>
      <c r="S62" t="str">
        <f ca="1">IFERROR(VLOOKUP(DataAnalysis!$Q$8:$Q$301,DataAnalysis!$K$8:$N$301,4,FALSE),"")</f>
        <v/>
      </c>
      <c r="T62" t="str">
        <f ca="1">IF(S62=S61,T61,"")&amp;REPT(DataAnalysis!$R62&amp;", ",DataAnalysis!$R62&lt;&gt;"")</f>
        <v/>
      </c>
      <c r="U62" t="str">
        <f ca="1">IF(COUNTIF(S$8:S62,S62)=1,S62,"")</f>
        <v/>
      </c>
      <c r="V62" t="str">
        <f ca="1">IFERROR(IF(LEN(DataAnalysis!$S$8:$S$301)=0,"",COUNTIF(DataAnalysis!$S$8:$S$301,S62)),"")</f>
        <v/>
      </c>
      <c r="W62" t="str">
        <f ca="1">IFERROR(IF(LEN($U62)&gt;0,LEFT(INDIRECT("DataAnalysis!T"&amp;ROW(DataAnalysis!$U62)+DataAnalysis!$V62-1),LEN(INDIRECT("DataAnalysis!T"&amp;ROW(DataAnalysis!$U62)+DataAnalysis!$V62-1))-2),""),"")</f>
        <v/>
      </c>
    </row>
    <row r="63" spans="2:23" ht="30" customHeight="1" x14ac:dyDescent="0.2">
      <c r="H63" t="str">
        <f ca="1">IFERROR(INDEX('Measurement Master List'!$B$4:$AQ$30,1+INT((ROW(A56)-1)/COLUMNS('Measurement Master List'!$B$4:$AQ$30)),MOD(ROW(A56)-1+COLUMNS('Measurement Master List'!$B$4:$AQ$30),COLUMNS('Measurement Master List'!$B$4:$AQ$30))+1),"")</f>
        <v xml:space="preserve"> </v>
      </c>
      <c r="I63" t="str">
        <f t="shared" ca="1" si="0"/>
        <v/>
      </c>
      <c r="K63" s="11" t="str">
        <f ca="1">IFERROR(RANK(L63,DataAnalysis!$L$8:$L$301)+SUMPRODUCT(--(L63=DataAnalysis!$L$8:$L$301),--(O63&lt;DataAnalysis!$O$8:$O$301)),"")</f>
        <v/>
      </c>
      <c r="L63" s="11" t="str">
        <f ca="1">IFERROR(IF(COUNTIF(DataAnalysis!$I$8:$I$299,"&lt;="&amp;DataAnalysis!$I$8:$I$299)=0,"",COUNTIF(DataAnalysis!$I$8:$I$299,"&lt;="&amp;DataAnalysis!$I$8:$I$299)),"")</f>
        <v/>
      </c>
      <c r="M63" t="str">
        <f ca="1">IFERROR(IF(AND(last_entry-start_row=0,LEN(INDEX(DataAnalysis!$H$8:$I$299,1,1)=0)),"",IF(last_entry-start_row=0,INDEX(DataAnalysis!$H$8:$I$299,1,1),INDEX(DataAnalysis!$H$8:$H$299,ROW(A56),1))),"")</f>
        <v xml:space="preserve"> </v>
      </c>
      <c r="N63" t="str">
        <f ca="1">IFERROR(IF(AND(last_entry-start_row=0,ISBLANK(INDEX(DataAnalysis!$I$8:$I$299,1,1))),"",IF(last_entry-start_row=0,INDEX(DataAnalysis!$I$8:$I$299,1,1),INDEX(DataAnalysis!$I$8:$I$299,ROW(A56),1))),"")</f>
        <v/>
      </c>
      <c r="O63" s="12">
        <f t="shared" ca="1" si="2"/>
        <v>239</v>
      </c>
      <c r="Q63">
        <f ca="1">IFERROR(DataAnalysis!$O63,"")</f>
        <v>239</v>
      </c>
      <c r="R63" t="str">
        <f ca="1">IFERROR(VLOOKUP(DataAnalysis!$Q$8:$Q$301,DataAnalysis!$K$8:$N$301,3,FALSE),"")</f>
        <v/>
      </c>
      <c r="S63" t="str">
        <f ca="1">IFERROR(VLOOKUP(DataAnalysis!$Q$8:$Q$301,DataAnalysis!$K$8:$N$301,4,FALSE),"")</f>
        <v/>
      </c>
      <c r="T63" t="str">
        <f ca="1">IF(S63=S62,T62,"")&amp;REPT(DataAnalysis!$R63&amp;", ",DataAnalysis!$R63&lt;&gt;"")</f>
        <v/>
      </c>
      <c r="U63" t="str">
        <f ca="1">IF(COUNTIF(S$8:S63,S63)=1,S63,"")</f>
        <v/>
      </c>
      <c r="V63" t="str">
        <f ca="1">IFERROR(IF(LEN(DataAnalysis!$S$8:$S$301)=0,"",COUNTIF(DataAnalysis!$S$8:$S$301,S63)),"")</f>
        <v/>
      </c>
      <c r="W63" t="str">
        <f ca="1">IFERROR(IF(LEN($U63)&gt;0,LEFT(INDIRECT("DataAnalysis!T"&amp;ROW(DataAnalysis!$U63)+DataAnalysis!$V63-1),LEN(INDIRECT("DataAnalysis!T"&amp;ROW(DataAnalysis!$U63)+DataAnalysis!$V63-1))-2),""),"")</f>
        <v/>
      </c>
    </row>
    <row r="64" spans="2:23" ht="30" customHeight="1" x14ac:dyDescent="0.2">
      <c r="H64" t="str">
        <f ca="1">IFERROR(INDEX('Measurement Master List'!$B$4:$AQ$30,1+INT((ROW(A57)-1)/COLUMNS('Measurement Master List'!$B$4:$AQ$30)),MOD(ROW(A57)-1+COLUMNS('Measurement Master List'!$B$4:$AQ$30),COLUMNS('Measurement Master List'!$B$4:$AQ$30))+1),"")</f>
        <v xml:space="preserve"> </v>
      </c>
      <c r="I64" t="str">
        <f t="shared" ca="1" si="0"/>
        <v/>
      </c>
      <c r="K64" s="11" t="str">
        <f ca="1">IFERROR(RANK(L64,DataAnalysis!$L$8:$L$301)+SUMPRODUCT(--(L64=DataAnalysis!$L$8:$L$301),--(O64&lt;DataAnalysis!$O$8:$O$301)),"")</f>
        <v/>
      </c>
      <c r="L64" s="11" t="str">
        <f ca="1">IFERROR(IF(COUNTIF(DataAnalysis!$I$8:$I$299,"&lt;="&amp;DataAnalysis!$I$8:$I$299)=0,"",COUNTIF(DataAnalysis!$I$8:$I$299,"&lt;="&amp;DataAnalysis!$I$8:$I$299)),"")</f>
        <v/>
      </c>
      <c r="M64" t="str">
        <f ca="1">IFERROR(IF(AND(last_entry-start_row=0,LEN(INDEX(DataAnalysis!$H$8:$I$299,1,1)=0)),"",IF(last_entry-start_row=0,INDEX(DataAnalysis!$H$8:$I$299,1,1),INDEX(DataAnalysis!$H$8:$H$299,ROW(A57),1))),"")</f>
        <v xml:space="preserve"> </v>
      </c>
      <c r="N64" t="str">
        <f ca="1">IFERROR(IF(AND(last_entry-start_row=0,ISBLANK(INDEX(DataAnalysis!$I$8:$I$299,1,1))),"",IF(last_entry-start_row=0,INDEX(DataAnalysis!$I$8:$I$299,1,1),INDEX(DataAnalysis!$I$8:$I$299,ROW(A57),1))),"")</f>
        <v/>
      </c>
      <c r="O64" s="12">
        <f t="shared" ca="1" si="2"/>
        <v>238</v>
      </c>
      <c r="Q64">
        <f ca="1">IFERROR(DataAnalysis!$O64,"")</f>
        <v>238</v>
      </c>
      <c r="R64" t="str">
        <f ca="1">IFERROR(VLOOKUP(DataAnalysis!$Q$8:$Q$301,DataAnalysis!$K$8:$N$301,3,FALSE),"")</f>
        <v/>
      </c>
      <c r="S64" t="str">
        <f ca="1">IFERROR(VLOOKUP(DataAnalysis!$Q$8:$Q$301,DataAnalysis!$K$8:$N$301,4,FALSE),"")</f>
        <v/>
      </c>
      <c r="T64" t="str">
        <f ca="1">IF(S64=S63,T63,"")&amp;REPT(DataAnalysis!$R64&amp;", ",DataAnalysis!$R64&lt;&gt;"")</f>
        <v/>
      </c>
      <c r="U64" t="str">
        <f ca="1">IF(COUNTIF(S$8:S64,S64)=1,S64,"")</f>
        <v/>
      </c>
      <c r="V64" t="str">
        <f ca="1">IFERROR(IF(LEN(DataAnalysis!$S$8:$S$301)=0,"",COUNTIF(DataAnalysis!$S$8:$S$301,S64)),"")</f>
        <v/>
      </c>
      <c r="W64" t="str">
        <f ca="1">IFERROR(IF(LEN($U64)&gt;0,LEFT(INDIRECT("DataAnalysis!T"&amp;ROW(DataAnalysis!$U64)+DataAnalysis!$V64-1),LEN(INDIRECT("DataAnalysis!T"&amp;ROW(DataAnalysis!$U64)+DataAnalysis!$V64-1))-2),""),"")</f>
        <v/>
      </c>
    </row>
    <row r="65" spans="8:23" ht="30" customHeight="1" x14ac:dyDescent="0.2">
      <c r="H65" t="str">
        <f ca="1">IFERROR(INDEX('Measurement Master List'!$B$4:$AQ$30,1+INT((ROW(A58)-1)/COLUMNS('Measurement Master List'!$B$4:$AQ$30)),MOD(ROW(A58)-1+COLUMNS('Measurement Master List'!$B$4:$AQ$30),COLUMNS('Measurement Master List'!$B$4:$AQ$30))+1),"")</f>
        <v xml:space="preserve"> </v>
      </c>
      <c r="I65" t="str">
        <f t="shared" ca="1" si="0"/>
        <v/>
      </c>
      <c r="K65" s="11" t="str">
        <f ca="1">IFERROR(RANK(L65,DataAnalysis!$L$8:$L$301)+SUMPRODUCT(--(L65=DataAnalysis!$L$8:$L$301),--(O65&lt;DataAnalysis!$O$8:$O$301)),"")</f>
        <v/>
      </c>
      <c r="L65" s="11" t="str">
        <f ca="1">IFERROR(IF(COUNTIF(DataAnalysis!$I$8:$I$299,"&lt;="&amp;DataAnalysis!$I$8:$I$299)=0,"",COUNTIF(DataAnalysis!$I$8:$I$299,"&lt;="&amp;DataAnalysis!$I$8:$I$299)),"")</f>
        <v/>
      </c>
      <c r="M65" t="str">
        <f ca="1">IFERROR(IF(AND(last_entry-start_row=0,LEN(INDEX(DataAnalysis!$H$8:$I$299,1,1)=0)),"",IF(last_entry-start_row=0,INDEX(DataAnalysis!$H$8:$I$299,1,1),INDEX(DataAnalysis!$H$8:$H$299,ROW(A58),1))),"")</f>
        <v xml:space="preserve"> </v>
      </c>
      <c r="N65" t="str">
        <f ca="1">IFERROR(IF(AND(last_entry-start_row=0,ISBLANK(INDEX(DataAnalysis!$I$8:$I$299,1,1))),"",IF(last_entry-start_row=0,INDEX(DataAnalysis!$I$8:$I$299,1,1),INDEX(DataAnalysis!$I$8:$I$299,ROW(A58),1))),"")</f>
        <v/>
      </c>
      <c r="O65" s="12">
        <f t="shared" ca="1" si="2"/>
        <v>237</v>
      </c>
      <c r="Q65">
        <f ca="1">IFERROR(DataAnalysis!$O65,"")</f>
        <v>237</v>
      </c>
      <c r="R65" t="str">
        <f ca="1">IFERROR(VLOOKUP(DataAnalysis!$Q$8:$Q$301,DataAnalysis!$K$8:$N$301,3,FALSE),"")</f>
        <v/>
      </c>
      <c r="S65" t="str">
        <f ca="1">IFERROR(VLOOKUP(DataAnalysis!$Q$8:$Q$301,DataAnalysis!$K$8:$N$301,4,FALSE),"")</f>
        <v/>
      </c>
      <c r="T65" t="str">
        <f ca="1">IF(S65=S64,T64,"")&amp;REPT(DataAnalysis!$R65&amp;", ",DataAnalysis!$R65&lt;&gt;"")</f>
        <v/>
      </c>
      <c r="U65" t="str">
        <f ca="1">IF(COUNTIF(S$8:S65,S65)=1,S65,"")</f>
        <v/>
      </c>
      <c r="V65" t="str">
        <f ca="1">IFERROR(IF(LEN(DataAnalysis!$S$8:$S$301)=0,"",COUNTIF(DataAnalysis!$S$8:$S$301,S65)),"")</f>
        <v/>
      </c>
      <c r="W65" t="str">
        <f ca="1">IFERROR(IF(LEN($U65)&gt;0,LEFT(INDIRECT("DataAnalysis!T"&amp;ROW(DataAnalysis!$U65)+DataAnalysis!$V65-1),LEN(INDIRECT("DataAnalysis!T"&amp;ROW(DataAnalysis!$U65)+DataAnalysis!$V65-1))-2),""),"")</f>
        <v/>
      </c>
    </row>
    <row r="66" spans="8:23" ht="30" customHeight="1" x14ac:dyDescent="0.2">
      <c r="H66" t="str">
        <f ca="1">IFERROR(INDEX('Measurement Master List'!$B$4:$AQ$30,1+INT((ROW(A59)-1)/COLUMNS('Measurement Master List'!$B$4:$AQ$30)),MOD(ROW(A59)-1+COLUMNS('Measurement Master List'!$B$4:$AQ$30),COLUMNS('Measurement Master List'!$B$4:$AQ$30))+1),"")</f>
        <v xml:space="preserve"> </v>
      </c>
      <c r="I66" t="str">
        <f t="shared" ca="1" si="0"/>
        <v/>
      </c>
      <c r="K66" s="11" t="str">
        <f ca="1">IFERROR(RANK(L66,DataAnalysis!$L$8:$L$301)+SUMPRODUCT(--(L66=DataAnalysis!$L$8:$L$301),--(O66&lt;DataAnalysis!$O$8:$O$301)),"")</f>
        <v/>
      </c>
      <c r="L66" s="11" t="str">
        <f ca="1">IFERROR(IF(COUNTIF(DataAnalysis!$I$8:$I$299,"&lt;="&amp;DataAnalysis!$I$8:$I$299)=0,"",COUNTIF(DataAnalysis!$I$8:$I$299,"&lt;="&amp;DataAnalysis!$I$8:$I$299)),"")</f>
        <v/>
      </c>
      <c r="M66" t="str">
        <f ca="1">IFERROR(IF(AND(last_entry-start_row=0,LEN(INDEX(DataAnalysis!$H$8:$I$299,1,1)=0)),"",IF(last_entry-start_row=0,INDEX(DataAnalysis!$H$8:$I$299,1,1),INDEX(DataAnalysis!$H$8:$H$299,ROW(A59),1))),"")</f>
        <v xml:space="preserve"> </v>
      </c>
      <c r="N66" t="str">
        <f ca="1">IFERROR(IF(AND(last_entry-start_row=0,ISBLANK(INDEX(DataAnalysis!$I$8:$I$299,1,1))),"",IF(last_entry-start_row=0,INDEX(DataAnalysis!$I$8:$I$299,1,1),INDEX(DataAnalysis!$I$8:$I$299,ROW(A59),1))),"")</f>
        <v/>
      </c>
      <c r="O66" s="12">
        <f t="shared" ca="1" si="2"/>
        <v>236</v>
      </c>
      <c r="Q66">
        <f ca="1">IFERROR(DataAnalysis!$O66,"")</f>
        <v>236</v>
      </c>
      <c r="R66" t="str">
        <f ca="1">IFERROR(VLOOKUP(DataAnalysis!$Q$8:$Q$301,DataAnalysis!$K$8:$N$301,3,FALSE),"")</f>
        <v/>
      </c>
      <c r="S66" t="str">
        <f ca="1">IFERROR(VLOOKUP(DataAnalysis!$Q$8:$Q$301,DataAnalysis!$K$8:$N$301,4,FALSE),"")</f>
        <v/>
      </c>
      <c r="T66" t="str">
        <f ca="1">IF(S66=S65,T65,"")&amp;REPT(DataAnalysis!$R66&amp;", ",DataAnalysis!$R66&lt;&gt;"")</f>
        <v/>
      </c>
      <c r="U66" t="str">
        <f ca="1">IF(COUNTIF(S$8:S66,S66)=1,S66,"")</f>
        <v/>
      </c>
      <c r="V66" t="str">
        <f ca="1">IFERROR(IF(LEN(DataAnalysis!$S$8:$S$301)=0,"",COUNTIF(DataAnalysis!$S$8:$S$301,S66)),"")</f>
        <v/>
      </c>
      <c r="W66" t="str">
        <f ca="1">IFERROR(IF(LEN($U66)&gt;0,LEFT(INDIRECT("DataAnalysis!T"&amp;ROW(DataAnalysis!$U66)+DataAnalysis!$V66-1),LEN(INDIRECT("DataAnalysis!T"&amp;ROW(DataAnalysis!$U66)+DataAnalysis!$V66-1))-2),""),"")</f>
        <v/>
      </c>
    </row>
    <row r="67" spans="8:23" ht="30" customHeight="1" x14ac:dyDescent="0.2">
      <c r="H67" t="str">
        <f ca="1">IFERROR(INDEX('Measurement Master List'!$B$4:$AQ$30,1+INT((ROW(A60)-1)/COLUMNS('Measurement Master List'!$B$4:$AQ$30)),MOD(ROW(A60)-1+COLUMNS('Measurement Master List'!$B$4:$AQ$30),COLUMNS('Measurement Master List'!$B$4:$AQ$30))+1),"")</f>
        <v xml:space="preserve"> </v>
      </c>
      <c r="I67" t="str">
        <f t="shared" ca="1" si="0"/>
        <v/>
      </c>
      <c r="K67" s="11" t="str">
        <f ca="1">IFERROR(RANK(L67,DataAnalysis!$L$8:$L$301)+SUMPRODUCT(--(L67=DataAnalysis!$L$8:$L$301),--(O67&lt;DataAnalysis!$O$8:$O$301)),"")</f>
        <v/>
      </c>
      <c r="L67" s="11" t="str">
        <f ca="1">IFERROR(IF(COUNTIF(DataAnalysis!$I$8:$I$299,"&lt;="&amp;DataAnalysis!$I$8:$I$299)=0,"",COUNTIF(DataAnalysis!$I$8:$I$299,"&lt;="&amp;DataAnalysis!$I$8:$I$299)),"")</f>
        <v/>
      </c>
      <c r="M67" t="str">
        <f ca="1">IFERROR(IF(AND(last_entry-start_row=0,LEN(INDEX(DataAnalysis!$H$8:$I$299,1,1)=0)),"",IF(last_entry-start_row=0,INDEX(DataAnalysis!$H$8:$I$299,1,1),INDEX(DataAnalysis!$H$8:$H$299,ROW(A60),1))),"")</f>
        <v xml:space="preserve"> </v>
      </c>
      <c r="N67" t="str">
        <f ca="1">IFERROR(IF(AND(last_entry-start_row=0,ISBLANK(INDEX(DataAnalysis!$I$8:$I$299,1,1))),"",IF(last_entry-start_row=0,INDEX(DataAnalysis!$I$8:$I$299,1,1),INDEX(DataAnalysis!$I$8:$I$299,ROW(A60),1))),"")</f>
        <v/>
      </c>
      <c r="O67" s="12">
        <f t="shared" ca="1" si="2"/>
        <v>235</v>
      </c>
      <c r="Q67">
        <f ca="1">IFERROR(DataAnalysis!$O67,"")</f>
        <v>235</v>
      </c>
      <c r="R67" t="str">
        <f ca="1">IFERROR(VLOOKUP(DataAnalysis!$Q$8:$Q$301,DataAnalysis!$K$8:$N$301,3,FALSE),"")</f>
        <v/>
      </c>
      <c r="S67" t="str">
        <f ca="1">IFERROR(VLOOKUP(DataAnalysis!$Q$8:$Q$301,DataAnalysis!$K$8:$N$301,4,FALSE),"")</f>
        <v/>
      </c>
      <c r="T67" t="str">
        <f ca="1">IF(S67=S66,T66,"")&amp;REPT(DataAnalysis!$R67&amp;", ",DataAnalysis!$R67&lt;&gt;"")</f>
        <v/>
      </c>
      <c r="U67" t="str">
        <f ca="1">IF(COUNTIF(S$8:S67,S67)=1,S67,"")</f>
        <v/>
      </c>
      <c r="V67" t="str">
        <f ca="1">IFERROR(IF(LEN(DataAnalysis!$S$8:$S$301)=0,"",COUNTIF(DataAnalysis!$S$8:$S$301,S67)),"")</f>
        <v/>
      </c>
      <c r="W67" t="str">
        <f ca="1">IFERROR(IF(LEN($U67)&gt;0,LEFT(INDIRECT("DataAnalysis!T"&amp;ROW(DataAnalysis!$U67)+DataAnalysis!$V67-1),LEN(INDIRECT("DataAnalysis!T"&amp;ROW(DataAnalysis!$U67)+DataAnalysis!$V67-1))-2),""),"")</f>
        <v/>
      </c>
    </row>
    <row r="68" spans="8:23" ht="30" customHeight="1" x14ac:dyDescent="0.2">
      <c r="H68" t="str">
        <f ca="1">IFERROR(INDEX('Measurement Master List'!$B$4:$AQ$30,1+INT((ROW(A61)-1)/COLUMNS('Measurement Master List'!$B$4:$AQ$30)),MOD(ROW(A61)-1+COLUMNS('Measurement Master List'!$B$4:$AQ$30),COLUMNS('Measurement Master List'!$B$4:$AQ$30))+1),"")</f>
        <v xml:space="preserve"> </v>
      </c>
      <c r="I68" t="str">
        <f t="shared" ca="1" si="0"/>
        <v/>
      </c>
      <c r="K68" s="11" t="str">
        <f ca="1">IFERROR(RANK(L68,DataAnalysis!$L$8:$L$301)+SUMPRODUCT(--(L68=DataAnalysis!$L$8:$L$301),--(O68&lt;DataAnalysis!$O$8:$O$301)),"")</f>
        <v/>
      </c>
      <c r="L68" s="11" t="str">
        <f ca="1">IFERROR(IF(COUNTIF(DataAnalysis!$I$8:$I$299,"&lt;="&amp;DataAnalysis!$I$8:$I$299)=0,"",COUNTIF(DataAnalysis!$I$8:$I$299,"&lt;="&amp;DataAnalysis!$I$8:$I$299)),"")</f>
        <v/>
      </c>
      <c r="M68" t="str">
        <f ca="1">IFERROR(IF(AND(last_entry-start_row=0,LEN(INDEX(DataAnalysis!$H$8:$I$299,1,1)=0)),"",IF(last_entry-start_row=0,INDEX(DataAnalysis!$H$8:$I$299,1,1),INDEX(DataAnalysis!$H$8:$H$299,ROW(A61),1))),"")</f>
        <v xml:space="preserve"> </v>
      </c>
      <c r="N68" t="str">
        <f ca="1">IFERROR(IF(AND(last_entry-start_row=0,ISBLANK(INDEX(DataAnalysis!$I$8:$I$299,1,1))),"",IF(last_entry-start_row=0,INDEX(DataAnalysis!$I$8:$I$299,1,1),INDEX(DataAnalysis!$I$8:$I$299,ROW(A61),1))),"")</f>
        <v/>
      </c>
      <c r="O68" s="12">
        <f t="shared" ca="1" si="2"/>
        <v>234</v>
      </c>
      <c r="Q68">
        <f ca="1">IFERROR(DataAnalysis!$O68,"")</f>
        <v>234</v>
      </c>
      <c r="R68" t="str">
        <f ca="1">IFERROR(VLOOKUP(DataAnalysis!$Q$8:$Q$301,DataAnalysis!$K$8:$N$301,3,FALSE),"")</f>
        <v/>
      </c>
      <c r="S68" t="str">
        <f ca="1">IFERROR(VLOOKUP(DataAnalysis!$Q$8:$Q$301,DataAnalysis!$K$8:$N$301,4,FALSE),"")</f>
        <v/>
      </c>
      <c r="T68" t="str">
        <f ca="1">IF(S68=S67,T67,"")&amp;REPT(DataAnalysis!$R68&amp;", ",DataAnalysis!$R68&lt;&gt;"")</f>
        <v/>
      </c>
      <c r="U68" t="str">
        <f ca="1">IF(COUNTIF(S$8:S68,S68)=1,S68,"")</f>
        <v/>
      </c>
      <c r="V68" t="str">
        <f ca="1">IFERROR(IF(LEN(DataAnalysis!$S$8:$S$301)=0,"",COUNTIF(DataAnalysis!$S$8:$S$301,S68)),"")</f>
        <v/>
      </c>
      <c r="W68" t="str">
        <f ca="1">IFERROR(IF(LEN($U68)&gt;0,LEFT(INDIRECT("DataAnalysis!T"&amp;ROW(DataAnalysis!$U68)+DataAnalysis!$V68-1),LEN(INDIRECT("DataAnalysis!T"&amp;ROW(DataAnalysis!$U68)+DataAnalysis!$V68-1))-2),""),"")</f>
        <v/>
      </c>
    </row>
    <row r="69" spans="8:23" ht="30" customHeight="1" x14ac:dyDescent="0.2">
      <c r="H69" t="str">
        <f ca="1">IFERROR(INDEX('Measurement Master List'!$B$4:$AQ$30,1+INT((ROW(A62)-1)/COLUMNS('Measurement Master List'!$B$4:$AQ$30)),MOD(ROW(A62)-1+COLUMNS('Measurement Master List'!$B$4:$AQ$30),COLUMNS('Measurement Master List'!$B$4:$AQ$30))+1),"")</f>
        <v xml:space="preserve"> </v>
      </c>
      <c r="I69" t="str">
        <f t="shared" ca="1" si="0"/>
        <v/>
      </c>
      <c r="K69" s="11" t="str">
        <f ca="1">IFERROR(RANK(L69,DataAnalysis!$L$8:$L$301)+SUMPRODUCT(--(L69=DataAnalysis!$L$8:$L$301),--(O69&lt;DataAnalysis!$O$8:$O$301)),"")</f>
        <v/>
      </c>
      <c r="L69" s="11" t="str">
        <f ca="1">IFERROR(IF(COUNTIF(DataAnalysis!$I$8:$I$299,"&lt;="&amp;DataAnalysis!$I$8:$I$299)=0,"",COUNTIF(DataAnalysis!$I$8:$I$299,"&lt;="&amp;DataAnalysis!$I$8:$I$299)),"")</f>
        <v/>
      </c>
      <c r="M69" t="str">
        <f ca="1">IFERROR(IF(AND(last_entry-start_row=0,LEN(INDEX(DataAnalysis!$H$8:$I$299,1,1)=0)),"",IF(last_entry-start_row=0,INDEX(DataAnalysis!$H$8:$I$299,1,1),INDEX(DataAnalysis!$H$8:$H$299,ROW(A62),1))),"")</f>
        <v xml:space="preserve"> </v>
      </c>
      <c r="N69" t="str">
        <f ca="1">IFERROR(IF(AND(last_entry-start_row=0,ISBLANK(INDEX(DataAnalysis!$I$8:$I$299,1,1))),"",IF(last_entry-start_row=0,INDEX(DataAnalysis!$I$8:$I$299,1,1),INDEX(DataAnalysis!$I$8:$I$299,ROW(A62),1))),"")</f>
        <v/>
      </c>
      <c r="O69" s="12">
        <f t="shared" ca="1" si="2"/>
        <v>233</v>
      </c>
      <c r="Q69">
        <f ca="1">IFERROR(DataAnalysis!$O69,"")</f>
        <v>233</v>
      </c>
      <c r="R69" t="str">
        <f ca="1">IFERROR(VLOOKUP(DataAnalysis!$Q$8:$Q$301,DataAnalysis!$K$8:$N$301,3,FALSE),"")</f>
        <v/>
      </c>
      <c r="S69" t="str">
        <f ca="1">IFERROR(VLOOKUP(DataAnalysis!$Q$8:$Q$301,DataAnalysis!$K$8:$N$301,4,FALSE),"")</f>
        <v/>
      </c>
      <c r="T69" t="str">
        <f ca="1">IF(S69=S68,T68,"")&amp;REPT(DataAnalysis!$R69&amp;", ",DataAnalysis!$R69&lt;&gt;"")</f>
        <v/>
      </c>
      <c r="U69" t="str">
        <f ca="1">IF(COUNTIF(S$8:S69,S69)=1,S69,"")</f>
        <v/>
      </c>
      <c r="V69" t="str">
        <f ca="1">IFERROR(IF(LEN(DataAnalysis!$S$8:$S$301)=0,"",COUNTIF(DataAnalysis!$S$8:$S$301,S69)),"")</f>
        <v/>
      </c>
      <c r="W69" t="str">
        <f ca="1">IFERROR(IF(LEN($U69)&gt;0,LEFT(INDIRECT("DataAnalysis!T"&amp;ROW(DataAnalysis!$U69)+DataAnalysis!$V69-1),LEN(INDIRECT("DataAnalysis!T"&amp;ROW(DataAnalysis!$U69)+DataAnalysis!$V69-1))-2),""),"")</f>
        <v/>
      </c>
    </row>
    <row r="70" spans="8:23" ht="30" customHeight="1" x14ac:dyDescent="0.2">
      <c r="H70" t="str">
        <f ca="1">IFERROR(INDEX('Measurement Master List'!$B$4:$AQ$30,1+INT((ROW(A63)-1)/COLUMNS('Measurement Master List'!$B$4:$AQ$30)),MOD(ROW(A63)-1+COLUMNS('Measurement Master List'!$B$4:$AQ$30),COLUMNS('Measurement Master List'!$B$4:$AQ$30))+1),"")</f>
        <v xml:space="preserve"> </v>
      </c>
      <c r="I70" t="str">
        <f t="shared" ca="1" si="0"/>
        <v/>
      </c>
      <c r="K70" s="11" t="str">
        <f ca="1">IFERROR(RANK(L70,DataAnalysis!$L$8:$L$301)+SUMPRODUCT(--(L70=DataAnalysis!$L$8:$L$301),--(O70&lt;DataAnalysis!$O$8:$O$301)),"")</f>
        <v/>
      </c>
      <c r="L70" s="11" t="str">
        <f ca="1">IFERROR(IF(COUNTIF(DataAnalysis!$I$8:$I$299,"&lt;="&amp;DataAnalysis!$I$8:$I$299)=0,"",COUNTIF(DataAnalysis!$I$8:$I$299,"&lt;="&amp;DataAnalysis!$I$8:$I$299)),"")</f>
        <v/>
      </c>
      <c r="M70" t="str">
        <f ca="1">IFERROR(IF(AND(last_entry-start_row=0,LEN(INDEX(DataAnalysis!$H$8:$I$299,1,1)=0)),"",IF(last_entry-start_row=0,INDEX(DataAnalysis!$H$8:$I$299,1,1),INDEX(DataAnalysis!$H$8:$H$299,ROW(A63),1))),"")</f>
        <v xml:space="preserve"> </v>
      </c>
      <c r="N70" t="str">
        <f ca="1">IFERROR(IF(AND(last_entry-start_row=0,ISBLANK(INDEX(DataAnalysis!$I$8:$I$299,1,1))),"",IF(last_entry-start_row=0,INDEX(DataAnalysis!$I$8:$I$299,1,1),INDEX(DataAnalysis!$I$8:$I$299,ROW(A63),1))),"")</f>
        <v/>
      </c>
      <c r="O70" s="12">
        <f t="shared" ca="1" si="2"/>
        <v>232</v>
      </c>
      <c r="Q70">
        <f ca="1">IFERROR(DataAnalysis!$O70,"")</f>
        <v>232</v>
      </c>
      <c r="R70" t="str">
        <f ca="1">IFERROR(VLOOKUP(DataAnalysis!$Q$8:$Q$301,DataAnalysis!$K$8:$N$301,3,FALSE),"")</f>
        <v/>
      </c>
      <c r="S70" t="str">
        <f ca="1">IFERROR(VLOOKUP(DataAnalysis!$Q$8:$Q$301,DataAnalysis!$K$8:$N$301,4,FALSE),"")</f>
        <v/>
      </c>
      <c r="T70" t="str">
        <f ca="1">IF(S70=S69,T69,"")&amp;REPT(DataAnalysis!$R70&amp;", ",DataAnalysis!$R70&lt;&gt;"")</f>
        <v/>
      </c>
      <c r="U70" t="str">
        <f ca="1">IF(COUNTIF(S$8:S70,S70)=1,S70,"")</f>
        <v/>
      </c>
      <c r="V70" t="str">
        <f ca="1">IFERROR(IF(LEN(DataAnalysis!$S$8:$S$301)=0,"",COUNTIF(DataAnalysis!$S$8:$S$301,S70)),"")</f>
        <v/>
      </c>
      <c r="W70" t="str">
        <f ca="1">IFERROR(IF(LEN($U70)&gt;0,LEFT(INDIRECT("DataAnalysis!T"&amp;ROW(DataAnalysis!$U70)+DataAnalysis!$V70-1),LEN(INDIRECT("DataAnalysis!T"&amp;ROW(DataAnalysis!$U70)+DataAnalysis!$V70-1))-2),""),"")</f>
        <v/>
      </c>
    </row>
    <row r="71" spans="8:23" ht="30" customHeight="1" x14ac:dyDescent="0.2">
      <c r="H71" t="str">
        <f ca="1">IFERROR(INDEX('Measurement Master List'!$B$4:$AQ$30,1+INT((ROW(A64)-1)/COLUMNS('Measurement Master List'!$B$4:$AQ$30)),MOD(ROW(A64)-1+COLUMNS('Measurement Master List'!$B$4:$AQ$30),COLUMNS('Measurement Master List'!$B$4:$AQ$30))+1),"")</f>
        <v xml:space="preserve"> </v>
      </c>
      <c r="I71" t="str">
        <f t="shared" ca="1" si="0"/>
        <v/>
      </c>
      <c r="K71" s="11" t="str">
        <f ca="1">IFERROR(RANK(L71,DataAnalysis!$L$8:$L$301)+SUMPRODUCT(--(L71=DataAnalysis!$L$8:$L$301),--(O71&lt;DataAnalysis!$O$8:$O$301)),"")</f>
        <v/>
      </c>
      <c r="L71" s="11" t="str">
        <f ca="1">IFERROR(IF(COUNTIF(DataAnalysis!$I$8:$I$299,"&lt;="&amp;DataAnalysis!$I$8:$I$299)=0,"",COUNTIF(DataAnalysis!$I$8:$I$299,"&lt;="&amp;DataAnalysis!$I$8:$I$299)),"")</f>
        <v/>
      </c>
      <c r="M71" t="str">
        <f ca="1">IFERROR(IF(AND(last_entry-start_row=0,LEN(INDEX(DataAnalysis!$H$8:$I$299,1,1)=0)),"",IF(last_entry-start_row=0,INDEX(DataAnalysis!$H$8:$I$299,1,1),INDEX(DataAnalysis!$H$8:$H$299,ROW(A64),1))),"")</f>
        <v xml:space="preserve"> </v>
      </c>
      <c r="N71" t="str">
        <f ca="1">IFERROR(IF(AND(last_entry-start_row=0,ISBLANK(INDEX(DataAnalysis!$I$8:$I$299,1,1))),"",IF(last_entry-start_row=0,INDEX(DataAnalysis!$I$8:$I$299,1,1),INDEX(DataAnalysis!$I$8:$I$299,ROW(A64),1))),"")</f>
        <v/>
      </c>
      <c r="O71" s="12">
        <f t="shared" ca="1" si="2"/>
        <v>231</v>
      </c>
      <c r="Q71">
        <f ca="1">IFERROR(DataAnalysis!$O71,"")</f>
        <v>231</v>
      </c>
      <c r="R71" t="str">
        <f ca="1">IFERROR(VLOOKUP(DataAnalysis!$Q$8:$Q$301,DataAnalysis!$K$8:$N$301,3,FALSE),"")</f>
        <v/>
      </c>
      <c r="S71" t="str">
        <f ca="1">IFERROR(VLOOKUP(DataAnalysis!$Q$8:$Q$301,DataAnalysis!$K$8:$N$301,4,FALSE),"")</f>
        <v/>
      </c>
      <c r="T71" t="str">
        <f ca="1">IF(S71=S70,T70,"")&amp;REPT(DataAnalysis!$R71&amp;", ",DataAnalysis!$R71&lt;&gt;"")</f>
        <v/>
      </c>
      <c r="U71" t="str">
        <f ca="1">IF(COUNTIF(S$8:S71,S71)=1,S71,"")</f>
        <v/>
      </c>
      <c r="V71" t="str">
        <f ca="1">IFERROR(IF(LEN(DataAnalysis!$S$8:$S$301)=0,"",COUNTIF(DataAnalysis!$S$8:$S$301,S71)),"")</f>
        <v/>
      </c>
      <c r="W71" t="str">
        <f ca="1">IFERROR(IF(LEN($U71)&gt;0,LEFT(INDIRECT("DataAnalysis!T"&amp;ROW(DataAnalysis!$U71)+DataAnalysis!$V71-1),LEN(INDIRECT("DataAnalysis!T"&amp;ROW(DataAnalysis!$U71)+DataAnalysis!$V71-1))-2),""),"")</f>
        <v/>
      </c>
    </row>
    <row r="72" spans="8:23" ht="30" customHeight="1" x14ac:dyDescent="0.2">
      <c r="H72" t="str">
        <f ca="1">IFERROR(INDEX('Measurement Master List'!$B$4:$AQ$30,1+INT((ROW(A65)-1)/COLUMNS('Measurement Master List'!$B$4:$AQ$30)),MOD(ROW(A65)-1+COLUMNS('Measurement Master List'!$B$4:$AQ$30),COLUMNS('Measurement Master List'!$B$4:$AQ$30))+1),"")</f>
        <v xml:space="preserve"> </v>
      </c>
      <c r="I72" t="str">
        <f t="shared" ref="I72:I135" ca="1" si="5">IFERROR(INDEX(IngredientsMasterList,1+INT((ROW(A65)-1)/COLUMNS(IngredientsMasterList)),MOD(ROW(A65)-1+COLUMNS(IngredientsMasterList),COLUMNS(IngredientsMasterList))+1),"")</f>
        <v/>
      </c>
      <c r="K72" s="11" t="str">
        <f ca="1">IFERROR(RANK(L72,DataAnalysis!$L$8:$L$301)+SUMPRODUCT(--(L72=DataAnalysis!$L$8:$L$301),--(O72&lt;DataAnalysis!$O$8:$O$301)),"")</f>
        <v/>
      </c>
      <c r="L72" s="11" t="str">
        <f ca="1">IFERROR(IF(COUNTIF(DataAnalysis!$I$8:$I$299,"&lt;="&amp;DataAnalysis!$I$8:$I$299)=0,"",COUNTIF(DataAnalysis!$I$8:$I$299,"&lt;="&amp;DataAnalysis!$I$8:$I$299)),"")</f>
        <v/>
      </c>
      <c r="M72" t="str">
        <f ca="1">IFERROR(IF(AND(last_entry-start_row=0,LEN(INDEX(DataAnalysis!$H$8:$I$299,1,1)=0)),"",IF(last_entry-start_row=0,INDEX(DataAnalysis!$H$8:$I$299,1,1),INDEX(DataAnalysis!$H$8:$H$299,ROW(A65),1))),"")</f>
        <v xml:space="preserve"> </v>
      </c>
      <c r="N72" t="str">
        <f ca="1">IFERROR(IF(AND(last_entry-start_row=0,ISBLANK(INDEX(DataAnalysis!$I$8:$I$299,1,1))),"",IF(last_entry-start_row=0,INDEX(DataAnalysis!$I$8:$I$299,1,1),INDEX(DataAnalysis!$I$8:$I$299,ROW(A65),1))),"")</f>
        <v/>
      </c>
      <c r="O72" s="12">
        <f t="shared" ca="1" si="2"/>
        <v>230</v>
      </c>
      <c r="Q72">
        <f ca="1">IFERROR(DataAnalysis!$O72,"")</f>
        <v>230</v>
      </c>
      <c r="R72" t="str">
        <f ca="1">IFERROR(VLOOKUP(DataAnalysis!$Q$8:$Q$301,DataAnalysis!$K$8:$N$301,3,FALSE),"")</f>
        <v/>
      </c>
      <c r="S72" t="str">
        <f ca="1">IFERROR(VLOOKUP(DataAnalysis!$Q$8:$Q$301,DataAnalysis!$K$8:$N$301,4,FALSE),"")</f>
        <v/>
      </c>
      <c r="T72" t="str">
        <f ca="1">IF(S72=S71,T71,"")&amp;REPT(DataAnalysis!$R72&amp;", ",DataAnalysis!$R72&lt;&gt;"")</f>
        <v/>
      </c>
      <c r="U72" t="str">
        <f ca="1">IF(COUNTIF(S$8:S72,S72)=1,S72,"")</f>
        <v/>
      </c>
      <c r="V72" t="str">
        <f ca="1">IFERROR(IF(LEN(DataAnalysis!$S$8:$S$301)=0,"",COUNTIF(DataAnalysis!$S$8:$S$301,S72)),"")</f>
        <v/>
      </c>
      <c r="W72" t="str">
        <f ca="1">IFERROR(IF(LEN($U72)&gt;0,LEFT(INDIRECT("DataAnalysis!T"&amp;ROW(DataAnalysis!$U72)+DataAnalysis!$V72-1),LEN(INDIRECT("DataAnalysis!T"&amp;ROW(DataAnalysis!$U72)+DataAnalysis!$V72-1))-2),""),"")</f>
        <v/>
      </c>
    </row>
    <row r="73" spans="8:23" ht="30" customHeight="1" x14ac:dyDescent="0.2">
      <c r="H73" t="str">
        <f ca="1">IFERROR(INDEX('Measurement Master List'!$B$4:$AQ$30,1+INT((ROW(A66)-1)/COLUMNS('Measurement Master List'!$B$4:$AQ$30)),MOD(ROW(A66)-1+COLUMNS('Measurement Master List'!$B$4:$AQ$30),COLUMNS('Measurement Master List'!$B$4:$AQ$30))+1),"")</f>
        <v xml:space="preserve"> </v>
      </c>
      <c r="I73" t="str">
        <f t="shared" ca="1" si="5"/>
        <v/>
      </c>
      <c r="K73" s="11" t="str">
        <f ca="1">IFERROR(RANK(L73,DataAnalysis!$L$8:$L$301)+SUMPRODUCT(--(L73=DataAnalysis!$L$8:$L$301),--(O73&lt;DataAnalysis!$O$8:$O$301)),"")</f>
        <v/>
      </c>
      <c r="L73" s="11" t="str">
        <f ca="1">IFERROR(IF(COUNTIF(DataAnalysis!$I$8:$I$299,"&lt;="&amp;DataAnalysis!$I$8:$I$299)=0,"",COUNTIF(DataAnalysis!$I$8:$I$299,"&lt;="&amp;DataAnalysis!$I$8:$I$299)),"")</f>
        <v/>
      </c>
      <c r="M73" t="str">
        <f ca="1">IFERROR(IF(AND(last_entry-start_row=0,LEN(INDEX(DataAnalysis!$H$8:$I$299,1,1)=0)),"",IF(last_entry-start_row=0,INDEX(DataAnalysis!$H$8:$I$299,1,1),INDEX(DataAnalysis!$H$8:$H$299,ROW(A66),1))),"")</f>
        <v xml:space="preserve"> </v>
      </c>
      <c r="N73" t="str">
        <f ca="1">IFERROR(IF(AND(last_entry-start_row=0,ISBLANK(INDEX(DataAnalysis!$I$8:$I$299,1,1))),"",IF(last_entry-start_row=0,INDEX(DataAnalysis!$I$8:$I$299,1,1),INDEX(DataAnalysis!$I$8:$I$299,ROW(A66),1))),"")</f>
        <v/>
      </c>
      <c r="O73" s="12">
        <f t="shared" ca="1" si="2"/>
        <v>229</v>
      </c>
      <c r="Q73">
        <f ca="1">IFERROR(DataAnalysis!$O73,"")</f>
        <v>229</v>
      </c>
      <c r="R73" t="str">
        <f ca="1">IFERROR(VLOOKUP(DataAnalysis!$Q$8:$Q$301,DataAnalysis!$K$8:$N$301,3,FALSE),"")</f>
        <v/>
      </c>
      <c r="S73" t="str">
        <f ca="1">IFERROR(VLOOKUP(DataAnalysis!$Q$8:$Q$301,DataAnalysis!$K$8:$N$301,4,FALSE),"")</f>
        <v/>
      </c>
      <c r="T73" t="str">
        <f ca="1">IF(S73=S72,T72,"")&amp;REPT(DataAnalysis!$R73&amp;", ",DataAnalysis!$R73&lt;&gt;"")</f>
        <v/>
      </c>
      <c r="U73" t="str">
        <f ca="1">IF(COUNTIF(S$8:S73,S73)=1,S73,"")</f>
        <v/>
      </c>
      <c r="V73" t="str">
        <f ca="1">IFERROR(IF(LEN(DataAnalysis!$S$8:$S$301)=0,"",COUNTIF(DataAnalysis!$S$8:$S$301,S73)),"")</f>
        <v/>
      </c>
      <c r="W73" t="str">
        <f ca="1">IFERROR(IF(LEN($U73)&gt;0,LEFT(INDIRECT("DataAnalysis!T"&amp;ROW(DataAnalysis!$U73)+DataAnalysis!$V73-1),LEN(INDIRECT("DataAnalysis!T"&amp;ROW(DataAnalysis!$U73)+DataAnalysis!$V73-1))-2),""),"")</f>
        <v/>
      </c>
    </row>
    <row r="74" spans="8:23" ht="30" customHeight="1" x14ac:dyDescent="0.2">
      <c r="H74" t="str">
        <f ca="1">IFERROR(INDEX('Measurement Master List'!$B$4:$AQ$30,1+INT((ROW(A67)-1)/COLUMNS('Measurement Master List'!$B$4:$AQ$30)),MOD(ROW(A67)-1+COLUMNS('Measurement Master List'!$B$4:$AQ$30),COLUMNS('Measurement Master List'!$B$4:$AQ$30))+1),"")</f>
        <v xml:space="preserve"> </v>
      </c>
      <c r="I74" t="str">
        <f t="shared" ca="1" si="5"/>
        <v/>
      </c>
      <c r="K74" s="11" t="str">
        <f ca="1">IFERROR(RANK(L74,DataAnalysis!$L$8:$L$301)+SUMPRODUCT(--(L74=DataAnalysis!$L$8:$L$301),--(O74&lt;DataAnalysis!$O$8:$O$301)),"")</f>
        <v/>
      </c>
      <c r="L74" s="11" t="str">
        <f ca="1">IFERROR(IF(COUNTIF(DataAnalysis!$I$8:$I$299,"&lt;="&amp;DataAnalysis!$I$8:$I$299)=0,"",COUNTIF(DataAnalysis!$I$8:$I$299,"&lt;="&amp;DataAnalysis!$I$8:$I$299)),"")</f>
        <v/>
      </c>
      <c r="M74" t="str">
        <f ca="1">IFERROR(IF(AND(last_entry-start_row=0,LEN(INDEX(DataAnalysis!$H$8:$I$299,1,1)=0)),"",IF(last_entry-start_row=0,INDEX(DataAnalysis!$H$8:$I$299,1,1),INDEX(DataAnalysis!$H$8:$H$299,ROW(A67),1))),"")</f>
        <v xml:space="preserve"> </v>
      </c>
      <c r="N74" t="str">
        <f ca="1">IFERROR(IF(AND(last_entry-start_row=0,ISBLANK(INDEX(DataAnalysis!$I$8:$I$299,1,1))),"",IF(last_entry-start_row=0,INDEX(DataAnalysis!$I$8:$I$299,1,1),INDEX(DataAnalysis!$I$8:$I$299,ROW(A67),1))),"")</f>
        <v/>
      </c>
      <c r="O74" s="12">
        <f t="shared" ref="O74:O137" ca="1" si="6">O73-1</f>
        <v>228</v>
      </c>
      <c r="Q74">
        <f ca="1">IFERROR(DataAnalysis!$O74,"")</f>
        <v>228</v>
      </c>
      <c r="R74" t="str">
        <f ca="1">IFERROR(VLOOKUP(DataAnalysis!$Q$8:$Q$301,DataAnalysis!$K$8:$N$301,3,FALSE),"")</f>
        <v/>
      </c>
      <c r="S74" t="str">
        <f ca="1">IFERROR(VLOOKUP(DataAnalysis!$Q$8:$Q$301,DataAnalysis!$K$8:$N$301,4,FALSE),"")</f>
        <v/>
      </c>
      <c r="T74" t="str">
        <f ca="1">IF(S74=S73,T73,"")&amp;REPT(DataAnalysis!$R74&amp;", ",DataAnalysis!$R74&lt;&gt;"")</f>
        <v/>
      </c>
      <c r="U74" t="str">
        <f ca="1">IF(COUNTIF(S$8:S74,S74)=1,S74,"")</f>
        <v/>
      </c>
      <c r="V74" t="str">
        <f ca="1">IFERROR(IF(LEN(DataAnalysis!$S$8:$S$301)=0,"",COUNTIF(DataAnalysis!$S$8:$S$301,S74)),"")</f>
        <v/>
      </c>
      <c r="W74" t="str">
        <f ca="1">IFERROR(IF(LEN($U74)&gt;0,LEFT(INDIRECT("DataAnalysis!T"&amp;ROW(DataAnalysis!$U74)+DataAnalysis!$V74-1),LEN(INDIRECT("DataAnalysis!T"&amp;ROW(DataAnalysis!$U74)+DataAnalysis!$V74-1))-2),""),"")</f>
        <v/>
      </c>
    </row>
    <row r="75" spans="8:23" ht="30" customHeight="1" x14ac:dyDescent="0.2">
      <c r="H75" t="str">
        <f ca="1">IFERROR(INDEX('Measurement Master List'!$B$4:$AQ$30,1+INT((ROW(A68)-1)/COLUMNS('Measurement Master List'!$B$4:$AQ$30)),MOD(ROW(A68)-1+COLUMNS('Measurement Master List'!$B$4:$AQ$30),COLUMNS('Measurement Master List'!$B$4:$AQ$30))+1),"")</f>
        <v xml:space="preserve"> </v>
      </c>
      <c r="I75" t="str">
        <f t="shared" ca="1" si="5"/>
        <v/>
      </c>
      <c r="K75" s="11" t="str">
        <f ca="1">IFERROR(RANK(L75,DataAnalysis!$L$8:$L$301)+SUMPRODUCT(--(L75=DataAnalysis!$L$8:$L$301),--(O75&lt;DataAnalysis!$O$8:$O$301)),"")</f>
        <v/>
      </c>
      <c r="L75" s="11" t="str">
        <f ca="1">IFERROR(IF(COUNTIF(DataAnalysis!$I$8:$I$299,"&lt;="&amp;DataAnalysis!$I$8:$I$299)=0,"",COUNTIF(DataAnalysis!$I$8:$I$299,"&lt;="&amp;DataAnalysis!$I$8:$I$299)),"")</f>
        <v/>
      </c>
      <c r="M75" t="str">
        <f ca="1">IFERROR(IF(AND(last_entry-start_row=0,LEN(INDEX(DataAnalysis!$H$8:$I$299,1,1)=0)),"",IF(last_entry-start_row=0,INDEX(DataAnalysis!$H$8:$I$299,1,1),INDEX(DataAnalysis!$H$8:$H$299,ROW(A68),1))),"")</f>
        <v xml:space="preserve"> </v>
      </c>
      <c r="N75" t="str">
        <f ca="1">IFERROR(IF(AND(last_entry-start_row=0,ISBLANK(INDEX(DataAnalysis!$I$8:$I$299,1,1))),"",IF(last_entry-start_row=0,INDEX(DataAnalysis!$I$8:$I$299,1,1),INDEX(DataAnalysis!$I$8:$I$299,ROW(A68),1))),"")</f>
        <v/>
      </c>
      <c r="O75" s="12">
        <f t="shared" ca="1" si="6"/>
        <v>227</v>
      </c>
      <c r="Q75">
        <f ca="1">IFERROR(DataAnalysis!$O75,"")</f>
        <v>227</v>
      </c>
      <c r="R75" t="str">
        <f ca="1">IFERROR(VLOOKUP(DataAnalysis!$Q$8:$Q$301,DataAnalysis!$K$8:$N$301,3,FALSE),"")</f>
        <v/>
      </c>
      <c r="S75" t="str">
        <f ca="1">IFERROR(VLOOKUP(DataAnalysis!$Q$8:$Q$301,DataAnalysis!$K$8:$N$301,4,FALSE),"")</f>
        <v/>
      </c>
      <c r="T75" t="str">
        <f ca="1">IF(S75=S74,T74,"")&amp;REPT(DataAnalysis!$R75&amp;", ",DataAnalysis!$R75&lt;&gt;"")</f>
        <v/>
      </c>
      <c r="U75" t="str">
        <f ca="1">IF(COUNTIF(S$8:S75,S75)=1,S75,"")</f>
        <v/>
      </c>
      <c r="V75" t="str">
        <f ca="1">IFERROR(IF(LEN(DataAnalysis!$S$8:$S$301)=0,"",COUNTIF(DataAnalysis!$S$8:$S$301,S75)),"")</f>
        <v/>
      </c>
      <c r="W75" t="str">
        <f ca="1">IFERROR(IF(LEN($U75)&gt;0,LEFT(INDIRECT("DataAnalysis!T"&amp;ROW(DataAnalysis!$U75)+DataAnalysis!$V75-1),LEN(INDIRECT("DataAnalysis!T"&amp;ROW(DataAnalysis!$U75)+DataAnalysis!$V75-1))-2),""),"")</f>
        <v/>
      </c>
    </row>
    <row r="76" spans="8:23" ht="30" customHeight="1" x14ac:dyDescent="0.2">
      <c r="H76" t="str">
        <f ca="1">IFERROR(INDEX('Measurement Master List'!$B$4:$AQ$30,1+INT((ROW(A69)-1)/COLUMNS('Measurement Master List'!$B$4:$AQ$30)),MOD(ROW(A69)-1+COLUMNS('Measurement Master List'!$B$4:$AQ$30),COLUMNS('Measurement Master List'!$B$4:$AQ$30))+1),"")</f>
        <v xml:space="preserve"> </v>
      </c>
      <c r="I76" t="str">
        <f t="shared" ca="1" si="5"/>
        <v/>
      </c>
      <c r="K76" s="11" t="str">
        <f ca="1">IFERROR(RANK(L76,DataAnalysis!$L$8:$L$301)+SUMPRODUCT(--(L76=DataAnalysis!$L$8:$L$301),--(O76&lt;DataAnalysis!$O$8:$O$301)),"")</f>
        <v/>
      </c>
      <c r="L76" s="11" t="str">
        <f ca="1">IFERROR(IF(COUNTIF(DataAnalysis!$I$8:$I$299,"&lt;="&amp;DataAnalysis!$I$8:$I$299)=0,"",COUNTIF(DataAnalysis!$I$8:$I$299,"&lt;="&amp;DataAnalysis!$I$8:$I$299)),"")</f>
        <v/>
      </c>
      <c r="M76" t="str">
        <f ca="1">IFERROR(IF(AND(last_entry-start_row=0,LEN(INDEX(DataAnalysis!$H$8:$I$299,1,1)=0)),"",IF(last_entry-start_row=0,INDEX(DataAnalysis!$H$8:$I$299,1,1),INDEX(DataAnalysis!$H$8:$H$299,ROW(A69),1))),"")</f>
        <v xml:space="preserve"> </v>
      </c>
      <c r="N76" t="str">
        <f ca="1">IFERROR(IF(AND(last_entry-start_row=0,ISBLANK(INDEX(DataAnalysis!$I$8:$I$299,1,1))),"",IF(last_entry-start_row=0,INDEX(DataAnalysis!$I$8:$I$299,1,1),INDEX(DataAnalysis!$I$8:$I$299,ROW(A69),1))),"")</f>
        <v/>
      </c>
      <c r="O76" s="12">
        <f t="shared" ca="1" si="6"/>
        <v>226</v>
      </c>
      <c r="Q76">
        <f ca="1">IFERROR(DataAnalysis!$O76,"")</f>
        <v>226</v>
      </c>
      <c r="R76" t="str">
        <f ca="1">IFERROR(VLOOKUP(DataAnalysis!$Q$8:$Q$301,DataAnalysis!$K$8:$N$301,3,FALSE),"")</f>
        <v/>
      </c>
      <c r="S76" t="str">
        <f ca="1">IFERROR(VLOOKUP(DataAnalysis!$Q$8:$Q$301,DataAnalysis!$K$8:$N$301,4,FALSE),"")</f>
        <v/>
      </c>
      <c r="T76" t="str">
        <f ca="1">IF(S76=S75,T75,"")&amp;REPT(DataAnalysis!$R76&amp;", ",DataAnalysis!$R76&lt;&gt;"")</f>
        <v/>
      </c>
      <c r="U76" t="str">
        <f ca="1">IF(COUNTIF(S$8:S76,S76)=1,S76,"")</f>
        <v/>
      </c>
      <c r="V76" t="str">
        <f ca="1">IFERROR(IF(LEN(DataAnalysis!$S$8:$S$301)=0,"",COUNTIF(DataAnalysis!$S$8:$S$301,S76)),"")</f>
        <v/>
      </c>
      <c r="W76" t="str">
        <f ca="1">IFERROR(IF(LEN($U76)&gt;0,LEFT(INDIRECT("DataAnalysis!T"&amp;ROW(DataAnalysis!$U76)+DataAnalysis!$V76-1),LEN(INDIRECT("DataAnalysis!T"&amp;ROW(DataAnalysis!$U76)+DataAnalysis!$V76-1))-2),""),"")</f>
        <v/>
      </c>
    </row>
    <row r="77" spans="8:23" ht="30" customHeight="1" x14ac:dyDescent="0.2">
      <c r="H77" t="str">
        <f ca="1">IFERROR(INDEX('Measurement Master List'!$B$4:$AQ$30,1+INT((ROW(A70)-1)/COLUMNS('Measurement Master List'!$B$4:$AQ$30)),MOD(ROW(A70)-1+COLUMNS('Measurement Master List'!$B$4:$AQ$30),COLUMNS('Measurement Master List'!$B$4:$AQ$30))+1),"")</f>
        <v xml:space="preserve"> </v>
      </c>
      <c r="I77" t="str">
        <f t="shared" ca="1" si="5"/>
        <v/>
      </c>
      <c r="K77" s="11" t="str">
        <f ca="1">IFERROR(RANK(L77,DataAnalysis!$L$8:$L$301)+SUMPRODUCT(--(L77=DataAnalysis!$L$8:$L$301),--(O77&lt;DataAnalysis!$O$8:$O$301)),"")</f>
        <v/>
      </c>
      <c r="L77" s="11" t="str">
        <f ca="1">IFERROR(IF(COUNTIF(DataAnalysis!$I$8:$I$299,"&lt;="&amp;DataAnalysis!$I$8:$I$299)=0,"",COUNTIF(DataAnalysis!$I$8:$I$299,"&lt;="&amp;DataAnalysis!$I$8:$I$299)),"")</f>
        <v/>
      </c>
      <c r="M77" t="str">
        <f ca="1">IFERROR(IF(AND(last_entry-start_row=0,LEN(INDEX(DataAnalysis!$H$8:$I$299,1,1)=0)),"",IF(last_entry-start_row=0,INDEX(DataAnalysis!$H$8:$I$299,1,1),INDEX(DataAnalysis!$H$8:$H$299,ROW(A70),1))),"")</f>
        <v xml:space="preserve"> </v>
      </c>
      <c r="N77" t="str">
        <f ca="1">IFERROR(IF(AND(last_entry-start_row=0,ISBLANK(INDEX(DataAnalysis!$I$8:$I$299,1,1))),"",IF(last_entry-start_row=0,INDEX(DataAnalysis!$I$8:$I$299,1,1),INDEX(DataAnalysis!$I$8:$I$299,ROW(A70),1))),"")</f>
        <v/>
      </c>
      <c r="O77" s="12">
        <f t="shared" ca="1" si="6"/>
        <v>225</v>
      </c>
      <c r="Q77">
        <f ca="1">IFERROR(DataAnalysis!$O77,"")</f>
        <v>225</v>
      </c>
      <c r="R77" t="str">
        <f ca="1">IFERROR(VLOOKUP(DataAnalysis!$Q$8:$Q$301,DataAnalysis!$K$8:$N$301,3,FALSE),"")</f>
        <v/>
      </c>
      <c r="S77" t="str">
        <f ca="1">IFERROR(VLOOKUP(DataAnalysis!$Q$8:$Q$301,DataAnalysis!$K$8:$N$301,4,FALSE),"")</f>
        <v/>
      </c>
      <c r="T77" t="str">
        <f ca="1">IF(S77=S76,T76,"")&amp;REPT(DataAnalysis!$R77&amp;", ",DataAnalysis!$R77&lt;&gt;"")</f>
        <v/>
      </c>
      <c r="U77" t="str">
        <f ca="1">IF(COUNTIF(S$8:S77,S77)=1,S77,"")</f>
        <v/>
      </c>
      <c r="V77" t="str">
        <f ca="1">IFERROR(IF(LEN(DataAnalysis!$S$8:$S$301)=0,"",COUNTIF(DataAnalysis!$S$8:$S$301,S77)),"")</f>
        <v/>
      </c>
      <c r="W77" t="str">
        <f ca="1">IFERROR(IF(LEN($U77)&gt;0,LEFT(INDIRECT("DataAnalysis!T"&amp;ROW(DataAnalysis!$U77)+DataAnalysis!$V77-1),LEN(INDIRECT("DataAnalysis!T"&amp;ROW(DataAnalysis!$U77)+DataAnalysis!$V77-1))-2),""),"")</f>
        <v/>
      </c>
    </row>
    <row r="78" spans="8:23" ht="30" customHeight="1" x14ac:dyDescent="0.2">
      <c r="H78" t="str">
        <f ca="1">IFERROR(INDEX('Measurement Master List'!$B$4:$AQ$30,1+INT((ROW(A71)-1)/COLUMNS('Measurement Master List'!$B$4:$AQ$30)),MOD(ROW(A71)-1+COLUMNS('Measurement Master List'!$B$4:$AQ$30),COLUMNS('Measurement Master List'!$B$4:$AQ$30))+1),"")</f>
        <v xml:space="preserve"> </v>
      </c>
      <c r="I78" t="str">
        <f t="shared" ca="1" si="5"/>
        <v/>
      </c>
      <c r="K78" s="11" t="str">
        <f ca="1">IFERROR(RANK(L78,DataAnalysis!$L$8:$L$301)+SUMPRODUCT(--(L78=DataAnalysis!$L$8:$L$301),--(O78&lt;DataAnalysis!$O$8:$O$301)),"")</f>
        <v/>
      </c>
      <c r="L78" s="11" t="str">
        <f ca="1">IFERROR(IF(COUNTIF(DataAnalysis!$I$8:$I$299,"&lt;="&amp;DataAnalysis!$I$8:$I$299)=0,"",COUNTIF(DataAnalysis!$I$8:$I$299,"&lt;="&amp;DataAnalysis!$I$8:$I$299)),"")</f>
        <v/>
      </c>
      <c r="M78" t="str">
        <f ca="1">IFERROR(IF(AND(last_entry-start_row=0,LEN(INDEX(DataAnalysis!$H$8:$I$299,1,1)=0)),"",IF(last_entry-start_row=0,INDEX(DataAnalysis!$H$8:$I$299,1,1),INDEX(DataAnalysis!$H$8:$H$299,ROW(A71),1))),"")</f>
        <v xml:space="preserve"> </v>
      </c>
      <c r="N78" t="str">
        <f ca="1">IFERROR(IF(AND(last_entry-start_row=0,ISBLANK(INDEX(DataAnalysis!$I$8:$I$299,1,1))),"",IF(last_entry-start_row=0,INDEX(DataAnalysis!$I$8:$I$299,1,1),INDEX(DataAnalysis!$I$8:$I$299,ROW(A71),1))),"")</f>
        <v/>
      </c>
      <c r="O78" s="12">
        <f t="shared" ca="1" si="6"/>
        <v>224</v>
      </c>
      <c r="Q78">
        <f ca="1">IFERROR(DataAnalysis!$O78,"")</f>
        <v>224</v>
      </c>
      <c r="R78" t="str">
        <f ca="1">IFERROR(VLOOKUP(DataAnalysis!$Q$8:$Q$301,DataAnalysis!$K$8:$N$301,3,FALSE),"")</f>
        <v/>
      </c>
      <c r="S78" t="str">
        <f ca="1">IFERROR(VLOOKUP(DataAnalysis!$Q$8:$Q$301,DataAnalysis!$K$8:$N$301,4,FALSE),"")</f>
        <v/>
      </c>
      <c r="T78" t="str">
        <f ca="1">IF(S78=S77,T77,"")&amp;REPT(DataAnalysis!$R78&amp;", ",DataAnalysis!$R78&lt;&gt;"")</f>
        <v/>
      </c>
      <c r="U78" t="str">
        <f ca="1">IF(COUNTIF(S$8:S78,S78)=1,S78,"")</f>
        <v/>
      </c>
      <c r="V78" t="str">
        <f ca="1">IFERROR(IF(LEN(DataAnalysis!$S$8:$S$301)=0,"",COUNTIF(DataAnalysis!$S$8:$S$301,S78)),"")</f>
        <v/>
      </c>
      <c r="W78" t="str">
        <f ca="1">IFERROR(IF(LEN($U78)&gt;0,LEFT(INDIRECT("DataAnalysis!T"&amp;ROW(DataAnalysis!$U78)+DataAnalysis!$V78-1),LEN(INDIRECT("DataAnalysis!T"&amp;ROW(DataAnalysis!$U78)+DataAnalysis!$V78-1))-2),""),"")</f>
        <v/>
      </c>
    </row>
    <row r="79" spans="8:23" ht="30" customHeight="1" x14ac:dyDescent="0.2">
      <c r="H79" t="str">
        <f ca="1">IFERROR(INDEX('Measurement Master List'!$B$4:$AQ$30,1+INT((ROW(A72)-1)/COLUMNS('Measurement Master List'!$B$4:$AQ$30)),MOD(ROW(A72)-1+COLUMNS('Measurement Master List'!$B$4:$AQ$30),COLUMNS('Measurement Master List'!$B$4:$AQ$30))+1),"")</f>
        <v xml:space="preserve"> </v>
      </c>
      <c r="I79" t="str">
        <f t="shared" ca="1" si="5"/>
        <v/>
      </c>
      <c r="K79" s="11" t="str">
        <f ca="1">IFERROR(RANK(L79,DataAnalysis!$L$8:$L$301)+SUMPRODUCT(--(L79=DataAnalysis!$L$8:$L$301),--(O79&lt;DataAnalysis!$O$8:$O$301)),"")</f>
        <v/>
      </c>
      <c r="L79" s="11" t="str">
        <f ca="1">IFERROR(IF(COUNTIF(DataAnalysis!$I$8:$I$299,"&lt;="&amp;DataAnalysis!$I$8:$I$299)=0,"",COUNTIF(DataAnalysis!$I$8:$I$299,"&lt;="&amp;DataAnalysis!$I$8:$I$299)),"")</f>
        <v/>
      </c>
      <c r="M79" t="str">
        <f ca="1">IFERROR(IF(AND(last_entry-start_row=0,LEN(INDEX(DataAnalysis!$H$8:$I$299,1,1)=0)),"",IF(last_entry-start_row=0,INDEX(DataAnalysis!$H$8:$I$299,1,1),INDEX(DataAnalysis!$H$8:$H$299,ROW(A72),1))),"")</f>
        <v xml:space="preserve"> </v>
      </c>
      <c r="N79" t="str">
        <f ca="1">IFERROR(IF(AND(last_entry-start_row=0,ISBLANK(INDEX(DataAnalysis!$I$8:$I$299,1,1))),"",IF(last_entry-start_row=0,INDEX(DataAnalysis!$I$8:$I$299,1,1),INDEX(DataAnalysis!$I$8:$I$299,ROW(A72),1))),"")</f>
        <v/>
      </c>
      <c r="O79" s="12">
        <f t="shared" ca="1" si="6"/>
        <v>223</v>
      </c>
      <c r="Q79">
        <f ca="1">IFERROR(DataAnalysis!$O79,"")</f>
        <v>223</v>
      </c>
      <c r="R79" t="str">
        <f ca="1">IFERROR(VLOOKUP(DataAnalysis!$Q$8:$Q$301,DataAnalysis!$K$8:$N$301,3,FALSE),"")</f>
        <v/>
      </c>
      <c r="S79" t="str">
        <f ca="1">IFERROR(VLOOKUP(DataAnalysis!$Q$8:$Q$301,DataAnalysis!$K$8:$N$301,4,FALSE),"")</f>
        <v/>
      </c>
      <c r="T79" t="str">
        <f ca="1">IF(S79=S78,T78,"")&amp;REPT(DataAnalysis!$R79&amp;", ",DataAnalysis!$R79&lt;&gt;"")</f>
        <v/>
      </c>
      <c r="U79" t="str">
        <f ca="1">IF(COUNTIF(S$8:S79,S79)=1,S79,"")</f>
        <v/>
      </c>
      <c r="V79" t="str">
        <f ca="1">IFERROR(IF(LEN(DataAnalysis!$S$8:$S$301)=0,"",COUNTIF(DataAnalysis!$S$8:$S$301,S79)),"")</f>
        <v/>
      </c>
      <c r="W79" t="str">
        <f ca="1">IFERROR(IF(LEN($U79)&gt;0,LEFT(INDIRECT("DataAnalysis!T"&amp;ROW(DataAnalysis!$U79)+DataAnalysis!$V79-1),LEN(INDIRECT("DataAnalysis!T"&amp;ROW(DataAnalysis!$U79)+DataAnalysis!$V79-1))-2),""),"")</f>
        <v/>
      </c>
    </row>
    <row r="80" spans="8:23" ht="30" customHeight="1" x14ac:dyDescent="0.2">
      <c r="H80" t="str">
        <f ca="1">IFERROR(INDEX('Measurement Master List'!$B$4:$AQ$30,1+INT((ROW(A73)-1)/COLUMNS('Measurement Master List'!$B$4:$AQ$30)),MOD(ROW(A73)-1+COLUMNS('Measurement Master List'!$B$4:$AQ$30),COLUMNS('Measurement Master List'!$B$4:$AQ$30))+1),"")</f>
        <v xml:space="preserve"> </v>
      </c>
      <c r="I80" t="str">
        <f t="shared" ca="1" si="5"/>
        <v/>
      </c>
      <c r="K80" s="11" t="str">
        <f ca="1">IFERROR(RANK(L80,DataAnalysis!$L$8:$L$301)+SUMPRODUCT(--(L80=DataAnalysis!$L$8:$L$301),--(O80&lt;DataAnalysis!$O$8:$O$301)),"")</f>
        <v/>
      </c>
      <c r="L80" s="11" t="str">
        <f ca="1">IFERROR(IF(COUNTIF(DataAnalysis!$I$8:$I$299,"&lt;="&amp;DataAnalysis!$I$8:$I$299)=0,"",COUNTIF(DataAnalysis!$I$8:$I$299,"&lt;="&amp;DataAnalysis!$I$8:$I$299)),"")</f>
        <v/>
      </c>
      <c r="M80" t="str">
        <f ca="1">IFERROR(IF(AND(last_entry-start_row=0,LEN(INDEX(DataAnalysis!$H$8:$I$299,1,1)=0)),"",IF(last_entry-start_row=0,INDEX(DataAnalysis!$H$8:$I$299,1,1),INDEX(DataAnalysis!$H$8:$H$299,ROW(A73),1))),"")</f>
        <v xml:space="preserve"> </v>
      </c>
      <c r="N80" t="str">
        <f ca="1">IFERROR(IF(AND(last_entry-start_row=0,ISBLANK(INDEX(DataAnalysis!$I$8:$I$299,1,1))),"",IF(last_entry-start_row=0,INDEX(DataAnalysis!$I$8:$I$299,1,1),INDEX(DataAnalysis!$I$8:$I$299,ROW(A73),1))),"")</f>
        <v/>
      </c>
      <c r="O80" s="12">
        <f t="shared" ca="1" si="6"/>
        <v>222</v>
      </c>
      <c r="Q80">
        <f ca="1">IFERROR(DataAnalysis!$O80,"")</f>
        <v>222</v>
      </c>
      <c r="R80" t="str">
        <f ca="1">IFERROR(VLOOKUP(DataAnalysis!$Q$8:$Q$301,DataAnalysis!$K$8:$N$301,3,FALSE),"")</f>
        <v/>
      </c>
      <c r="S80" t="str">
        <f ca="1">IFERROR(VLOOKUP(DataAnalysis!$Q$8:$Q$301,DataAnalysis!$K$8:$N$301,4,FALSE),"")</f>
        <v/>
      </c>
      <c r="T80" t="str">
        <f ca="1">IF(S80=S79,T79,"")&amp;REPT(DataAnalysis!$R80&amp;", ",DataAnalysis!$R80&lt;&gt;"")</f>
        <v/>
      </c>
      <c r="U80" t="str">
        <f ca="1">IF(COUNTIF(S$8:S80,S80)=1,S80,"")</f>
        <v/>
      </c>
      <c r="V80" t="str">
        <f ca="1">IFERROR(IF(LEN(DataAnalysis!$S$8:$S$301)=0,"",COUNTIF(DataAnalysis!$S$8:$S$301,S80)),"")</f>
        <v/>
      </c>
      <c r="W80" t="str">
        <f ca="1">IFERROR(IF(LEN($U80)&gt;0,LEFT(INDIRECT("DataAnalysis!T"&amp;ROW(DataAnalysis!$U80)+DataAnalysis!$V80-1),LEN(INDIRECT("DataAnalysis!T"&amp;ROW(DataAnalysis!$U80)+DataAnalysis!$V80-1))-2),""),"")</f>
        <v/>
      </c>
    </row>
    <row r="81" spans="8:23" ht="30" customHeight="1" x14ac:dyDescent="0.2">
      <c r="H81" t="str">
        <f ca="1">IFERROR(INDEX('Measurement Master List'!$B$4:$AQ$30,1+INT((ROW(A74)-1)/COLUMNS('Measurement Master List'!$B$4:$AQ$30)),MOD(ROW(A74)-1+COLUMNS('Measurement Master List'!$B$4:$AQ$30),COLUMNS('Measurement Master List'!$B$4:$AQ$30))+1),"")</f>
        <v xml:space="preserve"> </v>
      </c>
      <c r="I81" t="str">
        <f t="shared" ca="1" si="5"/>
        <v/>
      </c>
      <c r="K81" s="11" t="str">
        <f ca="1">IFERROR(RANK(L81,DataAnalysis!$L$8:$L$301)+SUMPRODUCT(--(L81=DataAnalysis!$L$8:$L$301),--(O81&lt;DataAnalysis!$O$8:$O$301)),"")</f>
        <v/>
      </c>
      <c r="L81" s="11" t="str">
        <f ca="1">IFERROR(IF(COUNTIF(DataAnalysis!$I$8:$I$299,"&lt;="&amp;DataAnalysis!$I$8:$I$299)=0,"",COUNTIF(DataAnalysis!$I$8:$I$299,"&lt;="&amp;DataAnalysis!$I$8:$I$299)),"")</f>
        <v/>
      </c>
      <c r="M81" t="str">
        <f ca="1">IFERROR(IF(AND(last_entry-start_row=0,LEN(INDEX(DataAnalysis!$H$8:$I$299,1,1)=0)),"",IF(last_entry-start_row=0,INDEX(DataAnalysis!$H$8:$I$299,1,1),INDEX(DataAnalysis!$H$8:$H$299,ROW(A74),1))),"")</f>
        <v xml:space="preserve"> </v>
      </c>
      <c r="N81" t="str">
        <f ca="1">IFERROR(IF(AND(last_entry-start_row=0,ISBLANK(INDEX(DataAnalysis!$I$8:$I$299,1,1))),"",IF(last_entry-start_row=0,INDEX(DataAnalysis!$I$8:$I$299,1,1),INDEX(DataAnalysis!$I$8:$I$299,ROW(A74),1))),"")</f>
        <v/>
      </c>
      <c r="O81" s="12">
        <f t="shared" ca="1" si="6"/>
        <v>221</v>
      </c>
      <c r="Q81">
        <f ca="1">IFERROR(DataAnalysis!$O81,"")</f>
        <v>221</v>
      </c>
      <c r="R81" t="str">
        <f ca="1">IFERROR(VLOOKUP(DataAnalysis!$Q$8:$Q$301,DataAnalysis!$K$8:$N$301,3,FALSE),"")</f>
        <v/>
      </c>
      <c r="S81" t="str">
        <f ca="1">IFERROR(VLOOKUP(DataAnalysis!$Q$8:$Q$301,DataAnalysis!$K$8:$N$301,4,FALSE),"")</f>
        <v/>
      </c>
      <c r="T81" t="str">
        <f ca="1">IF(S81=S80,T80,"")&amp;REPT(DataAnalysis!$R81&amp;", ",DataAnalysis!$R81&lt;&gt;"")</f>
        <v/>
      </c>
      <c r="U81" t="str">
        <f ca="1">IF(COUNTIF(S$8:S81,S81)=1,S81,"")</f>
        <v/>
      </c>
      <c r="V81" t="str">
        <f ca="1">IFERROR(IF(LEN(DataAnalysis!$S$8:$S$301)=0,"",COUNTIF(DataAnalysis!$S$8:$S$301,S81)),"")</f>
        <v/>
      </c>
      <c r="W81" t="str">
        <f ca="1">IFERROR(IF(LEN($U81)&gt;0,LEFT(INDIRECT("DataAnalysis!T"&amp;ROW(DataAnalysis!$U81)+DataAnalysis!$V81-1),LEN(INDIRECT("DataAnalysis!T"&amp;ROW(DataAnalysis!$U81)+DataAnalysis!$V81-1))-2),""),"")</f>
        <v/>
      </c>
    </row>
    <row r="82" spans="8:23" ht="30" customHeight="1" x14ac:dyDescent="0.2">
      <c r="H82" t="str">
        <f ca="1">IFERROR(INDEX('Measurement Master List'!$B$4:$AQ$30,1+INT((ROW(A75)-1)/COLUMNS('Measurement Master List'!$B$4:$AQ$30)),MOD(ROW(A75)-1+COLUMNS('Measurement Master List'!$B$4:$AQ$30),COLUMNS('Measurement Master List'!$B$4:$AQ$30))+1),"")</f>
        <v xml:space="preserve"> </v>
      </c>
      <c r="I82" t="str">
        <f t="shared" ca="1" si="5"/>
        <v/>
      </c>
      <c r="K82" s="11" t="str">
        <f ca="1">IFERROR(RANK(L82,DataAnalysis!$L$8:$L$301)+SUMPRODUCT(--(L82=DataAnalysis!$L$8:$L$301),--(O82&lt;DataAnalysis!$O$8:$O$301)),"")</f>
        <v/>
      </c>
      <c r="L82" s="11" t="str">
        <f ca="1">IFERROR(IF(COUNTIF(DataAnalysis!$I$8:$I$299,"&lt;="&amp;DataAnalysis!$I$8:$I$299)=0,"",COUNTIF(DataAnalysis!$I$8:$I$299,"&lt;="&amp;DataAnalysis!$I$8:$I$299)),"")</f>
        <v/>
      </c>
      <c r="M82" t="str">
        <f ca="1">IFERROR(IF(AND(last_entry-start_row=0,LEN(INDEX(DataAnalysis!$H$8:$I$299,1,1)=0)),"",IF(last_entry-start_row=0,INDEX(DataAnalysis!$H$8:$I$299,1,1),INDEX(DataAnalysis!$H$8:$H$299,ROW(A75),1))),"")</f>
        <v xml:space="preserve"> </v>
      </c>
      <c r="N82" t="str">
        <f ca="1">IFERROR(IF(AND(last_entry-start_row=0,ISBLANK(INDEX(DataAnalysis!$I$8:$I$299,1,1))),"",IF(last_entry-start_row=0,INDEX(DataAnalysis!$I$8:$I$299,1,1),INDEX(DataAnalysis!$I$8:$I$299,ROW(A75),1))),"")</f>
        <v/>
      </c>
      <c r="O82" s="12">
        <f t="shared" ca="1" si="6"/>
        <v>220</v>
      </c>
      <c r="Q82">
        <f ca="1">IFERROR(DataAnalysis!$O82,"")</f>
        <v>220</v>
      </c>
      <c r="R82" t="str">
        <f ca="1">IFERROR(VLOOKUP(DataAnalysis!$Q$8:$Q$301,DataAnalysis!$K$8:$N$301,3,FALSE),"")</f>
        <v/>
      </c>
      <c r="S82" t="str">
        <f ca="1">IFERROR(VLOOKUP(DataAnalysis!$Q$8:$Q$301,DataAnalysis!$K$8:$N$301,4,FALSE),"")</f>
        <v/>
      </c>
      <c r="T82" t="str">
        <f ca="1">IF(S82=S81,T81,"")&amp;REPT(DataAnalysis!$R82&amp;", ",DataAnalysis!$R82&lt;&gt;"")</f>
        <v/>
      </c>
      <c r="U82" t="str">
        <f ca="1">IF(COUNTIF(S$8:S82,S82)=1,S82,"")</f>
        <v/>
      </c>
      <c r="V82" t="str">
        <f ca="1">IFERROR(IF(LEN(DataAnalysis!$S$8:$S$301)=0,"",COUNTIF(DataAnalysis!$S$8:$S$301,S82)),"")</f>
        <v/>
      </c>
      <c r="W82" t="str">
        <f ca="1">IFERROR(IF(LEN($U82)&gt;0,LEFT(INDIRECT("DataAnalysis!T"&amp;ROW(DataAnalysis!$U82)+DataAnalysis!$V82-1),LEN(INDIRECT("DataAnalysis!T"&amp;ROW(DataAnalysis!$U82)+DataAnalysis!$V82-1))-2),""),"")</f>
        <v/>
      </c>
    </row>
    <row r="83" spans="8:23" ht="30" customHeight="1" x14ac:dyDescent="0.2">
      <c r="H83" t="str">
        <f ca="1">IFERROR(INDEX('Measurement Master List'!$B$4:$AQ$30,1+INT((ROW(A76)-1)/COLUMNS('Measurement Master List'!$B$4:$AQ$30)),MOD(ROW(A76)-1+COLUMNS('Measurement Master List'!$B$4:$AQ$30),COLUMNS('Measurement Master List'!$B$4:$AQ$30))+1),"")</f>
        <v xml:space="preserve"> </v>
      </c>
      <c r="I83" t="str">
        <f t="shared" ca="1" si="5"/>
        <v/>
      </c>
      <c r="K83" s="11" t="str">
        <f ca="1">IFERROR(RANK(L83,DataAnalysis!$L$8:$L$301)+SUMPRODUCT(--(L83=DataAnalysis!$L$8:$L$301),--(O83&lt;DataAnalysis!$O$8:$O$301)),"")</f>
        <v/>
      </c>
      <c r="L83" s="11" t="str">
        <f ca="1">IFERROR(IF(COUNTIF(DataAnalysis!$I$8:$I$299,"&lt;="&amp;DataAnalysis!$I$8:$I$299)=0,"",COUNTIF(DataAnalysis!$I$8:$I$299,"&lt;="&amp;DataAnalysis!$I$8:$I$299)),"")</f>
        <v/>
      </c>
      <c r="M83" t="str">
        <f ca="1">IFERROR(IF(AND(last_entry-start_row=0,LEN(INDEX(DataAnalysis!$H$8:$I$299,1,1)=0)),"",IF(last_entry-start_row=0,INDEX(DataAnalysis!$H$8:$I$299,1,1),INDEX(DataAnalysis!$H$8:$H$299,ROW(A76),1))),"")</f>
        <v xml:space="preserve"> </v>
      </c>
      <c r="N83" t="str">
        <f ca="1">IFERROR(IF(AND(last_entry-start_row=0,ISBLANK(INDEX(DataAnalysis!$I$8:$I$299,1,1))),"",IF(last_entry-start_row=0,INDEX(DataAnalysis!$I$8:$I$299,1,1),INDEX(DataAnalysis!$I$8:$I$299,ROW(A76),1))),"")</f>
        <v/>
      </c>
      <c r="O83" s="12">
        <f t="shared" ca="1" si="6"/>
        <v>219</v>
      </c>
      <c r="Q83">
        <f ca="1">IFERROR(DataAnalysis!$O83,"")</f>
        <v>219</v>
      </c>
      <c r="R83" t="str">
        <f ca="1">IFERROR(VLOOKUP(DataAnalysis!$Q$8:$Q$301,DataAnalysis!$K$8:$N$301,3,FALSE),"")</f>
        <v/>
      </c>
      <c r="S83" t="str">
        <f ca="1">IFERROR(VLOOKUP(DataAnalysis!$Q$8:$Q$301,DataAnalysis!$K$8:$N$301,4,FALSE),"")</f>
        <v/>
      </c>
      <c r="T83" t="str">
        <f ca="1">IF(S83=S82,T82,"")&amp;REPT(DataAnalysis!$R83&amp;", ",DataAnalysis!$R83&lt;&gt;"")</f>
        <v/>
      </c>
      <c r="U83" t="str">
        <f ca="1">IF(COUNTIF(S$8:S83,S83)=1,S83,"")</f>
        <v/>
      </c>
      <c r="V83" t="str">
        <f ca="1">IFERROR(IF(LEN(DataAnalysis!$S$8:$S$301)=0,"",COUNTIF(DataAnalysis!$S$8:$S$301,S83)),"")</f>
        <v/>
      </c>
      <c r="W83" t="str">
        <f ca="1">IFERROR(IF(LEN($U83)&gt;0,LEFT(INDIRECT("DataAnalysis!T"&amp;ROW(DataAnalysis!$U83)+DataAnalysis!$V83-1),LEN(INDIRECT("DataAnalysis!T"&amp;ROW(DataAnalysis!$U83)+DataAnalysis!$V83-1))-2),""),"")</f>
        <v/>
      </c>
    </row>
    <row r="84" spans="8:23" ht="30" customHeight="1" x14ac:dyDescent="0.2">
      <c r="H84" t="str">
        <f ca="1">IFERROR(INDEX('Measurement Master List'!$B$4:$AQ$30,1+INT((ROW(A77)-1)/COLUMNS('Measurement Master List'!$B$4:$AQ$30)),MOD(ROW(A77)-1+COLUMNS('Measurement Master List'!$B$4:$AQ$30),COLUMNS('Measurement Master List'!$B$4:$AQ$30))+1),"")</f>
        <v xml:space="preserve"> </v>
      </c>
      <c r="I84" t="str">
        <f t="shared" ca="1" si="5"/>
        <v/>
      </c>
      <c r="K84" s="11" t="str">
        <f ca="1">IFERROR(RANK(L84,DataAnalysis!$L$8:$L$301)+SUMPRODUCT(--(L84=DataAnalysis!$L$8:$L$301),--(O84&lt;DataAnalysis!$O$8:$O$301)),"")</f>
        <v/>
      </c>
      <c r="L84" s="11" t="str">
        <f ca="1">IFERROR(IF(COUNTIF(DataAnalysis!$I$8:$I$299,"&lt;="&amp;DataAnalysis!$I$8:$I$299)=0,"",COUNTIF(DataAnalysis!$I$8:$I$299,"&lt;="&amp;DataAnalysis!$I$8:$I$299)),"")</f>
        <v/>
      </c>
      <c r="M84" t="str">
        <f ca="1">IFERROR(IF(AND(last_entry-start_row=0,LEN(INDEX(DataAnalysis!$H$8:$I$299,1,1)=0)),"",IF(last_entry-start_row=0,INDEX(DataAnalysis!$H$8:$I$299,1,1),INDEX(DataAnalysis!$H$8:$H$299,ROW(A77),1))),"")</f>
        <v xml:space="preserve"> </v>
      </c>
      <c r="N84" t="str">
        <f ca="1">IFERROR(IF(AND(last_entry-start_row=0,ISBLANK(INDEX(DataAnalysis!$I$8:$I$299,1,1))),"",IF(last_entry-start_row=0,INDEX(DataAnalysis!$I$8:$I$299,1,1),INDEX(DataAnalysis!$I$8:$I$299,ROW(A77),1))),"")</f>
        <v/>
      </c>
      <c r="O84" s="12">
        <f t="shared" ca="1" si="6"/>
        <v>218</v>
      </c>
      <c r="Q84">
        <f ca="1">IFERROR(DataAnalysis!$O84,"")</f>
        <v>218</v>
      </c>
      <c r="R84" t="str">
        <f ca="1">IFERROR(VLOOKUP(DataAnalysis!$Q$8:$Q$301,DataAnalysis!$K$8:$N$301,3,FALSE),"")</f>
        <v/>
      </c>
      <c r="S84" t="str">
        <f ca="1">IFERROR(VLOOKUP(DataAnalysis!$Q$8:$Q$301,DataAnalysis!$K$8:$N$301,4,FALSE),"")</f>
        <v/>
      </c>
      <c r="T84" t="str">
        <f ca="1">IF(S84=S83,T83,"")&amp;REPT(DataAnalysis!$R84&amp;", ",DataAnalysis!$R84&lt;&gt;"")</f>
        <v/>
      </c>
      <c r="U84" t="str">
        <f ca="1">IF(COUNTIF(S$8:S84,S84)=1,S84,"")</f>
        <v/>
      </c>
      <c r="V84" t="str">
        <f ca="1">IFERROR(IF(LEN(DataAnalysis!$S$8:$S$301)=0,"",COUNTIF(DataAnalysis!$S$8:$S$301,S84)),"")</f>
        <v/>
      </c>
      <c r="W84" t="str">
        <f ca="1">IFERROR(IF(LEN($U84)&gt;0,LEFT(INDIRECT("DataAnalysis!T"&amp;ROW(DataAnalysis!$U84)+DataAnalysis!$V84-1),LEN(INDIRECT("DataAnalysis!T"&amp;ROW(DataAnalysis!$U84)+DataAnalysis!$V84-1))-2),""),"")</f>
        <v/>
      </c>
    </row>
    <row r="85" spans="8:23" ht="30" customHeight="1" x14ac:dyDescent="0.2">
      <c r="H85" t="str">
        <f ca="1">IFERROR(INDEX('Measurement Master List'!$B$4:$AQ$30,1+INT((ROW(A78)-1)/COLUMNS('Measurement Master List'!$B$4:$AQ$30)),MOD(ROW(A78)-1+COLUMNS('Measurement Master List'!$B$4:$AQ$30),COLUMNS('Measurement Master List'!$B$4:$AQ$30))+1),"")</f>
        <v xml:space="preserve"> </v>
      </c>
      <c r="I85" t="str">
        <f t="shared" ca="1" si="5"/>
        <v/>
      </c>
      <c r="K85" s="11" t="str">
        <f ca="1">IFERROR(RANK(L85,DataAnalysis!$L$8:$L$301)+SUMPRODUCT(--(L85=DataAnalysis!$L$8:$L$301),--(O85&lt;DataAnalysis!$O$8:$O$301)),"")</f>
        <v/>
      </c>
      <c r="L85" s="11" t="str">
        <f ca="1">IFERROR(IF(COUNTIF(DataAnalysis!$I$8:$I$299,"&lt;="&amp;DataAnalysis!$I$8:$I$299)=0,"",COUNTIF(DataAnalysis!$I$8:$I$299,"&lt;="&amp;DataAnalysis!$I$8:$I$299)),"")</f>
        <v/>
      </c>
      <c r="M85" t="str">
        <f ca="1">IFERROR(IF(AND(last_entry-start_row=0,LEN(INDEX(DataAnalysis!$H$8:$I$299,1,1)=0)),"",IF(last_entry-start_row=0,INDEX(DataAnalysis!$H$8:$I$299,1,1),INDEX(DataAnalysis!$H$8:$H$299,ROW(A78),1))),"")</f>
        <v xml:space="preserve"> </v>
      </c>
      <c r="N85" t="str">
        <f ca="1">IFERROR(IF(AND(last_entry-start_row=0,ISBLANK(INDEX(DataAnalysis!$I$8:$I$299,1,1))),"",IF(last_entry-start_row=0,INDEX(DataAnalysis!$I$8:$I$299,1,1),INDEX(DataAnalysis!$I$8:$I$299,ROW(A78),1))),"")</f>
        <v/>
      </c>
      <c r="O85" s="12">
        <f t="shared" ca="1" si="6"/>
        <v>217</v>
      </c>
      <c r="Q85">
        <f ca="1">IFERROR(DataAnalysis!$O85,"")</f>
        <v>217</v>
      </c>
      <c r="R85" t="str">
        <f ca="1">IFERROR(VLOOKUP(DataAnalysis!$Q$8:$Q$301,DataAnalysis!$K$8:$N$301,3,FALSE),"")</f>
        <v/>
      </c>
      <c r="S85" t="str">
        <f ca="1">IFERROR(VLOOKUP(DataAnalysis!$Q$8:$Q$301,DataAnalysis!$K$8:$N$301,4,FALSE),"")</f>
        <v/>
      </c>
      <c r="T85" t="str">
        <f ca="1">IF(S85=S84,T84,"")&amp;REPT(DataAnalysis!$R85&amp;", ",DataAnalysis!$R85&lt;&gt;"")</f>
        <v/>
      </c>
      <c r="U85" t="str">
        <f ca="1">IF(COUNTIF(S$8:S85,S85)=1,S85,"")</f>
        <v/>
      </c>
      <c r="V85" t="str">
        <f ca="1">IFERROR(IF(LEN(DataAnalysis!$S$8:$S$301)=0,"",COUNTIF(DataAnalysis!$S$8:$S$301,S85)),"")</f>
        <v/>
      </c>
      <c r="W85" t="str">
        <f ca="1">IFERROR(IF(LEN($U85)&gt;0,LEFT(INDIRECT("DataAnalysis!T"&amp;ROW(DataAnalysis!$U85)+DataAnalysis!$V85-1),LEN(INDIRECT("DataAnalysis!T"&amp;ROW(DataAnalysis!$U85)+DataAnalysis!$V85-1))-2),""),"")</f>
        <v/>
      </c>
    </row>
    <row r="86" spans="8:23" ht="30" customHeight="1" x14ac:dyDescent="0.2">
      <c r="H86" t="str">
        <f ca="1">IFERROR(INDEX('Measurement Master List'!$B$4:$AQ$30,1+INT((ROW(A79)-1)/COLUMNS('Measurement Master List'!$B$4:$AQ$30)),MOD(ROW(A79)-1+COLUMNS('Measurement Master List'!$B$4:$AQ$30),COLUMNS('Measurement Master List'!$B$4:$AQ$30))+1),"")</f>
        <v xml:space="preserve"> </v>
      </c>
      <c r="I86" t="str">
        <f t="shared" ca="1" si="5"/>
        <v/>
      </c>
      <c r="K86" s="11" t="str">
        <f ca="1">IFERROR(RANK(L86,DataAnalysis!$L$8:$L$301)+SUMPRODUCT(--(L86=DataAnalysis!$L$8:$L$301),--(O86&lt;DataAnalysis!$O$8:$O$301)),"")</f>
        <v/>
      </c>
      <c r="L86" s="11" t="str">
        <f ca="1">IFERROR(IF(COUNTIF(DataAnalysis!$I$8:$I$299,"&lt;="&amp;DataAnalysis!$I$8:$I$299)=0,"",COUNTIF(DataAnalysis!$I$8:$I$299,"&lt;="&amp;DataAnalysis!$I$8:$I$299)),"")</f>
        <v/>
      </c>
      <c r="M86" t="str">
        <f ca="1">IFERROR(IF(AND(last_entry-start_row=0,LEN(INDEX(DataAnalysis!$H$8:$I$299,1,1)=0)),"",IF(last_entry-start_row=0,INDEX(DataAnalysis!$H$8:$I$299,1,1),INDEX(DataAnalysis!$H$8:$H$299,ROW(A79),1))),"")</f>
        <v xml:space="preserve"> </v>
      </c>
      <c r="N86" t="str">
        <f ca="1">IFERROR(IF(AND(last_entry-start_row=0,ISBLANK(INDEX(DataAnalysis!$I$8:$I$299,1,1))),"",IF(last_entry-start_row=0,INDEX(DataAnalysis!$I$8:$I$299,1,1),INDEX(DataAnalysis!$I$8:$I$299,ROW(A79),1))),"")</f>
        <v/>
      </c>
      <c r="O86" s="12">
        <f t="shared" ca="1" si="6"/>
        <v>216</v>
      </c>
      <c r="Q86">
        <f ca="1">IFERROR(DataAnalysis!$O86,"")</f>
        <v>216</v>
      </c>
      <c r="R86" t="str">
        <f ca="1">IFERROR(VLOOKUP(DataAnalysis!$Q$8:$Q$301,DataAnalysis!$K$8:$N$301,3,FALSE),"")</f>
        <v/>
      </c>
      <c r="S86" t="str">
        <f ca="1">IFERROR(VLOOKUP(DataAnalysis!$Q$8:$Q$301,DataAnalysis!$K$8:$N$301,4,FALSE),"")</f>
        <v/>
      </c>
      <c r="T86" t="str">
        <f ca="1">IF(S86=S85,T85,"")&amp;REPT(DataAnalysis!$R86&amp;", ",DataAnalysis!$R86&lt;&gt;"")</f>
        <v/>
      </c>
      <c r="U86" t="str">
        <f ca="1">IF(COUNTIF(S$8:S86,S86)=1,S86,"")</f>
        <v/>
      </c>
      <c r="V86" t="str">
        <f ca="1">IFERROR(IF(LEN(DataAnalysis!$S$8:$S$301)=0,"",COUNTIF(DataAnalysis!$S$8:$S$301,S86)),"")</f>
        <v/>
      </c>
      <c r="W86" t="str">
        <f ca="1">IFERROR(IF(LEN($U86)&gt;0,LEFT(INDIRECT("DataAnalysis!T"&amp;ROW(DataAnalysis!$U86)+DataAnalysis!$V86-1),LEN(INDIRECT("DataAnalysis!T"&amp;ROW(DataAnalysis!$U86)+DataAnalysis!$V86-1))-2),""),"")</f>
        <v/>
      </c>
    </row>
    <row r="87" spans="8:23" ht="30" customHeight="1" x14ac:dyDescent="0.2">
      <c r="H87" t="str">
        <f ca="1">IFERROR(INDEX('Measurement Master List'!$B$4:$AQ$30,1+INT((ROW(A80)-1)/COLUMNS('Measurement Master List'!$B$4:$AQ$30)),MOD(ROW(A80)-1+COLUMNS('Measurement Master List'!$B$4:$AQ$30),COLUMNS('Measurement Master List'!$B$4:$AQ$30))+1),"")</f>
        <v xml:space="preserve"> </v>
      </c>
      <c r="I87" t="str">
        <f t="shared" ca="1" si="5"/>
        <v/>
      </c>
      <c r="K87" s="11" t="str">
        <f ca="1">IFERROR(RANK(L87,DataAnalysis!$L$8:$L$301)+SUMPRODUCT(--(L87=DataAnalysis!$L$8:$L$301),--(O87&lt;DataAnalysis!$O$8:$O$301)),"")</f>
        <v/>
      </c>
      <c r="L87" s="11" t="str">
        <f ca="1">IFERROR(IF(COUNTIF(DataAnalysis!$I$8:$I$299,"&lt;="&amp;DataAnalysis!$I$8:$I$299)=0,"",COUNTIF(DataAnalysis!$I$8:$I$299,"&lt;="&amp;DataAnalysis!$I$8:$I$299)),"")</f>
        <v/>
      </c>
      <c r="M87" t="str">
        <f ca="1">IFERROR(IF(AND(last_entry-start_row=0,LEN(INDEX(DataAnalysis!$H$8:$I$299,1,1)=0)),"",IF(last_entry-start_row=0,INDEX(DataAnalysis!$H$8:$I$299,1,1),INDEX(DataAnalysis!$H$8:$H$299,ROW(A80),1))),"")</f>
        <v xml:space="preserve"> </v>
      </c>
      <c r="N87" t="str">
        <f ca="1">IFERROR(IF(AND(last_entry-start_row=0,ISBLANK(INDEX(DataAnalysis!$I$8:$I$299,1,1))),"",IF(last_entry-start_row=0,INDEX(DataAnalysis!$I$8:$I$299,1,1),INDEX(DataAnalysis!$I$8:$I$299,ROW(A80),1))),"")</f>
        <v/>
      </c>
      <c r="O87" s="12">
        <f t="shared" ca="1" si="6"/>
        <v>215</v>
      </c>
      <c r="Q87">
        <f ca="1">IFERROR(DataAnalysis!$O87,"")</f>
        <v>215</v>
      </c>
      <c r="R87" t="str">
        <f ca="1">IFERROR(VLOOKUP(DataAnalysis!$Q$8:$Q$301,DataAnalysis!$K$8:$N$301,3,FALSE),"")</f>
        <v/>
      </c>
      <c r="S87" t="str">
        <f ca="1">IFERROR(VLOOKUP(DataAnalysis!$Q$8:$Q$301,DataAnalysis!$K$8:$N$301,4,FALSE),"")</f>
        <v/>
      </c>
      <c r="T87" t="str">
        <f ca="1">IF(S87=S86,T86,"")&amp;REPT(DataAnalysis!$R87&amp;", ",DataAnalysis!$R87&lt;&gt;"")</f>
        <v/>
      </c>
      <c r="U87" t="str">
        <f ca="1">IF(COUNTIF(S$8:S87,S87)=1,S87,"")</f>
        <v/>
      </c>
      <c r="V87" t="str">
        <f ca="1">IFERROR(IF(LEN(DataAnalysis!$S$8:$S$301)=0,"",COUNTIF(DataAnalysis!$S$8:$S$301,S87)),"")</f>
        <v/>
      </c>
      <c r="W87" t="str">
        <f ca="1">IFERROR(IF(LEN($U87)&gt;0,LEFT(INDIRECT("DataAnalysis!T"&amp;ROW(DataAnalysis!$U87)+DataAnalysis!$V87-1),LEN(INDIRECT("DataAnalysis!T"&amp;ROW(DataAnalysis!$U87)+DataAnalysis!$V87-1))-2),""),"")</f>
        <v/>
      </c>
    </row>
    <row r="88" spans="8:23" ht="30" customHeight="1" x14ac:dyDescent="0.2">
      <c r="H88" t="str">
        <f ca="1">IFERROR(INDEX('Measurement Master List'!$B$4:$AQ$30,1+INT((ROW(A81)-1)/COLUMNS('Measurement Master List'!$B$4:$AQ$30)),MOD(ROW(A81)-1+COLUMNS('Measurement Master List'!$B$4:$AQ$30),COLUMNS('Measurement Master List'!$B$4:$AQ$30))+1),"")</f>
        <v xml:space="preserve"> </v>
      </c>
      <c r="I88" t="str">
        <f t="shared" ca="1" si="5"/>
        <v/>
      </c>
      <c r="K88" s="11" t="str">
        <f ca="1">IFERROR(RANK(L88,DataAnalysis!$L$8:$L$301)+SUMPRODUCT(--(L88=DataAnalysis!$L$8:$L$301),--(O88&lt;DataAnalysis!$O$8:$O$301)),"")</f>
        <v/>
      </c>
      <c r="L88" s="11" t="str">
        <f ca="1">IFERROR(IF(COUNTIF(DataAnalysis!$I$8:$I$299,"&lt;="&amp;DataAnalysis!$I$8:$I$299)=0,"",COUNTIF(DataAnalysis!$I$8:$I$299,"&lt;="&amp;DataAnalysis!$I$8:$I$299)),"")</f>
        <v/>
      </c>
      <c r="M88" t="str">
        <f ca="1">IFERROR(IF(AND(last_entry-start_row=0,LEN(INDEX(DataAnalysis!$H$8:$I$299,1,1)=0)),"",IF(last_entry-start_row=0,INDEX(DataAnalysis!$H$8:$I$299,1,1),INDEX(DataAnalysis!$H$8:$H$299,ROW(A81),1))),"")</f>
        <v xml:space="preserve"> </v>
      </c>
      <c r="N88" t="str">
        <f ca="1">IFERROR(IF(AND(last_entry-start_row=0,ISBLANK(INDEX(DataAnalysis!$I$8:$I$299,1,1))),"",IF(last_entry-start_row=0,INDEX(DataAnalysis!$I$8:$I$299,1,1),INDEX(DataAnalysis!$I$8:$I$299,ROW(A81),1))),"")</f>
        <v/>
      </c>
      <c r="O88" s="12">
        <f t="shared" ca="1" si="6"/>
        <v>214</v>
      </c>
      <c r="Q88">
        <f ca="1">IFERROR(DataAnalysis!$O88,"")</f>
        <v>214</v>
      </c>
      <c r="R88" t="str">
        <f ca="1">IFERROR(VLOOKUP(DataAnalysis!$Q$8:$Q$301,DataAnalysis!$K$8:$N$301,3,FALSE),"")</f>
        <v/>
      </c>
      <c r="S88" t="str">
        <f ca="1">IFERROR(VLOOKUP(DataAnalysis!$Q$8:$Q$301,DataAnalysis!$K$8:$N$301,4,FALSE),"")</f>
        <v/>
      </c>
      <c r="T88" t="str">
        <f ca="1">IF(S88=S87,T87,"")&amp;REPT(DataAnalysis!$R88&amp;", ",DataAnalysis!$R88&lt;&gt;"")</f>
        <v/>
      </c>
      <c r="U88" t="str">
        <f ca="1">IF(COUNTIF(S$8:S88,S88)=1,S88,"")</f>
        <v/>
      </c>
      <c r="V88" t="str">
        <f ca="1">IFERROR(IF(LEN(DataAnalysis!$S$8:$S$301)=0,"",COUNTIF(DataAnalysis!$S$8:$S$301,S88)),"")</f>
        <v/>
      </c>
      <c r="W88" t="str">
        <f ca="1">IFERROR(IF(LEN($U88)&gt;0,LEFT(INDIRECT("DataAnalysis!T"&amp;ROW(DataAnalysis!$U88)+DataAnalysis!$V88-1),LEN(INDIRECT("DataAnalysis!T"&amp;ROW(DataAnalysis!$U88)+DataAnalysis!$V88-1))-2),""),"")</f>
        <v/>
      </c>
    </row>
    <row r="89" spans="8:23" ht="30" customHeight="1" x14ac:dyDescent="0.2">
      <c r="H89" t="str">
        <f ca="1">IFERROR(INDEX('Measurement Master List'!$B$4:$AQ$30,1+INT((ROW(A82)-1)/COLUMNS('Measurement Master List'!$B$4:$AQ$30)),MOD(ROW(A82)-1+COLUMNS('Measurement Master List'!$B$4:$AQ$30),COLUMNS('Measurement Master List'!$B$4:$AQ$30))+1),"")</f>
        <v xml:space="preserve"> </v>
      </c>
      <c r="I89" t="str">
        <f t="shared" ca="1" si="5"/>
        <v/>
      </c>
      <c r="K89" s="11" t="str">
        <f ca="1">IFERROR(RANK(L89,DataAnalysis!$L$8:$L$301)+SUMPRODUCT(--(L89=DataAnalysis!$L$8:$L$301),--(O89&lt;DataAnalysis!$O$8:$O$301)),"")</f>
        <v/>
      </c>
      <c r="L89" s="11" t="str">
        <f ca="1">IFERROR(IF(COUNTIF(DataAnalysis!$I$8:$I$299,"&lt;="&amp;DataAnalysis!$I$8:$I$299)=0,"",COUNTIF(DataAnalysis!$I$8:$I$299,"&lt;="&amp;DataAnalysis!$I$8:$I$299)),"")</f>
        <v/>
      </c>
      <c r="M89" t="str">
        <f ca="1">IFERROR(IF(AND(last_entry-start_row=0,LEN(INDEX(DataAnalysis!$H$8:$I$299,1,1)=0)),"",IF(last_entry-start_row=0,INDEX(DataAnalysis!$H$8:$I$299,1,1),INDEX(DataAnalysis!$H$8:$H$299,ROW(A82),1))),"")</f>
        <v xml:space="preserve"> </v>
      </c>
      <c r="N89" t="str">
        <f ca="1">IFERROR(IF(AND(last_entry-start_row=0,ISBLANK(INDEX(DataAnalysis!$I$8:$I$299,1,1))),"",IF(last_entry-start_row=0,INDEX(DataAnalysis!$I$8:$I$299,1,1),INDEX(DataAnalysis!$I$8:$I$299,ROW(A82),1))),"")</f>
        <v/>
      </c>
      <c r="O89" s="12">
        <f t="shared" ca="1" si="6"/>
        <v>213</v>
      </c>
      <c r="Q89">
        <f ca="1">IFERROR(DataAnalysis!$O89,"")</f>
        <v>213</v>
      </c>
      <c r="R89" t="str">
        <f ca="1">IFERROR(VLOOKUP(DataAnalysis!$Q$8:$Q$301,DataAnalysis!$K$8:$N$301,3,FALSE),"")</f>
        <v/>
      </c>
      <c r="S89" t="str">
        <f ca="1">IFERROR(VLOOKUP(DataAnalysis!$Q$8:$Q$301,DataAnalysis!$K$8:$N$301,4,FALSE),"")</f>
        <v/>
      </c>
      <c r="T89" t="str">
        <f ca="1">IF(S89=S88,T88,"")&amp;REPT(DataAnalysis!$R89&amp;", ",DataAnalysis!$R89&lt;&gt;"")</f>
        <v/>
      </c>
      <c r="U89" t="str">
        <f ca="1">IF(COUNTIF(S$8:S89,S89)=1,S89,"")</f>
        <v/>
      </c>
      <c r="V89" t="str">
        <f ca="1">IFERROR(IF(LEN(DataAnalysis!$S$8:$S$301)=0,"",COUNTIF(DataAnalysis!$S$8:$S$301,S89)),"")</f>
        <v/>
      </c>
      <c r="W89" t="str">
        <f ca="1">IFERROR(IF(LEN($U89)&gt;0,LEFT(INDIRECT("DataAnalysis!T"&amp;ROW(DataAnalysis!$U89)+DataAnalysis!$V89-1),LEN(INDIRECT("DataAnalysis!T"&amp;ROW(DataAnalysis!$U89)+DataAnalysis!$V89-1))-2),""),"")</f>
        <v/>
      </c>
    </row>
    <row r="90" spans="8:23" ht="30" customHeight="1" x14ac:dyDescent="0.2">
      <c r="H90" t="str">
        <f ca="1">IFERROR(INDEX('Measurement Master List'!$B$4:$AQ$30,1+INT((ROW(A83)-1)/COLUMNS('Measurement Master List'!$B$4:$AQ$30)),MOD(ROW(A83)-1+COLUMNS('Measurement Master List'!$B$4:$AQ$30),COLUMNS('Measurement Master List'!$B$4:$AQ$30))+1),"")</f>
        <v xml:space="preserve"> </v>
      </c>
      <c r="I90" t="str">
        <f t="shared" ca="1" si="5"/>
        <v/>
      </c>
      <c r="K90" s="11" t="str">
        <f ca="1">IFERROR(RANK(L90,DataAnalysis!$L$8:$L$301)+SUMPRODUCT(--(L90=DataAnalysis!$L$8:$L$301),--(O90&lt;DataAnalysis!$O$8:$O$301)),"")</f>
        <v/>
      </c>
      <c r="L90" s="11" t="str">
        <f ca="1">IFERROR(IF(COUNTIF(DataAnalysis!$I$8:$I$299,"&lt;="&amp;DataAnalysis!$I$8:$I$299)=0,"",COUNTIF(DataAnalysis!$I$8:$I$299,"&lt;="&amp;DataAnalysis!$I$8:$I$299)),"")</f>
        <v/>
      </c>
      <c r="M90" t="str">
        <f ca="1">IFERROR(IF(AND(last_entry-start_row=0,LEN(INDEX(DataAnalysis!$H$8:$I$299,1,1)=0)),"",IF(last_entry-start_row=0,INDEX(DataAnalysis!$H$8:$I$299,1,1),INDEX(DataAnalysis!$H$8:$H$299,ROW(A83),1))),"")</f>
        <v xml:space="preserve"> </v>
      </c>
      <c r="N90" t="str">
        <f ca="1">IFERROR(IF(AND(last_entry-start_row=0,ISBLANK(INDEX(DataAnalysis!$I$8:$I$299,1,1))),"",IF(last_entry-start_row=0,INDEX(DataAnalysis!$I$8:$I$299,1,1),INDEX(DataAnalysis!$I$8:$I$299,ROW(A83),1))),"")</f>
        <v/>
      </c>
      <c r="O90" s="12">
        <f t="shared" ca="1" si="6"/>
        <v>212</v>
      </c>
      <c r="Q90">
        <f ca="1">IFERROR(DataAnalysis!$O90,"")</f>
        <v>212</v>
      </c>
      <c r="R90" t="str">
        <f ca="1">IFERROR(VLOOKUP(DataAnalysis!$Q$8:$Q$301,DataAnalysis!$K$8:$N$301,3,FALSE),"")</f>
        <v/>
      </c>
      <c r="S90" t="str">
        <f ca="1">IFERROR(VLOOKUP(DataAnalysis!$Q$8:$Q$301,DataAnalysis!$K$8:$N$301,4,FALSE),"")</f>
        <v/>
      </c>
      <c r="T90" t="str">
        <f ca="1">IF(S90=S89,T89,"")&amp;REPT(DataAnalysis!$R90&amp;", ",DataAnalysis!$R90&lt;&gt;"")</f>
        <v/>
      </c>
      <c r="U90" t="str">
        <f ca="1">IF(COUNTIF(S$8:S90,S90)=1,S90,"")</f>
        <v/>
      </c>
      <c r="V90" t="str">
        <f ca="1">IFERROR(IF(LEN(DataAnalysis!$S$8:$S$301)=0,"",COUNTIF(DataAnalysis!$S$8:$S$301,S90)),"")</f>
        <v/>
      </c>
      <c r="W90" t="str">
        <f ca="1">IFERROR(IF(LEN($U90)&gt;0,LEFT(INDIRECT("DataAnalysis!T"&amp;ROW(DataAnalysis!$U90)+DataAnalysis!$V90-1),LEN(INDIRECT("DataAnalysis!T"&amp;ROW(DataAnalysis!$U90)+DataAnalysis!$V90-1))-2),""),"")</f>
        <v/>
      </c>
    </row>
    <row r="91" spans="8:23" ht="30" customHeight="1" x14ac:dyDescent="0.2">
      <c r="H91" t="str">
        <f ca="1">IFERROR(INDEX('Measurement Master List'!$B$4:$AQ$30,1+INT((ROW(A84)-1)/COLUMNS('Measurement Master List'!$B$4:$AQ$30)),MOD(ROW(A84)-1+COLUMNS('Measurement Master List'!$B$4:$AQ$30),COLUMNS('Measurement Master List'!$B$4:$AQ$30))+1),"")</f>
        <v xml:space="preserve"> </v>
      </c>
      <c r="I91" t="str">
        <f t="shared" ca="1" si="5"/>
        <v/>
      </c>
      <c r="K91" s="11" t="str">
        <f ca="1">IFERROR(RANK(L91,DataAnalysis!$L$8:$L$301)+SUMPRODUCT(--(L91=DataAnalysis!$L$8:$L$301),--(O91&lt;DataAnalysis!$O$8:$O$301)),"")</f>
        <v/>
      </c>
      <c r="L91" s="11" t="str">
        <f ca="1">IFERROR(IF(COUNTIF(DataAnalysis!$I$8:$I$299,"&lt;="&amp;DataAnalysis!$I$8:$I$299)=0,"",COUNTIF(DataAnalysis!$I$8:$I$299,"&lt;="&amp;DataAnalysis!$I$8:$I$299)),"")</f>
        <v/>
      </c>
      <c r="M91" t="str">
        <f ca="1">IFERROR(IF(AND(last_entry-start_row=0,LEN(INDEX(DataAnalysis!$H$8:$I$299,1,1)=0)),"",IF(last_entry-start_row=0,INDEX(DataAnalysis!$H$8:$I$299,1,1),INDEX(DataAnalysis!$H$8:$H$299,ROW(A84),1))),"")</f>
        <v xml:space="preserve"> </v>
      </c>
      <c r="N91" t="str">
        <f ca="1">IFERROR(IF(AND(last_entry-start_row=0,ISBLANK(INDEX(DataAnalysis!$I$8:$I$299,1,1))),"",IF(last_entry-start_row=0,INDEX(DataAnalysis!$I$8:$I$299,1,1),INDEX(DataAnalysis!$I$8:$I$299,ROW(A84),1))),"")</f>
        <v/>
      </c>
      <c r="O91" s="12">
        <f t="shared" ca="1" si="6"/>
        <v>211</v>
      </c>
      <c r="Q91">
        <f ca="1">IFERROR(DataAnalysis!$O91,"")</f>
        <v>211</v>
      </c>
      <c r="R91" t="str">
        <f ca="1">IFERROR(VLOOKUP(DataAnalysis!$Q$8:$Q$301,DataAnalysis!$K$8:$N$301,3,FALSE),"")</f>
        <v/>
      </c>
      <c r="S91" t="str">
        <f ca="1">IFERROR(VLOOKUP(DataAnalysis!$Q$8:$Q$301,DataAnalysis!$K$8:$N$301,4,FALSE),"")</f>
        <v/>
      </c>
      <c r="T91" t="str">
        <f ca="1">IF(S91=S90,T90,"")&amp;REPT(DataAnalysis!$R91&amp;", ",DataAnalysis!$R91&lt;&gt;"")</f>
        <v/>
      </c>
      <c r="U91" t="str">
        <f ca="1">IF(COUNTIF(S$8:S91,S91)=1,S91,"")</f>
        <v/>
      </c>
      <c r="V91" t="str">
        <f ca="1">IFERROR(IF(LEN(DataAnalysis!$S$8:$S$301)=0,"",COUNTIF(DataAnalysis!$S$8:$S$301,S91)),"")</f>
        <v/>
      </c>
      <c r="W91" t="str">
        <f ca="1">IFERROR(IF(LEN($U91)&gt;0,LEFT(INDIRECT("DataAnalysis!T"&amp;ROW(DataAnalysis!$U91)+DataAnalysis!$V91-1),LEN(INDIRECT("DataAnalysis!T"&amp;ROW(DataAnalysis!$U91)+DataAnalysis!$V91-1))-2),""),"")</f>
        <v/>
      </c>
    </row>
    <row r="92" spans="8:23" ht="30" customHeight="1" x14ac:dyDescent="0.2">
      <c r="H92" t="str">
        <f ca="1">IFERROR(INDEX('Measurement Master List'!$B$4:$AQ$30,1+INT((ROW(A85)-1)/COLUMNS('Measurement Master List'!$B$4:$AQ$30)),MOD(ROW(A85)-1+COLUMNS('Measurement Master List'!$B$4:$AQ$30),COLUMNS('Measurement Master List'!$B$4:$AQ$30))+1),"")</f>
        <v xml:space="preserve"> </v>
      </c>
      <c r="I92" t="str">
        <f t="shared" ca="1" si="5"/>
        <v/>
      </c>
      <c r="K92" s="11" t="str">
        <f ca="1">IFERROR(RANK(L92,DataAnalysis!$L$8:$L$301)+SUMPRODUCT(--(L92=DataAnalysis!$L$8:$L$301),--(O92&lt;DataAnalysis!$O$8:$O$301)),"")</f>
        <v/>
      </c>
      <c r="L92" s="11" t="str">
        <f ca="1">IFERROR(IF(COUNTIF(DataAnalysis!$I$8:$I$299,"&lt;="&amp;DataAnalysis!$I$8:$I$299)=0,"",COUNTIF(DataAnalysis!$I$8:$I$299,"&lt;="&amp;DataAnalysis!$I$8:$I$299)),"")</f>
        <v/>
      </c>
      <c r="M92" t="str">
        <f ca="1">IFERROR(IF(AND(last_entry-start_row=0,LEN(INDEX(DataAnalysis!$H$8:$I$299,1,1)=0)),"",IF(last_entry-start_row=0,INDEX(DataAnalysis!$H$8:$I$299,1,1),INDEX(DataAnalysis!$H$8:$H$299,ROW(A85),1))),"")</f>
        <v xml:space="preserve"> </v>
      </c>
      <c r="N92" t="str">
        <f ca="1">IFERROR(IF(AND(last_entry-start_row=0,ISBLANK(INDEX(DataAnalysis!$I$8:$I$299,1,1))),"",IF(last_entry-start_row=0,INDEX(DataAnalysis!$I$8:$I$299,1,1),INDEX(DataAnalysis!$I$8:$I$299,ROW(A85),1))),"")</f>
        <v/>
      </c>
      <c r="O92" s="12">
        <f t="shared" ca="1" si="6"/>
        <v>210</v>
      </c>
      <c r="Q92">
        <f ca="1">IFERROR(DataAnalysis!$O92,"")</f>
        <v>210</v>
      </c>
      <c r="R92" t="str">
        <f ca="1">IFERROR(VLOOKUP(DataAnalysis!$Q$8:$Q$301,DataAnalysis!$K$8:$N$301,3,FALSE),"")</f>
        <v/>
      </c>
      <c r="S92" t="str">
        <f ca="1">IFERROR(VLOOKUP(DataAnalysis!$Q$8:$Q$301,DataAnalysis!$K$8:$N$301,4,FALSE),"")</f>
        <v/>
      </c>
      <c r="T92" t="str">
        <f ca="1">IF(S92=S91,T91,"")&amp;REPT(DataAnalysis!$R92&amp;", ",DataAnalysis!$R92&lt;&gt;"")</f>
        <v/>
      </c>
      <c r="U92" t="str">
        <f ca="1">IF(COUNTIF(S$8:S92,S92)=1,S92,"")</f>
        <v/>
      </c>
      <c r="V92" t="str">
        <f ca="1">IFERROR(IF(LEN(DataAnalysis!$S$8:$S$301)=0,"",COUNTIF(DataAnalysis!$S$8:$S$301,S92)),"")</f>
        <v/>
      </c>
      <c r="W92" t="str">
        <f ca="1">IFERROR(IF(LEN($U92)&gt;0,LEFT(INDIRECT("DataAnalysis!T"&amp;ROW(DataAnalysis!$U92)+DataAnalysis!$V92-1),LEN(INDIRECT("DataAnalysis!T"&amp;ROW(DataAnalysis!$U92)+DataAnalysis!$V92-1))-2),""),"")</f>
        <v/>
      </c>
    </row>
    <row r="93" spans="8:23" ht="30" customHeight="1" x14ac:dyDescent="0.2">
      <c r="H93" t="str">
        <f ca="1">IFERROR(INDEX('Measurement Master List'!$B$4:$AQ$30,1+INT((ROW(A86)-1)/COLUMNS('Measurement Master List'!$B$4:$AQ$30)),MOD(ROW(A86)-1+COLUMNS('Measurement Master List'!$B$4:$AQ$30),COLUMNS('Measurement Master List'!$B$4:$AQ$30))+1),"")</f>
        <v xml:space="preserve"> </v>
      </c>
      <c r="I93" t="str">
        <f t="shared" ca="1" si="5"/>
        <v/>
      </c>
      <c r="K93" s="11" t="str">
        <f ca="1">IFERROR(RANK(L93,DataAnalysis!$L$8:$L$301)+SUMPRODUCT(--(L93=DataAnalysis!$L$8:$L$301),--(O93&lt;DataAnalysis!$O$8:$O$301)),"")</f>
        <v/>
      </c>
      <c r="L93" s="11" t="str">
        <f ca="1">IFERROR(IF(COUNTIF(DataAnalysis!$I$8:$I$299,"&lt;="&amp;DataAnalysis!$I$8:$I$299)=0,"",COUNTIF(DataAnalysis!$I$8:$I$299,"&lt;="&amp;DataAnalysis!$I$8:$I$299)),"")</f>
        <v/>
      </c>
      <c r="M93" t="str">
        <f ca="1">IFERROR(IF(AND(last_entry-start_row=0,LEN(INDEX(DataAnalysis!$H$8:$I$299,1,1)=0)),"",IF(last_entry-start_row=0,INDEX(DataAnalysis!$H$8:$I$299,1,1),INDEX(DataAnalysis!$H$8:$H$299,ROW(A86),1))),"")</f>
        <v xml:space="preserve"> </v>
      </c>
      <c r="N93" t="str">
        <f ca="1">IFERROR(IF(AND(last_entry-start_row=0,ISBLANK(INDEX(DataAnalysis!$I$8:$I$299,1,1))),"",IF(last_entry-start_row=0,INDEX(DataAnalysis!$I$8:$I$299,1,1),INDEX(DataAnalysis!$I$8:$I$299,ROW(A86),1))),"")</f>
        <v/>
      </c>
      <c r="O93" s="12">
        <f t="shared" ca="1" si="6"/>
        <v>209</v>
      </c>
      <c r="Q93">
        <f ca="1">IFERROR(DataAnalysis!$O93,"")</f>
        <v>209</v>
      </c>
      <c r="R93" t="str">
        <f ca="1">IFERROR(VLOOKUP(DataAnalysis!$Q$8:$Q$301,DataAnalysis!$K$8:$N$301,3,FALSE),"")</f>
        <v/>
      </c>
      <c r="S93" t="str">
        <f ca="1">IFERROR(VLOOKUP(DataAnalysis!$Q$8:$Q$301,DataAnalysis!$K$8:$N$301,4,FALSE),"")</f>
        <v/>
      </c>
      <c r="T93" t="str">
        <f ca="1">IF(S93=S92,T92,"")&amp;REPT(DataAnalysis!$R93&amp;", ",DataAnalysis!$R93&lt;&gt;"")</f>
        <v/>
      </c>
      <c r="U93" t="str">
        <f ca="1">IF(COUNTIF(S$8:S93,S93)=1,S93,"")</f>
        <v/>
      </c>
      <c r="V93" t="str">
        <f ca="1">IFERROR(IF(LEN(DataAnalysis!$S$8:$S$301)=0,"",COUNTIF(DataAnalysis!$S$8:$S$301,S93)),"")</f>
        <v/>
      </c>
      <c r="W93" t="str">
        <f ca="1">IFERROR(IF(LEN($U93)&gt;0,LEFT(INDIRECT("DataAnalysis!T"&amp;ROW(DataAnalysis!$U93)+DataAnalysis!$V93-1),LEN(INDIRECT("DataAnalysis!T"&amp;ROW(DataAnalysis!$U93)+DataAnalysis!$V93-1))-2),""),"")</f>
        <v/>
      </c>
    </row>
    <row r="94" spans="8:23" ht="30" customHeight="1" x14ac:dyDescent="0.2">
      <c r="H94" t="str">
        <f ca="1">IFERROR(INDEX('Measurement Master List'!$B$4:$AQ$30,1+INT((ROW(A87)-1)/COLUMNS('Measurement Master List'!$B$4:$AQ$30)),MOD(ROW(A87)-1+COLUMNS('Measurement Master List'!$B$4:$AQ$30),COLUMNS('Measurement Master List'!$B$4:$AQ$30))+1),"")</f>
        <v xml:space="preserve"> </v>
      </c>
      <c r="I94" t="str">
        <f t="shared" ca="1" si="5"/>
        <v/>
      </c>
      <c r="K94" s="11" t="str">
        <f ca="1">IFERROR(RANK(L94,DataAnalysis!$L$8:$L$301)+SUMPRODUCT(--(L94=DataAnalysis!$L$8:$L$301),--(O94&lt;DataAnalysis!$O$8:$O$301)),"")</f>
        <v/>
      </c>
      <c r="L94" s="11" t="str">
        <f ca="1">IFERROR(IF(COUNTIF(DataAnalysis!$I$8:$I$299,"&lt;="&amp;DataAnalysis!$I$8:$I$299)=0,"",COUNTIF(DataAnalysis!$I$8:$I$299,"&lt;="&amp;DataAnalysis!$I$8:$I$299)),"")</f>
        <v/>
      </c>
      <c r="M94" t="str">
        <f ca="1">IFERROR(IF(AND(last_entry-start_row=0,LEN(INDEX(DataAnalysis!$H$8:$I$299,1,1)=0)),"",IF(last_entry-start_row=0,INDEX(DataAnalysis!$H$8:$I$299,1,1),INDEX(DataAnalysis!$H$8:$H$299,ROW(A87),1))),"")</f>
        <v xml:space="preserve"> </v>
      </c>
      <c r="N94" t="str">
        <f ca="1">IFERROR(IF(AND(last_entry-start_row=0,ISBLANK(INDEX(DataAnalysis!$I$8:$I$299,1,1))),"",IF(last_entry-start_row=0,INDEX(DataAnalysis!$I$8:$I$299,1,1),INDEX(DataAnalysis!$I$8:$I$299,ROW(A87),1))),"")</f>
        <v/>
      </c>
      <c r="O94" s="12">
        <f t="shared" ca="1" si="6"/>
        <v>208</v>
      </c>
      <c r="Q94">
        <f ca="1">IFERROR(DataAnalysis!$O94,"")</f>
        <v>208</v>
      </c>
      <c r="R94" t="str">
        <f ca="1">IFERROR(VLOOKUP(DataAnalysis!$Q$8:$Q$301,DataAnalysis!$K$8:$N$301,3,FALSE),"")</f>
        <v/>
      </c>
      <c r="S94" t="str">
        <f ca="1">IFERROR(VLOOKUP(DataAnalysis!$Q$8:$Q$301,DataAnalysis!$K$8:$N$301,4,FALSE),"")</f>
        <v/>
      </c>
      <c r="T94" t="str">
        <f ca="1">IF(S94=S93,T93,"")&amp;REPT(DataAnalysis!$R94&amp;", ",DataAnalysis!$R94&lt;&gt;"")</f>
        <v/>
      </c>
      <c r="U94" t="str">
        <f ca="1">IF(COUNTIF(S$8:S94,S94)=1,S94,"")</f>
        <v/>
      </c>
      <c r="V94" t="str">
        <f ca="1">IFERROR(IF(LEN(DataAnalysis!$S$8:$S$301)=0,"",COUNTIF(DataAnalysis!$S$8:$S$301,S94)),"")</f>
        <v/>
      </c>
      <c r="W94" t="str">
        <f ca="1">IFERROR(IF(LEN($U94)&gt;0,LEFT(INDIRECT("DataAnalysis!T"&amp;ROW(DataAnalysis!$U94)+DataAnalysis!$V94-1),LEN(INDIRECT("DataAnalysis!T"&amp;ROW(DataAnalysis!$U94)+DataAnalysis!$V94-1))-2),""),"")</f>
        <v/>
      </c>
    </row>
    <row r="95" spans="8:23" ht="30" customHeight="1" x14ac:dyDescent="0.2">
      <c r="H95" t="str">
        <f ca="1">IFERROR(INDEX('Measurement Master List'!$B$4:$AQ$30,1+INT((ROW(A88)-1)/COLUMNS('Measurement Master List'!$B$4:$AQ$30)),MOD(ROW(A88)-1+COLUMNS('Measurement Master List'!$B$4:$AQ$30),COLUMNS('Measurement Master List'!$B$4:$AQ$30))+1),"")</f>
        <v xml:space="preserve"> </v>
      </c>
      <c r="I95" t="str">
        <f t="shared" ca="1" si="5"/>
        <v/>
      </c>
      <c r="K95" s="11" t="str">
        <f ca="1">IFERROR(RANK(L95,DataAnalysis!$L$8:$L$301)+SUMPRODUCT(--(L95=DataAnalysis!$L$8:$L$301),--(O95&lt;DataAnalysis!$O$8:$O$301)),"")</f>
        <v/>
      </c>
      <c r="L95" s="11" t="str">
        <f ca="1">IFERROR(IF(COUNTIF(DataAnalysis!$I$8:$I$299,"&lt;="&amp;DataAnalysis!$I$8:$I$299)=0,"",COUNTIF(DataAnalysis!$I$8:$I$299,"&lt;="&amp;DataAnalysis!$I$8:$I$299)),"")</f>
        <v/>
      </c>
      <c r="M95" t="str">
        <f ca="1">IFERROR(IF(AND(last_entry-start_row=0,LEN(INDEX(DataAnalysis!$H$8:$I$299,1,1)=0)),"",IF(last_entry-start_row=0,INDEX(DataAnalysis!$H$8:$I$299,1,1),INDEX(DataAnalysis!$H$8:$H$299,ROW(A88),1))),"")</f>
        <v xml:space="preserve"> </v>
      </c>
      <c r="N95" t="str">
        <f ca="1">IFERROR(IF(AND(last_entry-start_row=0,ISBLANK(INDEX(DataAnalysis!$I$8:$I$299,1,1))),"",IF(last_entry-start_row=0,INDEX(DataAnalysis!$I$8:$I$299,1,1),INDEX(DataAnalysis!$I$8:$I$299,ROW(A88),1))),"")</f>
        <v/>
      </c>
      <c r="O95" s="12">
        <f t="shared" ca="1" si="6"/>
        <v>207</v>
      </c>
      <c r="Q95">
        <f ca="1">IFERROR(DataAnalysis!$O95,"")</f>
        <v>207</v>
      </c>
      <c r="R95" t="str">
        <f ca="1">IFERROR(VLOOKUP(DataAnalysis!$Q$8:$Q$301,DataAnalysis!$K$8:$N$301,3,FALSE),"")</f>
        <v/>
      </c>
      <c r="S95" t="str">
        <f ca="1">IFERROR(VLOOKUP(DataAnalysis!$Q$8:$Q$301,DataAnalysis!$K$8:$N$301,4,FALSE),"")</f>
        <v/>
      </c>
      <c r="T95" t="str">
        <f ca="1">IF(S95=S94,T94,"")&amp;REPT(DataAnalysis!$R95&amp;", ",DataAnalysis!$R95&lt;&gt;"")</f>
        <v/>
      </c>
      <c r="U95" t="str">
        <f ca="1">IF(COUNTIF(S$8:S95,S95)=1,S95,"")</f>
        <v/>
      </c>
      <c r="V95" t="str">
        <f ca="1">IFERROR(IF(LEN(DataAnalysis!$S$8:$S$301)=0,"",COUNTIF(DataAnalysis!$S$8:$S$301,S95)),"")</f>
        <v/>
      </c>
      <c r="W95" t="str">
        <f ca="1">IFERROR(IF(LEN($U95)&gt;0,LEFT(INDIRECT("DataAnalysis!T"&amp;ROW(DataAnalysis!$U95)+DataAnalysis!$V95-1),LEN(INDIRECT("DataAnalysis!T"&amp;ROW(DataAnalysis!$U95)+DataAnalysis!$V95-1))-2),""),"")</f>
        <v/>
      </c>
    </row>
    <row r="96" spans="8:23" ht="30" customHeight="1" x14ac:dyDescent="0.2">
      <c r="H96" t="str">
        <f ca="1">IFERROR(INDEX('Measurement Master List'!$B$4:$AQ$30,1+INT((ROW(A89)-1)/COLUMNS('Measurement Master List'!$B$4:$AQ$30)),MOD(ROW(A89)-1+COLUMNS('Measurement Master List'!$B$4:$AQ$30),COLUMNS('Measurement Master List'!$B$4:$AQ$30))+1),"")</f>
        <v xml:space="preserve"> </v>
      </c>
      <c r="I96" t="str">
        <f t="shared" ca="1" si="5"/>
        <v/>
      </c>
      <c r="K96" s="11" t="str">
        <f ca="1">IFERROR(RANK(L96,DataAnalysis!$L$8:$L$301)+SUMPRODUCT(--(L96=DataAnalysis!$L$8:$L$301),--(O96&lt;DataAnalysis!$O$8:$O$301)),"")</f>
        <v/>
      </c>
      <c r="L96" s="11" t="str">
        <f ca="1">IFERROR(IF(COUNTIF(DataAnalysis!$I$8:$I$299,"&lt;="&amp;DataAnalysis!$I$8:$I$299)=0,"",COUNTIF(DataAnalysis!$I$8:$I$299,"&lt;="&amp;DataAnalysis!$I$8:$I$299)),"")</f>
        <v/>
      </c>
      <c r="M96" t="str">
        <f ca="1">IFERROR(IF(AND(last_entry-start_row=0,LEN(INDEX(DataAnalysis!$H$8:$I$299,1,1)=0)),"",IF(last_entry-start_row=0,INDEX(DataAnalysis!$H$8:$I$299,1,1),INDEX(DataAnalysis!$H$8:$H$299,ROW(A89),1))),"")</f>
        <v xml:space="preserve"> </v>
      </c>
      <c r="N96" t="str">
        <f ca="1">IFERROR(IF(AND(last_entry-start_row=0,ISBLANK(INDEX(DataAnalysis!$I$8:$I$299,1,1))),"",IF(last_entry-start_row=0,INDEX(DataAnalysis!$I$8:$I$299,1,1),INDEX(DataAnalysis!$I$8:$I$299,ROW(A89),1))),"")</f>
        <v/>
      </c>
      <c r="O96" s="12">
        <f t="shared" ca="1" si="6"/>
        <v>206</v>
      </c>
      <c r="Q96">
        <f ca="1">IFERROR(DataAnalysis!$O96,"")</f>
        <v>206</v>
      </c>
      <c r="R96" t="str">
        <f ca="1">IFERROR(VLOOKUP(DataAnalysis!$Q$8:$Q$301,DataAnalysis!$K$8:$N$301,3,FALSE),"")</f>
        <v/>
      </c>
      <c r="S96" t="str">
        <f ca="1">IFERROR(VLOOKUP(DataAnalysis!$Q$8:$Q$301,DataAnalysis!$K$8:$N$301,4,FALSE),"")</f>
        <v/>
      </c>
      <c r="T96" t="str">
        <f ca="1">IF(S96=S95,T95,"")&amp;REPT(DataAnalysis!$R96&amp;", ",DataAnalysis!$R96&lt;&gt;"")</f>
        <v/>
      </c>
      <c r="U96" t="str">
        <f ca="1">IF(COUNTIF(S$8:S96,S96)=1,S96,"")</f>
        <v/>
      </c>
      <c r="V96" t="str">
        <f ca="1">IFERROR(IF(LEN(DataAnalysis!$S$8:$S$301)=0,"",COUNTIF(DataAnalysis!$S$8:$S$301,S96)),"")</f>
        <v/>
      </c>
      <c r="W96" t="str">
        <f ca="1">IFERROR(IF(LEN($U96)&gt;0,LEFT(INDIRECT("DataAnalysis!T"&amp;ROW(DataAnalysis!$U96)+DataAnalysis!$V96-1),LEN(INDIRECT("DataAnalysis!T"&amp;ROW(DataAnalysis!$U96)+DataAnalysis!$V96-1))-2),""),"")</f>
        <v/>
      </c>
    </row>
    <row r="97" spans="8:23" ht="30" customHeight="1" x14ac:dyDescent="0.2">
      <c r="H97" t="str">
        <f ca="1">IFERROR(INDEX('Measurement Master List'!$B$4:$AQ$30,1+INT((ROW(A90)-1)/COLUMNS('Measurement Master List'!$B$4:$AQ$30)),MOD(ROW(A90)-1+COLUMNS('Measurement Master List'!$B$4:$AQ$30),COLUMNS('Measurement Master List'!$B$4:$AQ$30))+1),"")</f>
        <v xml:space="preserve"> </v>
      </c>
      <c r="I97" t="str">
        <f t="shared" ca="1" si="5"/>
        <v/>
      </c>
      <c r="K97" s="11" t="str">
        <f ca="1">IFERROR(RANK(L97,DataAnalysis!$L$8:$L$301)+SUMPRODUCT(--(L97=DataAnalysis!$L$8:$L$301),--(O97&lt;DataAnalysis!$O$8:$O$301)),"")</f>
        <v/>
      </c>
      <c r="L97" s="11" t="str">
        <f ca="1">IFERROR(IF(COUNTIF(DataAnalysis!$I$8:$I$299,"&lt;="&amp;DataAnalysis!$I$8:$I$299)=0,"",COUNTIF(DataAnalysis!$I$8:$I$299,"&lt;="&amp;DataAnalysis!$I$8:$I$299)),"")</f>
        <v/>
      </c>
      <c r="M97" t="str">
        <f ca="1">IFERROR(IF(AND(last_entry-start_row=0,LEN(INDEX(DataAnalysis!$H$8:$I$299,1,1)=0)),"",IF(last_entry-start_row=0,INDEX(DataAnalysis!$H$8:$I$299,1,1),INDEX(DataAnalysis!$H$8:$H$299,ROW(A90),1))),"")</f>
        <v xml:space="preserve"> </v>
      </c>
      <c r="N97" t="str">
        <f ca="1">IFERROR(IF(AND(last_entry-start_row=0,ISBLANK(INDEX(DataAnalysis!$I$8:$I$299,1,1))),"",IF(last_entry-start_row=0,INDEX(DataAnalysis!$I$8:$I$299,1,1),INDEX(DataAnalysis!$I$8:$I$299,ROW(A90),1))),"")</f>
        <v/>
      </c>
      <c r="O97" s="12">
        <f t="shared" ca="1" si="6"/>
        <v>205</v>
      </c>
      <c r="Q97">
        <f ca="1">IFERROR(DataAnalysis!$O97,"")</f>
        <v>205</v>
      </c>
      <c r="R97" t="str">
        <f ca="1">IFERROR(VLOOKUP(DataAnalysis!$Q$8:$Q$301,DataAnalysis!$K$8:$N$301,3,FALSE),"")</f>
        <v/>
      </c>
      <c r="S97" t="str">
        <f ca="1">IFERROR(VLOOKUP(DataAnalysis!$Q$8:$Q$301,DataAnalysis!$K$8:$N$301,4,FALSE),"")</f>
        <v/>
      </c>
      <c r="T97" t="str">
        <f ca="1">IF(S97=S96,T96,"")&amp;REPT(DataAnalysis!$R97&amp;", ",DataAnalysis!$R97&lt;&gt;"")</f>
        <v/>
      </c>
      <c r="U97" t="str">
        <f ca="1">IF(COUNTIF(S$8:S97,S97)=1,S97,"")</f>
        <v/>
      </c>
      <c r="V97" t="str">
        <f ca="1">IFERROR(IF(LEN(DataAnalysis!$S$8:$S$301)=0,"",COUNTIF(DataAnalysis!$S$8:$S$301,S97)),"")</f>
        <v/>
      </c>
      <c r="W97" t="str">
        <f ca="1">IFERROR(IF(LEN($U97)&gt;0,LEFT(INDIRECT("DataAnalysis!T"&amp;ROW(DataAnalysis!$U97)+DataAnalysis!$V97-1),LEN(INDIRECT("DataAnalysis!T"&amp;ROW(DataAnalysis!$U97)+DataAnalysis!$V97-1))-2),""),"")</f>
        <v/>
      </c>
    </row>
    <row r="98" spans="8:23" ht="30" customHeight="1" x14ac:dyDescent="0.2">
      <c r="H98" t="str">
        <f ca="1">IFERROR(INDEX('Measurement Master List'!$B$4:$AQ$30,1+INT((ROW(A91)-1)/COLUMNS('Measurement Master List'!$B$4:$AQ$30)),MOD(ROW(A91)-1+COLUMNS('Measurement Master List'!$B$4:$AQ$30),COLUMNS('Measurement Master List'!$B$4:$AQ$30))+1),"")</f>
        <v xml:space="preserve"> </v>
      </c>
      <c r="I98" t="str">
        <f t="shared" ca="1" si="5"/>
        <v/>
      </c>
      <c r="K98" s="11" t="str">
        <f ca="1">IFERROR(RANK(L98,DataAnalysis!$L$8:$L$301)+SUMPRODUCT(--(L98=DataAnalysis!$L$8:$L$301),--(O98&lt;DataAnalysis!$O$8:$O$301)),"")</f>
        <v/>
      </c>
      <c r="L98" s="11" t="str">
        <f ca="1">IFERROR(IF(COUNTIF(DataAnalysis!$I$8:$I$299,"&lt;="&amp;DataAnalysis!$I$8:$I$299)=0,"",COUNTIF(DataAnalysis!$I$8:$I$299,"&lt;="&amp;DataAnalysis!$I$8:$I$299)),"")</f>
        <v/>
      </c>
      <c r="M98" t="str">
        <f ca="1">IFERROR(IF(AND(last_entry-start_row=0,LEN(INDEX(DataAnalysis!$H$8:$I$299,1,1)=0)),"",IF(last_entry-start_row=0,INDEX(DataAnalysis!$H$8:$I$299,1,1),INDEX(DataAnalysis!$H$8:$H$299,ROW(A91),1))),"")</f>
        <v xml:space="preserve"> </v>
      </c>
      <c r="N98" t="str">
        <f ca="1">IFERROR(IF(AND(last_entry-start_row=0,ISBLANK(INDEX(DataAnalysis!$I$8:$I$299,1,1))),"",IF(last_entry-start_row=0,INDEX(DataAnalysis!$I$8:$I$299,1,1),INDEX(DataAnalysis!$I$8:$I$299,ROW(A91),1))),"")</f>
        <v/>
      </c>
      <c r="O98" s="12">
        <f t="shared" ca="1" si="6"/>
        <v>204</v>
      </c>
      <c r="Q98">
        <f ca="1">IFERROR(DataAnalysis!$O98,"")</f>
        <v>204</v>
      </c>
      <c r="R98" t="str">
        <f ca="1">IFERROR(VLOOKUP(DataAnalysis!$Q$8:$Q$301,DataAnalysis!$K$8:$N$301,3,FALSE),"")</f>
        <v/>
      </c>
      <c r="S98" t="str">
        <f ca="1">IFERROR(VLOOKUP(DataAnalysis!$Q$8:$Q$301,DataAnalysis!$K$8:$N$301,4,FALSE),"")</f>
        <v/>
      </c>
      <c r="T98" t="str">
        <f ca="1">IF(S98=S97,T97,"")&amp;REPT(DataAnalysis!$R98&amp;", ",DataAnalysis!$R98&lt;&gt;"")</f>
        <v/>
      </c>
      <c r="U98" t="str">
        <f ca="1">IF(COUNTIF(S$8:S98,S98)=1,S98,"")</f>
        <v/>
      </c>
      <c r="V98" t="str">
        <f ca="1">IFERROR(IF(LEN(DataAnalysis!$S$8:$S$301)=0,"",COUNTIF(DataAnalysis!$S$8:$S$301,S98)),"")</f>
        <v/>
      </c>
      <c r="W98" t="str">
        <f ca="1">IFERROR(IF(LEN($U98)&gt;0,LEFT(INDIRECT("DataAnalysis!T"&amp;ROW(DataAnalysis!$U98)+DataAnalysis!$V98-1),LEN(INDIRECT("DataAnalysis!T"&amp;ROW(DataAnalysis!$U98)+DataAnalysis!$V98-1))-2),""),"")</f>
        <v/>
      </c>
    </row>
    <row r="99" spans="8:23" ht="30" customHeight="1" x14ac:dyDescent="0.2">
      <c r="H99" t="str">
        <f ca="1">IFERROR(INDEX('Measurement Master List'!$B$4:$AQ$30,1+INT((ROW(A92)-1)/COLUMNS('Measurement Master List'!$B$4:$AQ$30)),MOD(ROW(A92)-1+COLUMNS('Measurement Master List'!$B$4:$AQ$30),COLUMNS('Measurement Master List'!$B$4:$AQ$30))+1),"")</f>
        <v xml:space="preserve"> </v>
      </c>
      <c r="I99" t="str">
        <f t="shared" ca="1" si="5"/>
        <v/>
      </c>
      <c r="K99" s="11" t="str">
        <f ca="1">IFERROR(RANK(L99,DataAnalysis!$L$8:$L$301)+SUMPRODUCT(--(L99=DataAnalysis!$L$8:$L$301),--(O99&lt;DataAnalysis!$O$8:$O$301)),"")</f>
        <v/>
      </c>
      <c r="L99" s="11" t="str">
        <f ca="1">IFERROR(IF(COUNTIF(DataAnalysis!$I$8:$I$299,"&lt;="&amp;DataAnalysis!$I$8:$I$299)=0,"",COUNTIF(DataAnalysis!$I$8:$I$299,"&lt;="&amp;DataAnalysis!$I$8:$I$299)),"")</f>
        <v/>
      </c>
      <c r="M99" t="str">
        <f ca="1">IFERROR(IF(AND(last_entry-start_row=0,LEN(INDEX(DataAnalysis!$H$8:$I$299,1,1)=0)),"",IF(last_entry-start_row=0,INDEX(DataAnalysis!$H$8:$I$299,1,1),INDEX(DataAnalysis!$H$8:$H$299,ROW(A92),1))),"")</f>
        <v xml:space="preserve"> </v>
      </c>
      <c r="N99" t="str">
        <f ca="1">IFERROR(IF(AND(last_entry-start_row=0,ISBLANK(INDEX(DataAnalysis!$I$8:$I$299,1,1))),"",IF(last_entry-start_row=0,INDEX(DataAnalysis!$I$8:$I$299,1,1),INDEX(DataAnalysis!$I$8:$I$299,ROW(A92),1))),"")</f>
        <v/>
      </c>
      <c r="O99" s="12">
        <f t="shared" ca="1" si="6"/>
        <v>203</v>
      </c>
      <c r="Q99">
        <f ca="1">IFERROR(DataAnalysis!$O99,"")</f>
        <v>203</v>
      </c>
      <c r="R99" t="str">
        <f ca="1">IFERROR(VLOOKUP(DataAnalysis!$Q$8:$Q$301,DataAnalysis!$K$8:$N$301,3,FALSE),"")</f>
        <v/>
      </c>
      <c r="S99" t="str">
        <f ca="1">IFERROR(VLOOKUP(DataAnalysis!$Q$8:$Q$301,DataAnalysis!$K$8:$N$301,4,FALSE),"")</f>
        <v/>
      </c>
      <c r="T99" t="str">
        <f ca="1">IF(S99=S98,T98,"")&amp;REPT(DataAnalysis!$R99&amp;", ",DataAnalysis!$R99&lt;&gt;"")</f>
        <v/>
      </c>
      <c r="U99" t="str">
        <f ca="1">IF(COUNTIF(S$8:S99,S99)=1,S99,"")</f>
        <v/>
      </c>
      <c r="V99" t="str">
        <f ca="1">IFERROR(IF(LEN(DataAnalysis!$S$8:$S$301)=0,"",COUNTIF(DataAnalysis!$S$8:$S$301,S99)),"")</f>
        <v/>
      </c>
      <c r="W99" t="str">
        <f ca="1">IFERROR(IF(LEN($U99)&gt;0,LEFT(INDIRECT("DataAnalysis!T"&amp;ROW(DataAnalysis!$U99)+DataAnalysis!$V99-1),LEN(INDIRECT("DataAnalysis!T"&amp;ROW(DataAnalysis!$U99)+DataAnalysis!$V99-1))-2),""),"")</f>
        <v/>
      </c>
    </row>
    <row r="100" spans="8:23" ht="30" customHeight="1" x14ac:dyDescent="0.2">
      <c r="H100" t="str">
        <f ca="1">IFERROR(INDEX('Measurement Master List'!$B$4:$AQ$30,1+INT((ROW(A93)-1)/COLUMNS('Measurement Master List'!$B$4:$AQ$30)),MOD(ROW(A93)-1+COLUMNS('Measurement Master List'!$B$4:$AQ$30),COLUMNS('Measurement Master List'!$B$4:$AQ$30))+1),"")</f>
        <v xml:space="preserve"> </v>
      </c>
      <c r="I100" t="str">
        <f t="shared" ca="1" si="5"/>
        <v/>
      </c>
      <c r="K100" s="11" t="str">
        <f ca="1">IFERROR(RANK(L100,DataAnalysis!$L$8:$L$301)+SUMPRODUCT(--(L100=DataAnalysis!$L$8:$L$301),--(O100&lt;DataAnalysis!$O$8:$O$301)),"")</f>
        <v/>
      </c>
      <c r="L100" s="11" t="str">
        <f ca="1">IFERROR(IF(COUNTIF(DataAnalysis!$I$8:$I$299,"&lt;="&amp;DataAnalysis!$I$8:$I$299)=0,"",COUNTIF(DataAnalysis!$I$8:$I$299,"&lt;="&amp;DataAnalysis!$I$8:$I$299)),"")</f>
        <v/>
      </c>
      <c r="M100" t="str">
        <f ca="1">IFERROR(IF(AND(last_entry-start_row=0,LEN(INDEX(DataAnalysis!$H$8:$I$299,1,1)=0)),"",IF(last_entry-start_row=0,INDEX(DataAnalysis!$H$8:$I$299,1,1),INDEX(DataAnalysis!$H$8:$H$299,ROW(A93),1))),"")</f>
        <v xml:space="preserve"> </v>
      </c>
      <c r="N100" t="str">
        <f ca="1">IFERROR(IF(AND(last_entry-start_row=0,ISBLANK(INDEX(DataAnalysis!$I$8:$I$299,1,1))),"",IF(last_entry-start_row=0,INDEX(DataAnalysis!$I$8:$I$299,1,1),INDEX(DataAnalysis!$I$8:$I$299,ROW(A93),1))),"")</f>
        <v/>
      </c>
      <c r="O100" s="12">
        <f t="shared" ca="1" si="6"/>
        <v>202</v>
      </c>
      <c r="Q100">
        <f ca="1">IFERROR(DataAnalysis!$O100,"")</f>
        <v>202</v>
      </c>
      <c r="R100" t="str">
        <f ca="1">IFERROR(VLOOKUP(DataAnalysis!$Q$8:$Q$301,DataAnalysis!$K$8:$N$301,3,FALSE),"")</f>
        <v/>
      </c>
      <c r="S100" t="str">
        <f ca="1">IFERROR(VLOOKUP(DataAnalysis!$Q$8:$Q$301,DataAnalysis!$K$8:$N$301,4,FALSE),"")</f>
        <v/>
      </c>
      <c r="T100" t="str">
        <f ca="1">IF(S100=S99,T99,"")&amp;REPT(DataAnalysis!$R100&amp;", ",DataAnalysis!$R100&lt;&gt;"")</f>
        <v/>
      </c>
      <c r="U100" t="str">
        <f ca="1">IF(COUNTIF(S$8:S100,S100)=1,S100,"")</f>
        <v/>
      </c>
      <c r="V100" t="str">
        <f ca="1">IFERROR(IF(LEN(DataAnalysis!$S$8:$S$301)=0,"",COUNTIF(DataAnalysis!$S$8:$S$301,S100)),"")</f>
        <v/>
      </c>
      <c r="W100" t="str">
        <f ca="1">IFERROR(IF(LEN($U100)&gt;0,LEFT(INDIRECT("DataAnalysis!T"&amp;ROW(DataAnalysis!$U100)+DataAnalysis!$V100-1),LEN(INDIRECT("DataAnalysis!T"&amp;ROW(DataAnalysis!$U100)+DataAnalysis!$V100-1))-2),""),"")</f>
        <v/>
      </c>
    </row>
    <row r="101" spans="8:23" ht="30" customHeight="1" x14ac:dyDescent="0.2">
      <c r="H101" t="str">
        <f ca="1">IFERROR(INDEX('Measurement Master List'!$B$4:$AQ$30,1+INT((ROW(A94)-1)/COLUMNS('Measurement Master List'!$B$4:$AQ$30)),MOD(ROW(A94)-1+COLUMNS('Measurement Master List'!$B$4:$AQ$30),COLUMNS('Measurement Master List'!$B$4:$AQ$30))+1),"")</f>
        <v xml:space="preserve"> </v>
      </c>
      <c r="I101" t="str">
        <f t="shared" ca="1" si="5"/>
        <v/>
      </c>
      <c r="K101" s="11" t="str">
        <f ca="1">IFERROR(RANK(L101,DataAnalysis!$L$8:$L$301)+SUMPRODUCT(--(L101=DataAnalysis!$L$8:$L$301),--(O101&lt;DataAnalysis!$O$8:$O$301)),"")</f>
        <v/>
      </c>
      <c r="L101" s="11" t="str">
        <f ca="1">IFERROR(IF(COUNTIF(DataAnalysis!$I$8:$I$299,"&lt;="&amp;DataAnalysis!$I$8:$I$299)=0,"",COUNTIF(DataAnalysis!$I$8:$I$299,"&lt;="&amp;DataAnalysis!$I$8:$I$299)),"")</f>
        <v/>
      </c>
      <c r="M101" t="str">
        <f ca="1">IFERROR(IF(AND(last_entry-start_row=0,LEN(INDEX(DataAnalysis!$H$8:$I$299,1,1)=0)),"",IF(last_entry-start_row=0,INDEX(DataAnalysis!$H$8:$I$299,1,1),INDEX(DataAnalysis!$H$8:$H$299,ROW(A94),1))),"")</f>
        <v xml:space="preserve"> </v>
      </c>
      <c r="N101" t="str">
        <f ca="1">IFERROR(IF(AND(last_entry-start_row=0,ISBLANK(INDEX(DataAnalysis!$I$8:$I$299,1,1))),"",IF(last_entry-start_row=0,INDEX(DataAnalysis!$I$8:$I$299,1,1),INDEX(DataAnalysis!$I$8:$I$299,ROW(A94),1))),"")</f>
        <v/>
      </c>
      <c r="O101" s="12">
        <f t="shared" ca="1" si="6"/>
        <v>201</v>
      </c>
      <c r="Q101">
        <f ca="1">IFERROR(DataAnalysis!$O101,"")</f>
        <v>201</v>
      </c>
      <c r="R101" t="str">
        <f ca="1">IFERROR(VLOOKUP(DataAnalysis!$Q$8:$Q$301,DataAnalysis!$K$8:$N$301,3,FALSE),"")</f>
        <v/>
      </c>
      <c r="S101" t="str">
        <f ca="1">IFERROR(VLOOKUP(DataAnalysis!$Q$8:$Q$301,DataAnalysis!$K$8:$N$301,4,FALSE),"")</f>
        <v/>
      </c>
      <c r="T101" t="str">
        <f ca="1">IF(S101=S100,T100,"")&amp;REPT(DataAnalysis!$R101&amp;", ",DataAnalysis!$R101&lt;&gt;"")</f>
        <v/>
      </c>
      <c r="U101" t="str">
        <f ca="1">IF(COUNTIF(S$8:S101,S101)=1,S101,"")</f>
        <v/>
      </c>
      <c r="V101" t="str">
        <f ca="1">IFERROR(IF(LEN(DataAnalysis!$S$8:$S$301)=0,"",COUNTIF(DataAnalysis!$S$8:$S$301,S101)),"")</f>
        <v/>
      </c>
      <c r="W101" t="str">
        <f ca="1">IFERROR(IF(LEN($U101)&gt;0,LEFT(INDIRECT("DataAnalysis!T"&amp;ROW(DataAnalysis!$U101)+DataAnalysis!$V101-1),LEN(INDIRECT("DataAnalysis!T"&amp;ROW(DataAnalysis!$U101)+DataAnalysis!$V101-1))-2),""),"")</f>
        <v/>
      </c>
    </row>
    <row r="102" spans="8:23" ht="30" customHeight="1" x14ac:dyDescent="0.2">
      <c r="H102" t="str">
        <f ca="1">IFERROR(INDEX('Measurement Master List'!$B$4:$AQ$30,1+INT((ROW(A95)-1)/COLUMNS('Measurement Master List'!$B$4:$AQ$30)),MOD(ROW(A95)-1+COLUMNS('Measurement Master List'!$B$4:$AQ$30),COLUMNS('Measurement Master List'!$B$4:$AQ$30))+1),"")</f>
        <v xml:space="preserve"> </v>
      </c>
      <c r="I102" t="str">
        <f t="shared" ca="1" si="5"/>
        <v/>
      </c>
      <c r="K102" s="11" t="str">
        <f ca="1">IFERROR(RANK(L102,DataAnalysis!$L$8:$L$301)+SUMPRODUCT(--(L102=DataAnalysis!$L$8:$L$301),--(O102&lt;DataAnalysis!$O$8:$O$301)),"")</f>
        <v/>
      </c>
      <c r="L102" s="11" t="str">
        <f ca="1">IFERROR(IF(COUNTIF(DataAnalysis!$I$8:$I$299,"&lt;="&amp;DataAnalysis!$I$8:$I$299)=0,"",COUNTIF(DataAnalysis!$I$8:$I$299,"&lt;="&amp;DataAnalysis!$I$8:$I$299)),"")</f>
        <v/>
      </c>
      <c r="M102" t="str">
        <f ca="1">IFERROR(IF(AND(last_entry-start_row=0,LEN(INDEX(DataAnalysis!$H$8:$I$299,1,1)=0)),"",IF(last_entry-start_row=0,INDEX(DataAnalysis!$H$8:$I$299,1,1),INDEX(DataAnalysis!$H$8:$H$299,ROW(A95),1))),"")</f>
        <v xml:space="preserve"> </v>
      </c>
      <c r="N102" t="str">
        <f ca="1">IFERROR(IF(AND(last_entry-start_row=0,ISBLANK(INDEX(DataAnalysis!$I$8:$I$299,1,1))),"",IF(last_entry-start_row=0,INDEX(DataAnalysis!$I$8:$I$299,1,1),INDEX(DataAnalysis!$I$8:$I$299,ROW(A95),1))),"")</f>
        <v/>
      </c>
      <c r="O102" s="12">
        <f t="shared" ca="1" si="6"/>
        <v>200</v>
      </c>
      <c r="Q102">
        <f ca="1">IFERROR(DataAnalysis!$O102,"")</f>
        <v>200</v>
      </c>
      <c r="R102" t="str">
        <f ca="1">IFERROR(VLOOKUP(DataAnalysis!$Q$8:$Q$301,DataAnalysis!$K$8:$N$301,3,FALSE),"")</f>
        <v/>
      </c>
      <c r="S102" t="str">
        <f ca="1">IFERROR(VLOOKUP(DataAnalysis!$Q$8:$Q$301,DataAnalysis!$K$8:$N$301,4,FALSE),"")</f>
        <v/>
      </c>
      <c r="T102" t="str">
        <f ca="1">IF(S102=S101,T101,"")&amp;REPT(DataAnalysis!$R102&amp;", ",DataAnalysis!$R102&lt;&gt;"")</f>
        <v/>
      </c>
      <c r="U102" t="str">
        <f ca="1">IF(COUNTIF(S$8:S102,S102)=1,S102,"")</f>
        <v/>
      </c>
      <c r="V102" t="str">
        <f ca="1">IFERROR(IF(LEN(DataAnalysis!$S$8:$S$301)=0,"",COUNTIF(DataAnalysis!$S$8:$S$301,S102)),"")</f>
        <v/>
      </c>
      <c r="W102" t="str">
        <f ca="1">IFERROR(IF(LEN($U102)&gt;0,LEFT(INDIRECT("DataAnalysis!T"&amp;ROW(DataAnalysis!$U102)+DataAnalysis!$V102-1),LEN(INDIRECT("DataAnalysis!T"&amp;ROW(DataAnalysis!$U102)+DataAnalysis!$V102-1))-2),""),"")</f>
        <v/>
      </c>
    </row>
    <row r="103" spans="8:23" ht="30" customHeight="1" x14ac:dyDescent="0.2">
      <c r="H103" t="str">
        <f ca="1">IFERROR(INDEX('Measurement Master List'!$B$4:$AQ$30,1+INT((ROW(A96)-1)/COLUMNS('Measurement Master List'!$B$4:$AQ$30)),MOD(ROW(A96)-1+COLUMNS('Measurement Master List'!$B$4:$AQ$30),COLUMNS('Measurement Master List'!$B$4:$AQ$30))+1),"")</f>
        <v xml:space="preserve"> </v>
      </c>
      <c r="I103" t="str">
        <f t="shared" ca="1" si="5"/>
        <v/>
      </c>
      <c r="K103" s="11" t="str">
        <f ca="1">IFERROR(RANK(L103,DataAnalysis!$L$8:$L$301)+SUMPRODUCT(--(L103=DataAnalysis!$L$8:$L$301),--(O103&lt;DataAnalysis!$O$8:$O$301)),"")</f>
        <v/>
      </c>
      <c r="L103" s="11" t="str">
        <f ca="1">IFERROR(IF(COUNTIF(DataAnalysis!$I$8:$I$299,"&lt;="&amp;DataAnalysis!$I$8:$I$299)=0,"",COUNTIF(DataAnalysis!$I$8:$I$299,"&lt;="&amp;DataAnalysis!$I$8:$I$299)),"")</f>
        <v/>
      </c>
      <c r="M103" t="str">
        <f ca="1">IFERROR(IF(AND(last_entry-start_row=0,LEN(INDEX(DataAnalysis!$H$8:$I$299,1,1)=0)),"",IF(last_entry-start_row=0,INDEX(DataAnalysis!$H$8:$I$299,1,1),INDEX(DataAnalysis!$H$8:$H$299,ROW(A96),1))),"")</f>
        <v xml:space="preserve"> </v>
      </c>
      <c r="N103" t="str">
        <f ca="1">IFERROR(IF(AND(last_entry-start_row=0,ISBLANK(INDEX(DataAnalysis!$I$8:$I$299,1,1))),"",IF(last_entry-start_row=0,INDEX(DataAnalysis!$I$8:$I$299,1,1),INDEX(DataAnalysis!$I$8:$I$299,ROW(A96),1))),"")</f>
        <v/>
      </c>
      <c r="O103" s="12">
        <f t="shared" ca="1" si="6"/>
        <v>199</v>
      </c>
      <c r="Q103">
        <f ca="1">IFERROR(DataAnalysis!$O103,"")</f>
        <v>199</v>
      </c>
      <c r="R103" t="str">
        <f ca="1">IFERROR(VLOOKUP(DataAnalysis!$Q$8:$Q$301,DataAnalysis!$K$8:$N$301,3,FALSE),"")</f>
        <v/>
      </c>
      <c r="S103" t="str">
        <f ca="1">IFERROR(VLOOKUP(DataAnalysis!$Q$8:$Q$301,DataAnalysis!$K$8:$N$301,4,FALSE),"")</f>
        <v/>
      </c>
      <c r="T103" t="str">
        <f ca="1">IF(S103=S102,T102,"")&amp;REPT(DataAnalysis!$R103&amp;", ",DataAnalysis!$R103&lt;&gt;"")</f>
        <v/>
      </c>
      <c r="U103" t="str">
        <f ca="1">IF(COUNTIF(S$8:S103,S103)=1,S103,"")</f>
        <v/>
      </c>
      <c r="V103" t="str">
        <f ca="1">IFERROR(IF(LEN(DataAnalysis!$S$8:$S$301)=0,"",COUNTIF(DataAnalysis!$S$8:$S$301,S103)),"")</f>
        <v/>
      </c>
      <c r="W103" t="str">
        <f ca="1">IFERROR(IF(LEN($U103)&gt;0,LEFT(INDIRECT("DataAnalysis!T"&amp;ROW(DataAnalysis!$U103)+DataAnalysis!$V103-1),LEN(INDIRECT("DataAnalysis!T"&amp;ROW(DataAnalysis!$U103)+DataAnalysis!$V103-1))-2),""),"")</f>
        <v/>
      </c>
    </row>
    <row r="104" spans="8:23" ht="30" customHeight="1" x14ac:dyDescent="0.2">
      <c r="H104" t="str">
        <f ca="1">IFERROR(INDEX('Measurement Master List'!$B$4:$AQ$30,1+INT((ROW(A97)-1)/COLUMNS('Measurement Master List'!$B$4:$AQ$30)),MOD(ROW(A97)-1+COLUMNS('Measurement Master List'!$B$4:$AQ$30),COLUMNS('Measurement Master List'!$B$4:$AQ$30))+1),"")</f>
        <v xml:space="preserve"> </v>
      </c>
      <c r="I104" t="str">
        <f t="shared" ca="1" si="5"/>
        <v/>
      </c>
      <c r="K104" s="11" t="str">
        <f ca="1">IFERROR(RANK(L104,DataAnalysis!$L$8:$L$301)+SUMPRODUCT(--(L104=DataAnalysis!$L$8:$L$301),--(O104&lt;DataAnalysis!$O$8:$O$301)),"")</f>
        <v/>
      </c>
      <c r="L104" s="11" t="str">
        <f ca="1">IFERROR(IF(COUNTIF(DataAnalysis!$I$8:$I$299,"&lt;="&amp;DataAnalysis!$I$8:$I$299)=0,"",COUNTIF(DataAnalysis!$I$8:$I$299,"&lt;="&amp;DataAnalysis!$I$8:$I$299)),"")</f>
        <v/>
      </c>
      <c r="M104" t="str">
        <f ca="1">IFERROR(IF(AND(last_entry-start_row=0,LEN(INDEX(DataAnalysis!$H$8:$I$299,1,1)=0)),"",IF(last_entry-start_row=0,INDEX(DataAnalysis!$H$8:$I$299,1,1),INDEX(DataAnalysis!$H$8:$H$299,ROW(A97),1))),"")</f>
        <v xml:space="preserve"> </v>
      </c>
      <c r="N104" t="str">
        <f ca="1">IFERROR(IF(AND(last_entry-start_row=0,ISBLANK(INDEX(DataAnalysis!$I$8:$I$299,1,1))),"",IF(last_entry-start_row=0,INDEX(DataAnalysis!$I$8:$I$299,1,1),INDEX(DataAnalysis!$I$8:$I$299,ROW(A97),1))),"")</f>
        <v/>
      </c>
      <c r="O104" s="12">
        <f t="shared" ca="1" si="6"/>
        <v>198</v>
      </c>
      <c r="Q104">
        <f ca="1">IFERROR(DataAnalysis!$O104,"")</f>
        <v>198</v>
      </c>
      <c r="R104" t="str">
        <f ca="1">IFERROR(VLOOKUP(DataAnalysis!$Q$8:$Q$301,DataAnalysis!$K$8:$N$301,3,FALSE),"")</f>
        <v/>
      </c>
      <c r="S104" t="str">
        <f ca="1">IFERROR(VLOOKUP(DataAnalysis!$Q$8:$Q$301,DataAnalysis!$K$8:$N$301,4,FALSE),"")</f>
        <v/>
      </c>
      <c r="T104" t="str">
        <f ca="1">IF(S104=S103,T103,"")&amp;REPT(DataAnalysis!$R104&amp;", ",DataAnalysis!$R104&lt;&gt;"")</f>
        <v/>
      </c>
      <c r="U104" t="str">
        <f ca="1">IF(COUNTIF(S$8:S104,S104)=1,S104,"")</f>
        <v/>
      </c>
      <c r="V104" t="str">
        <f ca="1">IFERROR(IF(LEN(DataAnalysis!$S$8:$S$301)=0,"",COUNTIF(DataAnalysis!$S$8:$S$301,S104)),"")</f>
        <v/>
      </c>
      <c r="W104" t="str">
        <f ca="1">IFERROR(IF(LEN($U104)&gt;0,LEFT(INDIRECT("DataAnalysis!T"&amp;ROW(DataAnalysis!$U104)+DataAnalysis!$V104-1),LEN(INDIRECT("DataAnalysis!T"&amp;ROW(DataAnalysis!$U104)+DataAnalysis!$V104-1))-2),""),"")</f>
        <v/>
      </c>
    </row>
    <row r="105" spans="8:23" ht="30" customHeight="1" x14ac:dyDescent="0.2">
      <c r="H105" t="str">
        <f ca="1">IFERROR(INDEX('Measurement Master List'!$B$4:$AQ$30,1+INT((ROW(A98)-1)/COLUMNS('Measurement Master List'!$B$4:$AQ$30)),MOD(ROW(A98)-1+COLUMNS('Measurement Master List'!$B$4:$AQ$30),COLUMNS('Measurement Master List'!$B$4:$AQ$30))+1),"")</f>
        <v xml:space="preserve"> </v>
      </c>
      <c r="I105" t="str">
        <f t="shared" ca="1" si="5"/>
        <v/>
      </c>
      <c r="K105" s="11" t="str">
        <f ca="1">IFERROR(RANK(L105,DataAnalysis!$L$8:$L$301)+SUMPRODUCT(--(L105=DataAnalysis!$L$8:$L$301),--(O105&lt;DataAnalysis!$O$8:$O$301)),"")</f>
        <v/>
      </c>
      <c r="L105" s="11" t="str">
        <f ca="1">IFERROR(IF(COUNTIF(DataAnalysis!$I$8:$I$299,"&lt;="&amp;DataAnalysis!$I$8:$I$299)=0,"",COUNTIF(DataAnalysis!$I$8:$I$299,"&lt;="&amp;DataAnalysis!$I$8:$I$299)),"")</f>
        <v/>
      </c>
      <c r="M105" t="str">
        <f ca="1">IFERROR(IF(AND(last_entry-start_row=0,LEN(INDEX(DataAnalysis!$H$8:$I$299,1,1)=0)),"",IF(last_entry-start_row=0,INDEX(DataAnalysis!$H$8:$I$299,1,1),INDEX(DataAnalysis!$H$8:$H$299,ROW(A98),1))),"")</f>
        <v xml:space="preserve"> </v>
      </c>
      <c r="N105" t="str">
        <f ca="1">IFERROR(IF(AND(last_entry-start_row=0,ISBLANK(INDEX(DataAnalysis!$I$8:$I$299,1,1))),"",IF(last_entry-start_row=0,INDEX(DataAnalysis!$I$8:$I$299,1,1),INDEX(DataAnalysis!$I$8:$I$299,ROW(A98),1))),"")</f>
        <v/>
      </c>
      <c r="O105" s="12">
        <f t="shared" ca="1" si="6"/>
        <v>197</v>
      </c>
      <c r="Q105">
        <f ca="1">IFERROR(DataAnalysis!$O105,"")</f>
        <v>197</v>
      </c>
      <c r="R105" t="str">
        <f ca="1">IFERROR(VLOOKUP(DataAnalysis!$Q$8:$Q$301,DataAnalysis!$K$8:$N$301,3,FALSE),"")</f>
        <v/>
      </c>
      <c r="S105" t="str">
        <f ca="1">IFERROR(VLOOKUP(DataAnalysis!$Q$8:$Q$301,DataAnalysis!$K$8:$N$301,4,FALSE),"")</f>
        <v/>
      </c>
      <c r="T105" t="str">
        <f ca="1">IF(S105=S104,T104,"")&amp;REPT(DataAnalysis!$R105&amp;", ",DataAnalysis!$R105&lt;&gt;"")</f>
        <v/>
      </c>
      <c r="U105" t="str">
        <f ca="1">IF(COUNTIF(S$8:S105,S105)=1,S105,"")</f>
        <v/>
      </c>
      <c r="V105" t="str">
        <f ca="1">IFERROR(IF(LEN(DataAnalysis!$S$8:$S$301)=0,"",COUNTIF(DataAnalysis!$S$8:$S$301,S105)),"")</f>
        <v/>
      </c>
      <c r="W105" t="str">
        <f ca="1">IFERROR(IF(LEN($U105)&gt;0,LEFT(INDIRECT("DataAnalysis!T"&amp;ROW(DataAnalysis!$U105)+DataAnalysis!$V105-1),LEN(INDIRECT("DataAnalysis!T"&amp;ROW(DataAnalysis!$U105)+DataAnalysis!$V105-1))-2),""),"")</f>
        <v/>
      </c>
    </row>
    <row r="106" spans="8:23" ht="30" customHeight="1" x14ac:dyDescent="0.2">
      <c r="H106" t="str">
        <f ca="1">IFERROR(INDEX('Measurement Master List'!$B$4:$AQ$30,1+INT((ROW(A99)-1)/COLUMNS('Measurement Master List'!$B$4:$AQ$30)),MOD(ROW(A99)-1+COLUMNS('Measurement Master List'!$B$4:$AQ$30),COLUMNS('Measurement Master List'!$B$4:$AQ$30))+1),"")</f>
        <v xml:space="preserve"> </v>
      </c>
      <c r="I106" t="str">
        <f t="shared" ca="1" si="5"/>
        <v/>
      </c>
      <c r="K106" s="11" t="str">
        <f ca="1">IFERROR(RANK(L106,DataAnalysis!$L$8:$L$301)+SUMPRODUCT(--(L106=DataAnalysis!$L$8:$L$301),--(O106&lt;DataAnalysis!$O$8:$O$301)),"")</f>
        <v/>
      </c>
      <c r="L106" s="11" t="str">
        <f ca="1">IFERROR(IF(COUNTIF(DataAnalysis!$I$8:$I$299,"&lt;="&amp;DataAnalysis!$I$8:$I$299)=0,"",COUNTIF(DataAnalysis!$I$8:$I$299,"&lt;="&amp;DataAnalysis!$I$8:$I$299)),"")</f>
        <v/>
      </c>
      <c r="M106" t="str">
        <f ca="1">IFERROR(IF(AND(last_entry-start_row=0,LEN(INDEX(DataAnalysis!$H$8:$I$299,1,1)=0)),"",IF(last_entry-start_row=0,INDEX(DataAnalysis!$H$8:$I$299,1,1),INDEX(DataAnalysis!$H$8:$H$299,ROW(A99),1))),"")</f>
        <v xml:space="preserve"> </v>
      </c>
      <c r="N106" t="str">
        <f ca="1">IFERROR(IF(AND(last_entry-start_row=0,ISBLANK(INDEX(DataAnalysis!$I$8:$I$299,1,1))),"",IF(last_entry-start_row=0,INDEX(DataAnalysis!$I$8:$I$299,1,1),INDEX(DataAnalysis!$I$8:$I$299,ROW(A99),1))),"")</f>
        <v/>
      </c>
      <c r="O106" s="12">
        <f t="shared" ca="1" si="6"/>
        <v>196</v>
      </c>
      <c r="Q106">
        <f ca="1">IFERROR(DataAnalysis!$O106,"")</f>
        <v>196</v>
      </c>
      <c r="R106" t="str">
        <f ca="1">IFERROR(VLOOKUP(DataAnalysis!$Q$8:$Q$301,DataAnalysis!$K$8:$N$301,3,FALSE),"")</f>
        <v/>
      </c>
      <c r="S106" t="str">
        <f ca="1">IFERROR(VLOOKUP(DataAnalysis!$Q$8:$Q$301,DataAnalysis!$K$8:$N$301,4,FALSE),"")</f>
        <v/>
      </c>
      <c r="T106" t="str">
        <f ca="1">IF(S106=S105,T105,"")&amp;REPT(DataAnalysis!$R106&amp;", ",DataAnalysis!$R106&lt;&gt;"")</f>
        <v/>
      </c>
      <c r="U106" t="str">
        <f ca="1">IF(COUNTIF(S$8:S106,S106)=1,S106,"")</f>
        <v/>
      </c>
      <c r="V106" t="str">
        <f ca="1">IFERROR(IF(LEN(DataAnalysis!$S$8:$S$301)=0,"",COUNTIF(DataAnalysis!$S$8:$S$301,S106)),"")</f>
        <v/>
      </c>
      <c r="W106" t="str">
        <f ca="1">IFERROR(IF(LEN($U106)&gt;0,LEFT(INDIRECT("DataAnalysis!T"&amp;ROW(DataAnalysis!$U106)+DataAnalysis!$V106-1),LEN(INDIRECT("DataAnalysis!T"&amp;ROW(DataAnalysis!$U106)+DataAnalysis!$V106-1))-2),""),"")</f>
        <v/>
      </c>
    </row>
    <row r="107" spans="8:23" ht="30" customHeight="1" x14ac:dyDescent="0.2">
      <c r="H107" t="str">
        <f ca="1">IFERROR(INDEX('Measurement Master List'!$B$4:$AQ$30,1+INT((ROW(A100)-1)/COLUMNS('Measurement Master List'!$B$4:$AQ$30)),MOD(ROW(A100)-1+COLUMNS('Measurement Master List'!$B$4:$AQ$30),COLUMNS('Measurement Master List'!$B$4:$AQ$30))+1),"")</f>
        <v xml:space="preserve"> </v>
      </c>
      <c r="I107" t="str">
        <f t="shared" ca="1" si="5"/>
        <v/>
      </c>
      <c r="K107" s="11" t="str">
        <f ca="1">IFERROR(RANK(L107,DataAnalysis!$L$8:$L$301)+SUMPRODUCT(--(L107=DataAnalysis!$L$8:$L$301),--(O107&lt;DataAnalysis!$O$8:$O$301)),"")</f>
        <v/>
      </c>
      <c r="L107" s="11" t="str">
        <f ca="1">IFERROR(IF(COUNTIF(DataAnalysis!$I$8:$I$299,"&lt;="&amp;DataAnalysis!$I$8:$I$299)=0,"",COUNTIF(DataAnalysis!$I$8:$I$299,"&lt;="&amp;DataAnalysis!$I$8:$I$299)),"")</f>
        <v/>
      </c>
      <c r="M107" t="str">
        <f ca="1">IFERROR(IF(AND(last_entry-start_row=0,LEN(INDEX(DataAnalysis!$H$8:$I$299,1,1)=0)),"",IF(last_entry-start_row=0,INDEX(DataAnalysis!$H$8:$I$299,1,1),INDEX(DataAnalysis!$H$8:$H$299,ROW(A100),1))),"")</f>
        <v xml:space="preserve"> </v>
      </c>
      <c r="N107" t="str">
        <f ca="1">IFERROR(IF(AND(last_entry-start_row=0,ISBLANK(INDEX(DataAnalysis!$I$8:$I$299,1,1))),"",IF(last_entry-start_row=0,INDEX(DataAnalysis!$I$8:$I$299,1,1),INDEX(DataAnalysis!$I$8:$I$299,ROW(A100),1))),"")</f>
        <v/>
      </c>
      <c r="O107" s="12">
        <f t="shared" ca="1" si="6"/>
        <v>195</v>
      </c>
      <c r="Q107">
        <f ca="1">IFERROR(DataAnalysis!$O107,"")</f>
        <v>195</v>
      </c>
      <c r="R107" t="str">
        <f ca="1">IFERROR(VLOOKUP(DataAnalysis!$Q$8:$Q$301,DataAnalysis!$K$8:$N$301,3,FALSE),"")</f>
        <v/>
      </c>
      <c r="S107" t="str">
        <f ca="1">IFERROR(VLOOKUP(DataAnalysis!$Q$8:$Q$301,DataAnalysis!$K$8:$N$301,4,FALSE),"")</f>
        <v/>
      </c>
      <c r="T107" t="str">
        <f ca="1">IF(S107=S106,T106,"")&amp;REPT(DataAnalysis!$R107&amp;", ",DataAnalysis!$R107&lt;&gt;"")</f>
        <v/>
      </c>
      <c r="U107" t="str">
        <f ca="1">IF(COUNTIF(S$8:S107,S107)=1,S107,"")</f>
        <v/>
      </c>
      <c r="V107" t="str">
        <f ca="1">IFERROR(IF(LEN(DataAnalysis!$S$8:$S$301)=0,"",COUNTIF(DataAnalysis!$S$8:$S$301,S107)),"")</f>
        <v/>
      </c>
      <c r="W107" t="str">
        <f ca="1">IFERROR(IF(LEN($U107)&gt;0,LEFT(INDIRECT("DataAnalysis!T"&amp;ROW(DataAnalysis!$U107)+DataAnalysis!$V107-1),LEN(INDIRECT("DataAnalysis!T"&amp;ROW(DataAnalysis!$U107)+DataAnalysis!$V107-1))-2),""),"")</f>
        <v/>
      </c>
    </row>
    <row r="108" spans="8:23" ht="30" customHeight="1" x14ac:dyDescent="0.2">
      <c r="H108" t="str">
        <f ca="1">IFERROR(INDEX('Measurement Master List'!$B$4:$AQ$30,1+INT((ROW(A101)-1)/COLUMNS('Measurement Master List'!$B$4:$AQ$30)),MOD(ROW(A101)-1+COLUMNS('Measurement Master List'!$B$4:$AQ$30),COLUMNS('Measurement Master List'!$B$4:$AQ$30))+1),"")</f>
        <v xml:space="preserve"> </v>
      </c>
      <c r="I108" t="str">
        <f t="shared" ca="1" si="5"/>
        <v/>
      </c>
      <c r="K108" s="11" t="str">
        <f ca="1">IFERROR(RANK(L108,DataAnalysis!$L$8:$L$301)+SUMPRODUCT(--(L108=DataAnalysis!$L$8:$L$301),--(O108&lt;DataAnalysis!$O$8:$O$301)),"")</f>
        <v/>
      </c>
      <c r="L108" s="11" t="str">
        <f ca="1">IFERROR(IF(COUNTIF(DataAnalysis!$I$8:$I$299,"&lt;="&amp;DataAnalysis!$I$8:$I$299)=0,"",COUNTIF(DataAnalysis!$I$8:$I$299,"&lt;="&amp;DataAnalysis!$I$8:$I$299)),"")</f>
        <v/>
      </c>
      <c r="M108" t="str">
        <f ca="1">IFERROR(IF(AND(last_entry-start_row=0,LEN(INDEX(DataAnalysis!$H$8:$I$299,1,1)=0)),"",IF(last_entry-start_row=0,INDEX(DataAnalysis!$H$8:$I$299,1,1),INDEX(DataAnalysis!$H$8:$H$299,ROW(A101),1))),"")</f>
        <v xml:space="preserve"> </v>
      </c>
      <c r="N108" t="str">
        <f ca="1">IFERROR(IF(AND(last_entry-start_row=0,ISBLANK(INDEX(DataAnalysis!$I$8:$I$299,1,1))),"",IF(last_entry-start_row=0,INDEX(DataAnalysis!$I$8:$I$299,1,1),INDEX(DataAnalysis!$I$8:$I$299,ROW(A101),1))),"")</f>
        <v/>
      </c>
      <c r="O108" s="12">
        <f t="shared" ca="1" si="6"/>
        <v>194</v>
      </c>
      <c r="Q108">
        <f ca="1">IFERROR(DataAnalysis!$O108,"")</f>
        <v>194</v>
      </c>
      <c r="R108" t="str">
        <f ca="1">IFERROR(VLOOKUP(DataAnalysis!$Q$8:$Q$301,DataAnalysis!$K$8:$N$301,3,FALSE),"")</f>
        <v/>
      </c>
      <c r="S108" t="str">
        <f ca="1">IFERROR(VLOOKUP(DataAnalysis!$Q$8:$Q$301,DataAnalysis!$K$8:$N$301,4,FALSE),"")</f>
        <v/>
      </c>
      <c r="T108" t="str">
        <f ca="1">IF(S108=S107,T107,"")&amp;REPT(DataAnalysis!$R108&amp;", ",DataAnalysis!$R108&lt;&gt;"")</f>
        <v/>
      </c>
      <c r="U108" t="str">
        <f ca="1">IF(COUNTIF(S$8:S108,S108)=1,S108,"")</f>
        <v/>
      </c>
      <c r="V108" t="str">
        <f ca="1">IFERROR(IF(LEN(DataAnalysis!$S$8:$S$301)=0,"",COUNTIF(DataAnalysis!$S$8:$S$301,S108)),"")</f>
        <v/>
      </c>
      <c r="W108" t="str">
        <f ca="1">IFERROR(IF(LEN($U108)&gt;0,LEFT(INDIRECT("DataAnalysis!T"&amp;ROW(DataAnalysis!$U108)+DataAnalysis!$V108-1),LEN(INDIRECT("DataAnalysis!T"&amp;ROW(DataAnalysis!$U108)+DataAnalysis!$V108-1))-2),""),"")</f>
        <v/>
      </c>
    </row>
    <row r="109" spans="8:23" ht="30" customHeight="1" x14ac:dyDescent="0.2">
      <c r="H109" t="str">
        <f ca="1">IFERROR(INDEX('Measurement Master List'!$B$4:$AQ$30,1+INT((ROW(A102)-1)/COLUMNS('Measurement Master List'!$B$4:$AQ$30)),MOD(ROW(A102)-1+COLUMNS('Measurement Master List'!$B$4:$AQ$30),COLUMNS('Measurement Master List'!$B$4:$AQ$30))+1),"")</f>
        <v xml:space="preserve"> </v>
      </c>
      <c r="I109" t="str">
        <f t="shared" ca="1" si="5"/>
        <v/>
      </c>
      <c r="K109" s="11" t="str">
        <f ca="1">IFERROR(RANK(L109,DataAnalysis!$L$8:$L$301)+SUMPRODUCT(--(L109=DataAnalysis!$L$8:$L$301),--(O109&lt;DataAnalysis!$O$8:$O$301)),"")</f>
        <v/>
      </c>
      <c r="L109" s="11" t="str">
        <f ca="1">IFERROR(IF(COUNTIF(DataAnalysis!$I$8:$I$299,"&lt;="&amp;DataAnalysis!$I$8:$I$299)=0,"",COUNTIF(DataAnalysis!$I$8:$I$299,"&lt;="&amp;DataAnalysis!$I$8:$I$299)),"")</f>
        <v/>
      </c>
      <c r="M109" t="str">
        <f ca="1">IFERROR(IF(AND(last_entry-start_row=0,LEN(INDEX(DataAnalysis!$H$8:$I$299,1,1)=0)),"",IF(last_entry-start_row=0,INDEX(DataAnalysis!$H$8:$I$299,1,1),INDEX(DataAnalysis!$H$8:$H$299,ROW(A102),1))),"")</f>
        <v xml:space="preserve"> </v>
      </c>
      <c r="N109" t="str">
        <f ca="1">IFERROR(IF(AND(last_entry-start_row=0,ISBLANK(INDEX(DataAnalysis!$I$8:$I$299,1,1))),"",IF(last_entry-start_row=0,INDEX(DataAnalysis!$I$8:$I$299,1,1),INDEX(DataAnalysis!$I$8:$I$299,ROW(A102),1))),"")</f>
        <v/>
      </c>
      <c r="O109" s="12">
        <f t="shared" ca="1" si="6"/>
        <v>193</v>
      </c>
      <c r="Q109">
        <f ca="1">IFERROR(DataAnalysis!$O109,"")</f>
        <v>193</v>
      </c>
      <c r="R109" t="str">
        <f ca="1">IFERROR(VLOOKUP(DataAnalysis!$Q$8:$Q$301,DataAnalysis!$K$8:$N$301,3,FALSE),"")</f>
        <v/>
      </c>
      <c r="S109" t="str">
        <f ca="1">IFERROR(VLOOKUP(DataAnalysis!$Q$8:$Q$301,DataAnalysis!$K$8:$N$301,4,FALSE),"")</f>
        <v/>
      </c>
      <c r="T109" t="str">
        <f ca="1">IF(S109=S108,T108,"")&amp;REPT(DataAnalysis!$R109&amp;", ",DataAnalysis!$R109&lt;&gt;"")</f>
        <v/>
      </c>
      <c r="U109" t="str">
        <f ca="1">IF(COUNTIF(S$8:S109,S109)=1,S109,"")</f>
        <v/>
      </c>
      <c r="V109" t="str">
        <f ca="1">IFERROR(IF(LEN(DataAnalysis!$S$8:$S$301)=0,"",COUNTIF(DataAnalysis!$S$8:$S$301,S109)),"")</f>
        <v/>
      </c>
      <c r="W109" t="str">
        <f ca="1">IFERROR(IF(LEN($U109)&gt;0,LEFT(INDIRECT("DataAnalysis!T"&amp;ROW(DataAnalysis!$U109)+DataAnalysis!$V109-1),LEN(INDIRECT("DataAnalysis!T"&amp;ROW(DataAnalysis!$U109)+DataAnalysis!$V109-1))-2),""),"")</f>
        <v/>
      </c>
    </row>
    <row r="110" spans="8:23" ht="30" customHeight="1" x14ac:dyDescent="0.2">
      <c r="H110" t="str">
        <f ca="1">IFERROR(INDEX('Measurement Master List'!$B$4:$AQ$30,1+INT((ROW(A103)-1)/COLUMNS('Measurement Master List'!$B$4:$AQ$30)),MOD(ROW(A103)-1+COLUMNS('Measurement Master List'!$B$4:$AQ$30),COLUMNS('Measurement Master List'!$B$4:$AQ$30))+1),"")</f>
        <v xml:space="preserve"> </v>
      </c>
      <c r="I110" t="str">
        <f t="shared" ca="1" si="5"/>
        <v/>
      </c>
      <c r="K110" s="11" t="str">
        <f ca="1">IFERROR(RANK(L110,DataAnalysis!$L$8:$L$301)+SUMPRODUCT(--(L110=DataAnalysis!$L$8:$L$301),--(O110&lt;DataAnalysis!$O$8:$O$301)),"")</f>
        <v/>
      </c>
      <c r="L110" s="11" t="str">
        <f ca="1">IFERROR(IF(COUNTIF(DataAnalysis!$I$8:$I$299,"&lt;="&amp;DataAnalysis!$I$8:$I$299)=0,"",COUNTIF(DataAnalysis!$I$8:$I$299,"&lt;="&amp;DataAnalysis!$I$8:$I$299)),"")</f>
        <v/>
      </c>
      <c r="M110" t="str">
        <f ca="1">IFERROR(IF(AND(last_entry-start_row=0,LEN(INDEX(DataAnalysis!$H$8:$I$299,1,1)=0)),"",IF(last_entry-start_row=0,INDEX(DataAnalysis!$H$8:$I$299,1,1),INDEX(DataAnalysis!$H$8:$H$299,ROW(A103),1))),"")</f>
        <v xml:space="preserve"> </v>
      </c>
      <c r="N110" t="str">
        <f ca="1">IFERROR(IF(AND(last_entry-start_row=0,ISBLANK(INDEX(DataAnalysis!$I$8:$I$299,1,1))),"",IF(last_entry-start_row=0,INDEX(DataAnalysis!$I$8:$I$299,1,1),INDEX(DataAnalysis!$I$8:$I$299,ROW(A103),1))),"")</f>
        <v/>
      </c>
      <c r="O110" s="12">
        <f t="shared" ca="1" si="6"/>
        <v>192</v>
      </c>
      <c r="Q110">
        <f ca="1">IFERROR(DataAnalysis!$O110,"")</f>
        <v>192</v>
      </c>
      <c r="R110" t="str">
        <f ca="1">IFERROR(VLOOKUP(DataAnalysis!$Q$8:$Q$301,DataAnalysis!$K$8:$N$301,3,FALSE),"")</f>
        <v/>
      </c>
      <c r="S110" t="str">
        <f ca="1">IFERROR(VLOOKUP(DataAnalysis!$Q$8:$Q$301,DataAnalysis!$K$8:$N$301,4,FALSE),"")</f>
        <v/>
      </c>
      <c r="T110" t="str">
        <f ca="1">IF(S110=S109,T109,"")&amp;REPT(DataAnalysis!$R110&amp;", ",DataAnalysis!$R110&lt;&gt;"")</f>
        <v/>
      </c>
      <c r="U110" t="str">
        <f ca="1">IF(COUNTIF(S$8:S110,S110)=1,S110,"")</f>
        <v/>
      </c>
      <c r="V110" t="str">
        <f ca="1">IFERROR(IF(LEN(DataAnalysis!$S$8:$S$301)=0,"",COUNTIF(DataAnalysis!$S$8:$S$301,S110)),"")</f>
        <v/>
      </c>
      <c r="W110" t="str">
        <f ca="1">IFERROR(IF(LEN($U110)&gt;0,LEFT(INDIRECT("DataAnalysis!T"&amp;ROW(DataAnalysis!$U110)+DataAnalysis!$V110-1),LEN(INDIRECT("DataAnalysis!T"&amp;ROW(DataAnalysis!$U110)+DataAnalysis!$V110-1))-2),""),"")</f>
        <v/>
      </c>
    </row>
    <row r="111" spans="8:23" ht="30" customHeight="1" x14ac:dyDescent="0.2">
      <c r="H111" t="str">
        <f ca="1">IFERROR(INDEX('Measurement Master List'!$B$4:$AQ$30,1+INT((ROW(A104)-1)/COLUMNS('Measurement Master List'!$B$4:$AQ$30)),MOD(ROW(A104)-1+COLUMNS('Measurement Master List'!$B$4:$AQ$30),COLUMNS('Measurement Master List'!$B$4:$AQ$30))+1),"")</f>
        <v xml:space="preserve"> </v>
      </c>
      <c r="I111" t="str">
        <f t="shared" ca="1" si="5"/>
        <v/>
      </c>
      <c r="K111" s="11" t="str">
        <f ca="1">IFERROR(RANK(L111,DataAnalysis!$L$8:$L$301)+SUMPRODUCT(--(L111=DataAnalysis!$L$8:$L$301),--(O111&lt;DataAnalysis!$O$8:$O$301)),"")</f>
        <v/>
      </c>
      <c r="L111" s="11" t="str">
        <f ca="1">IFERROR(IF(COUNTIF(DataAnalysis!$I$8:$I$299,"&lt;="&amp;DataAnalysis!$I$8:$I$299)=0,"",COUNTIF(DataAnalysis!$I$8:$I$299,"&lt;="&amp;DataAnalysis!$I$8:$I$299)),"")</f>
        <v/>
      </c>
      <c r="M111" t="str">
        <f ca="1">IFERROR(IF(AND(last_entry-start_row=0,LEN(INDEX(DataAnalysis!$H$8:$I$299,1,1)=0)),"",IF(last_entry-start_row=0,INDEX(DataAnalysis!$H$8:$I$299,1,1),INDEX(DataAnalysis!$H$8:$H$299,ROW(A104),1))),"")</f>
        <v xml:space="preserve"> </v>
      </c>
      <c r="N111" t="str">
        <f ca="1">IFERROR(IF(AND(last_entry-start_row=0,ISBLANK(INDEX(DataAnalysis!$I$8:$I$299,1,1))),"",IF(last_entry-start_row=0,INDEX(DataAnalysis!$I$8:$I$299,1,1),INDEX(DataAnalysis!$I$8:$I$299,ROW(A104),1))),"")</f>
        <v/>
      </c>
      <c r="O111" s="12">
        <f t="shared" ca="1" si="6"/>
        <v>191</v>
      </c>
      <c r="Q111">
        <f ca="1">IFERROR(DataAnalysis!$O111,"")</f>
        <v>191</v>
      </c>
      <c r="R111" t="str">
        <f ca="1">IFERROR(VLOOKUP(DataAnalysis!$Q$8:$Q$301,DataAnalysis!$K$8:$N$301,3,FALSE),"")</f>
        <v/>
      </c>
      <c r="S111" t="str">
        <f ca="1">IFERROR(VLOOKUP(DataAnalysis!$Q$8:$Q$301,DataAnalysis!$K$8:$N$301,4,FALSE),"")</f>
        <v/>
      </c>
      <c r="T111" t="str">
        <f ca="1">IF(S111=S110,T110,"")&amp;REPT(DataAnalysis!$R111&amp;", ",DataAnalysis!$R111&lt;&gt;"")</f>
        <v/>
      </c>
      <c r="U111" t="str">
        <f ca="1">IF(COUNTIF(S$8:S111,S111)=1,S111,"")</f>
        <v/>
      </c>
      <c r="V111" t="str">
        <f ca="1">IFERROR(IF(LEN(DataAnalysis!$S$8:$S$301)=0,"",COUNTIF(DataAnalysis!$S$8:$S$301,S111)),"")</f>
        <v/>
      </c>
      <c r="W111" t="str">
        <f ca="1">IFERROR(IF(LEN($U111)&gt;0,LEFT(INDIRECT("DataAnalysis!T"&amp;ROW(DataAnalysis!$U111)+DataAnalysis!$V111-1),LEN(INDIRECT("DataAnalysis!T"&amp;ROW(DataAnalysis!$U111)+DataAnalysis!$V111-1))-2),""),"")</f>
        <v/>
      </c>
    </row>
    <row r="112" spans="8:23" ht="30" customHeight="1" x14ac:dyDescent="0.2">
      <c r="H112" t="str">
        <f ca="1">IFERROR(INDEX('Measurement Master List'!$B$4:$AQ$30,1+INT((ROW(A105)-1)/COLUMNS('Measurement Master List'!$B$4:$AQ$30)),MOD(ROW(A105)-1+COLUMNS('Measurement Master List'!$B$4:$AQ$30),COLUMNS('Measurement Master List'!$B$4:$AQ$30))+1),"")</f>
        <v xml:space="preserve"> </v>
      </c>
      <c r="I112" t="str">
        <f t="shared" ca="1" si="5"/>
        <v/>
      </c>
      <c r="K112" s="11" t="str">
        <f ca="1">IFERROR(RANK(L112,DataAnalysis!$L$8:$L$301)+SUMPRODUCT(--(L112=DataAnalysis!$L$8:$L$301),--(O112&lt;DataAnalysis!$O$8:$O$301)),"")</f>
        <v/>
      </c>
      <c r="L112" s="11" t="str">
        <f ca="1">IFERROR(IF(COUNTIF(DataAnalysis!$I$8:$I$299,"&lt;="&amp;DataAnalysis!$I$8:$I$299)=0,"",COUNTIF(DataAnalysis!$I$8:$I$299,"&lt;="&amp;DataAnalysis!$I$8:$I$299)),"")</f>
        <v/>
      </c>
      <c r="M112" t="str">
        <f ca="1">IFERROR(IF(AND(last_entry-start_row=0,LEN(INDEX(DataAnalysis!$H$8:$I$299,1,1)=0)),"",IF(last_entry-start_row=0,INDEX(DataAnalysis!$H$8:$I$299,1,1),INDEX(DataAnalysis!$H$8:$H$299,ROW(A105),1))),"")</f>
        <v xml:space="preserve"> </v>
      </c>
      <c r="N112" t="str">
        <f ca="1">IFERROR(IF(AND(last_entry-start_row=0,ISBLANK(INDEX(DataAnalysis!$I$8:$I$299,1,1))),"",IF(last_entry-start_row=0,INDEX(DataAnalysis!$I$8:$I$299,1,1),INDEX(DataAnalysis!$I$8:$I$299,ROW(A105),1))),"")</f>
        <v/>
      </c>
      <c r="O112" s="12">
        <f t="shared" ca="1" si="6"/>
        <v>190</v>
      </c>
      <c r="Q112">
        <f ca="1">IFERROR(DataAnalysis!$O112,"")</f>
        <v>190</v>
      </c>
      <c r="R112" t="str">
        <f ca="1">IFERROR(VLOOKUP(DataAnalysis!$Q$8:$Q$301,DataAnalysis!$K$8:$N$301,3,FALSE),"")</f>
        <v/>
      </c>
      <c r="S112" t="str">
        <f ca="1">IFERROR(VLOOKUP(DataAnalysis!$Q$8:$Q$301,DataAnalysis!$K$8:$N$301,4,FALSE),"")</f>
        <v/>
      </c>
      <c r="T112" t="str">
        <f ca="1">IF(S112=S111,T111,"")&amp;REPT(DataAnalysis!$R112&amp;", ",DataAnalysis!$R112&lt;&gt;"")</f>
        <v/>
      </c>
      <c r="U112" t="str">
        <f ca="1">IF(COUNTIF(S$8:S112,S112)=1,S112,"")</f>
        <v/>
      </c>
      <c r="V112" t="str">
        <f ca="1">IFERROR(IF(LEN(DataAnalysis!$S$8:$S$301)=0,"",COUNTIF(DataAnalysis!$S$8:$S$301,S112)),"")</f>
        <v/>
      </c>
      <c r="W112" t="str">
        <f ca="1">IFERROR(IF(LEN($U112)&gt;0,LEFT(INDIRECT("DataAnalysis!T"&amp;ROW(DataAnalysis!$U112)+DataAnalysis!$V112-1),LEN(INDIRECT("DataAnalysis!T"&amp;ROW(DataAnalysis!$U112)+DataAnalysis!$V112-1))-2),""),"")</f>
        <v/>
      </c>
    </row>
    <row r="113" spans="8:23" ht="30" customHeight="1" x14ac:dyDescent="0.2">
      <c r="H113" t="str">
        <f ca="1">IFERROR(INDEX('Measurement Master List'!$B$4:$AQ$30,1+INT((ROW(A106)-1)/COLUMNS('Measurement Master List'!$B$4:$AQ$30)),MOD(ROW(A106)-1+COLUMNS('Measurement Master List'!$B$4:$AQ$30),COLUMNS('Measurement Master List'!$B$4:$AQ$30))+1),"")</f>
        <v xml:space="preserve"> </v>
      </c>
      <c r="I113" t="str">
        <f t="shared" ca="1" si="5"/>
        <v/>
      </c>
      <c r="K113" s="11" t="str">
        <f ca="1">IFERROR(RANK(L113,DataAnalysis!$L$8:$L$301)+SUMPRODUCT(--(L113=DataAnalysis!$L$8:$L$301),--(O113&lt;DataAnalysis!$O$8:$O$301)),"")</f>
        <v/>
      </c>
      <c r="L113" s="11" t="str">
        <f ca="1">IFERROR(IF(COUNTIF(DataAnalysis!$I$8:$I$299,"&lt;="&amp;DataAnalysis!$I$8:$I$299)=0,"",COUNTIF(DataAnalysis!$I$8:$I$299,"&lt;="&amp;DataAnalysis!$I$8:$I$299)),"")</f>
        <v/>
      </c>
      <c r="M113" t="str">
        <f ca="1">IFERROR(IF(AND(last_entry-start_row=0,LEN(INDEX(DataAnalysis!$H$8:$I$299,1,1)=0)),"",IF(last_entry-start_row=0,INDEX(DataAnalysis!$H$8:$I$299,1,1),INDEX(DataAnalysis!$H$8:$H$299,ROW(A106),1))),"")</f>
        <v xml:space="preserve"> </v>
      </c>
      <c r="N113" t="str">
        <f ca="1">IFERROR(IF(AND(last_entry-start_row=0,ISBLANK(INDEX(DataAnalysis!$I$8:$I$299,1,1))),"",IF(last_entry-start_row=0,INDEX(DataAnalysis!$I$8:$I$299,1,1),INDEX(DataAnalysis!$I$8:$I$299,ROW(A106),1))),"")</f>
        <v/>
      </c>
      <c r="O113" s="12">
        <f t="shared" ca="1" si="6"/>
        <v>189</v>
      </c>
      <c r="Q113">
        <f ca="1">IFERROR(DataAnalysis!$O113,"")</f>
        <v>189</v>
      </c>
      <c r="R113" t="str">
        <f ca="1">IFERROR(VLOOKUP(DataAnalysis!$Q$8:$Q$301,DataAnalysis!$K$8:$N$301,3,FALSE),"")</f>
        <v/>
      </c>
      <c r="S113" t="str">
        <f ca="1">IFERROR(VLOOKUP(DataAnalysis!$Q$8:$Q$301,DataAnalysis!$K$8:$N$301,4,FALSE),"")</f>
        <v/>
      </c>
      <c r="T113" t="str">
        <f ca="1">IF(S113=S112,T112,"")&amp;REPT(DataAnalysis!$R113&amp;", ",DataAnalysis!$R113&lt;&gt;"")</f>
        <v/>
      </c>
      <c r="U113" t="str">
        <f ca="1">IF(COUNTIF(S$8:S113,S113)=1,S113,"")</f>
        <v/>
      </c>
      <c r="V113" t="str">
        <f ca="1">IFERROR(IF(LEN(DataAnalysis!$S$8:$S$301)=0,"",COUNTIF(DataAnalysis!$S$8:$S$301,S113)),"")</f>
        <v/>
      </c>
      <c r="W113" t="str">
        <f ca="1">IFERROR(IF(LEN($U113)&gt;0,LEFT(INDIRECT("DataAnalysis!T"&amp;ROW(DataAnalysis!$U113)+DataAnalysis!$V113-1),LEN(INDIRECT("DataAnalysis!T"&amp;ROW(DataAnalysis!$U113)+DataAnalysis!$V113-1))-2),""),"")</f>
        <v/>
      </c>
    </row>
    <row r="114" spans="8:23" ht="30" customHeight="1" x14ac:dyDescent="0.2">
      <c r="H114" t="str">
        <f ca="1">IFERROR(INDEX('Measurement Master List'!$B$4:$AQ$30,1+INT((ROW(A107)-1)/COLUMNS('Measurement Master List'!$B$4:$AQ$30)),MOD(ROW(A107)-1+COLUMNS('Measurement Master List'!$B$4:$AQ$30),COLUMNS('Measurement Master List'!$B$4:$AQ$30))+1),"")</f>
        <v xml:space="preserve"> </v>
      </c>
      <c r="I114" t="str">
        <f t="shared" ca="1" si="5"/>
        <v/>
      </c>
      <c r="K114" s="11" t="str">
        <f ca="1">IFERROR(RANK(L114,DataAnalysis!$L$8:$L$301)+SUMPRODUCT(--(L114=DataAnalysis!$L$8:$L$301),--(O114&lt;DataAnalysis!$O$8:$O$301)),"")</f>
        <v/>
      </c>
      <c r="L114" s="11" t="str">
        <f ca="1">IFERROR(IF(COUNTIF(DataAnalysis!$I$8:$I$299,"&lt;="&amp;DataAnalysis!$I$8:$I$299)=0,"",COUNTIF(DataAnalysis!$I$8:$I$299,"&lt;="&amp;DataAnalysis!$I$8:$I$299)),"")</f>
        <v/>
      </c>
      <c r="M114" t="str">
        <f ca="1">IFERROR(IF(AND(last_entry-start_row=0,LEN(INDEX(DataAnalysis!$H$8:$I$299,1,1)=0)),"",IF(last_entry-start_row=0,INDEX(DataAnalysis!$H$8:$I$299,1,1),INDEX(DataAnalysis!$H$8:$H$299,ROW(A107),1))),"")</f>
        <v xml:space="preserve"> </v>
      </c>
      <c r="N114" t="str">
        <f ca="1">IFERROR(IF(AND(last_entry-start_row=0,ISBLANK(INDEX(DataAnalysis!$I$8:$I$299,1,1))),"",IF(last_entry-start_row=0,INDEX(DataAnalysis!$I$8:$I$299,1,1),INDEX(DataAnalysis!$I$8:$I$299,ROW(A107),1))),"")</f>
        <v/>
      </c>
      <c r="O114" s="12">
        <f t="shared" ca="1" si="6"/>
        <v>188</v>
      </c>
      <c r="Q114">
        <f ca="1">IFERROR(DataAnalysis!$O114,"")</f>
        <v>188</v>
      </c>
      <c r="R114" t="str">
        <f ca="1">IFERROR(VLOOKUP(DataAnalysis!$Q$8:$Q$301,DataAnalysis!$K$8:$N$301,3,FALSE),"")</f>
        <v/>
      </c>
      <c r="S114" t="str">
        <f ca="1">IFERROR(VLOOKUP(DataAnalysis!$Q$8:$Q$301,DataAnalysis!$K$8:$N$301,4,FALSE),"")</f>
        <v/>
      </c>
      <c r="T114" t="str">
        <f ca="1">IF(S114=S113,T113,"")&amp;REPT(DataAnalysis!$R114&amp;", ",DataAnalysis!$R114&lt;&gt;"")</f>
        <v/>
      </c>
      <c r="U114" t="str">
        <f ca="1">IF(COUNTIF(S$8:S114,S114)=1,S114,"")</f>
        <v/>
      </c>
      <c r="V114" t="str">
        <f ca="1">IFERROR(IF(LEN(DataAnalysis!$S$8:$S$301)=0,"",COUNTIF(DataAnalysis!$S$8:$S$301,S114)),"")</f>
        <v/>
      </c>
      <c r="W114" t="str">
        <f ca="1">IFERROR(IF(LEN($U114)&gt;0,LEFT(INDIRECT("DataAnalysis!T"&amp;ROW(DataAnalysis!$U114)+DataAnalysis!$V114-1),LEN(INDIRECT("DataAnalysis!T"&amp;ROW(DataAnalysis!$U114)+DataAnalysis!$V114-1))-2),""),"")</f>
        <v/>
      </c>
    </row>
    <row r="115" spans="8:23" ht="30" customHeight="1" x14ac:dyDescent="0.2">
      <c r="H115" t="str">
        <f ca="1">IFERROR(INDEX('Measurement Master List'!$B$4:$AQ$30,1+INT((ROW(A108)-1)/COLUMNS('Measurement Master List'!$B$4:$AQ$30)),MOD(ROW(A108)-1+COLUMNS('Measurement Master List'!$B$4:$AQ$30),COLUMNS('Measurement Master List'!$B$4:$AQ$30))+1),"")</f>
        <v xml:space="preserve"> </v>
      </c>
      <c r="I115" t="str">
        <f t="shared" ca="1" si="5"/>
        <v/>
      </c>
      <c r="K115" s="11" t="str">
        <f ca="1">IFERROR(RANK(L115,DataAnalysis!$L$8:$L$301)+SUMPRODUCT(--(L115=DataAnalysis!$L$8:$L$301),--(O115&lt;DataAnalysis!$O$8:$O$301)),"")</f>
        <v/>
      </c>
      <c r="L115" s="11" t="str">
        <f ca="1">IFERROR(IF(COUNTIF(DataAnalysis!$I$8:$I$299,"&lt;="&amp;DataAnalysis!$I$8:$I$299)=0,"",COUNTIF(DataAnalysis!$I$8:$I$299,"&lt;="&amp;DataAnalysis!$I$8:$I$299)),"")</f>
        <v/>
      </c>
      <c r="M115" t="str">
        <f ca="1">IFERROR(IF(AND(last_entry-start_row=0,LEN(INDEX(DataAnalysis!$H$8:$I$299,1,1)=0)),"",IF(last_entry-start_row=0,INDEX(DataAnalysis!$H$8:$I$299,1,1),INDEX(DataAnalysis!$H$8:$H$299,ROW(A108),1))),"")</f>
        <v xml:space="preserve"> </v>
      </c>
      <c r="N115" t="str">
        <f ca="1">IFERROR(IF(AND(last_entry-start_row=0,ISBLANK(INDEX(DataAnalysis!$I$8:$I$299,1,1))),"",IF(last_entry-start_row=0,INDEX(DataAnalysis!$I$8:$I$299,1,1),INDEX(DataAnalysis!$I$8:$I$299,ROW(A108),1))),"")</f>
        <v/>
      </c>
      <c r="O115" s="12">
        <f t="shared" ca="1" si="6"/>
        <v>187</v>
      </c>
      <c r="Q115">
        <f ca="1">IFERROR(DataAnalysis!$O115,"")</f>
        <v>187</v>
      </c>
      <c r="R115" t="str">
        <f ca="1">IFERROR(VLOOKUP(DataAnalysis!$Q$8:$Q$301,DataAnalysis!$K$8:$N$301,3,FALSE),"")</f>
        <v/>
      </c>
      <c r="S115" t="str">
        <f ca="1">IFERROR(VLOOKUP(DataAnalysis!$Q$8:$Q$301,DataAnalysis!$K$8:$N$301,4,FALSE),"")</f>
        <v/>
      </c>
      <c r="T115" t="str">
        <f ca="1">IF(S115=S114,T114,"")&amp;REPT(DataAnalysis!$R115&amp;", ",DataAnalysis!$R115&lt;&gt;"")</f>
        <v/>
      </c>
      <c r="U115" t="str">
        <f ca="1">IF(COUNTIF(S$8:S115,S115)=1,S115,"")</f>
        <v/>
      </c>
      <c r="V115" t="str">
        <f ca="1">IFERROR(IF(LEN(DataAnalysis!$S$8:$S$301)=0,"",COUNTIF(DataAnalysis!$S$8:$S$301,S115)),"")</f>
        <v/>
      </c>
      <c r="W115" t="str">
        <f ca="1">IFERROR(IF(LEN($U115)&gt;0,LEFT(INDIRECT("DataAnalysis!T"&amp;ROW(DataAnalysis!$U115)+DataAnalysis!$V115-1),LEN(INDIRECT("DataAnalysis!T"&amp;ROW(DataAnalysis!$U115)+DataAnalysis!$V115-1))-2),""),"")</f>
        <v/>
      </c>
    </row>
    <row r="116" spans="8:23" ht="30" customHeight="1" x14ac:dyDescent="0.2">
      <c r="H116" t="str">
        <f ca="1">IFERROR(INDEX('Measurement Master List'!$B$4:$AQ$30,1+INT((ROW(A109)-1)/COLUMNS('Measurement Master List'!$B$4:$AQ$30)),MOD(ROW(A109)-1+COLUMNS('Measurement Master List'!$B$4:$AQ$30),COLUMNS('Measurement Master List'!$B$4:$AQ$30))+1),"")</f>
        <v xml:space="preserve"> </v>
      </c>
      <c r="I116" t="str">
        <f t="shared" ca="1" si="5"/>
        <v/>
      </c>
      <c r="K116" s="11" t="str">
        <f ca="1">IFERROR(RANK(L116,DataAnalysis!$L$8:$L$301)+SUMPRODUCT(--(L116=DataAnalysis!$L$8:$L$301),--(O116&lt;DataAnalysis!$O$8:$O$301)),"")</f>
        <v/>
      </c>
      <c r="L116" s="11" t="str">
        <f ca="1">IFERROR(IF(COUNTIF(DataAnalysis!$I$8:$I$299,"&lt;="&amp;DataAnalysis!$I$8:$I$299)=0,"",COUNTIF(DataAnalysis!$I$8:$I$299,"&lt;="&amp;DataAnalysis!$I$8:$I$299)),"")</f>
        <v/>
      </c>
      <c r="M116" t="str">
        <f ca="1">IFERROR(IF(AND(last_entry-start_row=0,LEN(INDEX(DataAnalysis!$H$8:$I$299,1,1)=0)),"",IF(last_entry-start_row=0,INDEX(DataAnalysis!$H$8:$I$299,1,1),INDEX(DataAnalysis!$H$8:$H$299,ROW(A109),1))),"")</f>
        <v xml:space="preserve"> </v>
      </c>
      <c r="N116" t="str">
        <f ca="1">IFERROR(IF(AND(last_entry-start_row=0,ISBLANK(INDEX(DataAnalysis!$I$8:$I$299,1,1))),"",IF(last_entry-start_row=0,INDEX(DataAnalysis!$I$8:$I$299,1,1),INDEX(DataAnalysis!$I$8:$I$299,ROW(A109),1))),"")</f>
        <v/>
      </c>
      <c r="O116" s="12">
        <f t="shared" ca="1" si="6"/>
        <v>186</v>
      </c>
      <c r="Q116">
        <f ca="1">IFERROR(DataAnalysis!$O116,"")</f>
        <v>186</v>
      </c>
      <c r="R116" t="str">
        <f ca="1">IFERROR(VLOOKUP(DataAnalysis!$Q$8:$Q$301,DataAnalysis!$K$8:$N$301,3,FALSE),"")</f>
        <v/>
      </c>
      <c r="S116" t="str">
        <f ca="1">IFERROR(VLOOKUP(DataAnalysis!$Q$8:$Q$301,DataAnalysis!$K$8:$N$301,4,FALSE),"")</f>
        <v/>
      </c>
      <c r="T116" t="str">
        <f ca="1">IF(S116=S115,T115,"")&amp;REPT(DataAnalysis!$R116&amp;", ",DataAnalysis!$R116&lt;&gt;"")</f>
        <v/>
      </c>
      <c r="U116" t="str">
        <f ca="1">IF(COUNTIF(S$8:S116,S116)=1,S116,"")</f>
        <v/>
      </c>
      <c r="V116" t="str">
        <f ca="1">IFERROR(IF(LEN(DataAnalysis!$S$8:$S$301)=0,"",COUNTIF(DataAnalysis!$S$8:$S$301,S116)),"")</f>
        <v/>
      </c>
      <c r="W116" t="str">
        <f ca="1">IFERROR(IF(LEN($U116)&gt;0,LEFT(INDIRECT("DataAnalysis!T"&amp;ROW(DataAnalysis!$U116)+DataAnalysis!$V116-1),LEN(INDIRECT("DataAnalysis!T"&amp;ROW(DataAnalysis!$U116)+DataAnalysis!$V116-1))-2),""),"")</f>
        <v/>
      </c>
    </row>
    <row r="117" spans="8:23" ht="30" customHeight="1" x14ac:dyDescent="0.2">
      <c r="H117" t="str">
        <f ca="1">IFERROR(INDEX('Measurement Master List'!$B$4:$AQ$30,1+INT((ROW(A110)-1)/COLUMNS('Measurement Master List'!$B$4:$AQ$30)),MOD(ROW(A110)-1+COLUMNS('Measurement Master List'!$B$4:$AQ$30),COLUMNS('Measurement Master List'!$B$4:$AQ$30))+1),"")</f>
        <v xml:space="preserve"> </v>
      </c>
      <c r="I117" t="str">
        <f t="shared" ca="1" si="5"/>
        <v/>
      </c>
      <c r="K117" s="11" t="str">
        <f ca="1">IFERROR(RANK(L117,DataAnalysis!$L$8:$L$301)+SUMPRODUCT(--(L117=DataAnalysis!$L$8:$L$301),--(O117&lt;DataAnalysis!$O$8:$O$301)),"")</f>
        <v/>
      </c>
      <c r="L117" s="11" t="str">
        <f ca="1">IFERROR(IF(COUNTIF(DataAnalysis!$I$8:$I$299,"&lt;="&amp;DataAnalysis!$I$8:$I$299)=0,"",COUNTIF(DataAnalysis!$I$8:$I$299,"&lt;="&amp;DataAnalysis!$I$8:$I$299)),"")</f>
        <v/>
      </c>
      <c r="M117" t="str">
        <f ca="1">IFERROR(IF(AND(last_entry-start_row=0,LEN(INDEX(DataAnalysis!$H$8:$I$299,1,1)=0)),"",IF(last_entry-start_row=0,INDEX(DataAnalysis!$H$8:$I$299,1,1),INDEX(DataAnalysis!$H$8:$H$299,ROW(A110),1))),"")</f>
        <v xml:space="preserve"> </v>
      </c>
      <c r="N117" t="str">
        <f ca="1">IFERROR(IF(AND(last_entry-start_row=0,ISBLANK(INDEX(DataAnalysis!$I$8:$I$299,1,1))),"",IF(last_entry-start_row=0,INDEX(DataAnalysis!$I$8:$I$299,1,1),INDEX(DataAnalysis!$I$8:$I$299,ROW(A110),1))),"")</f>
        <v/>
      </c>
      <c r="O117" s="12">
        <f t="shared" ca="1" si="6"/>
        <v>185</v>
      </c>
      <c r="Q117">
        <f ca="1">IFERROR(DataAnalysis!$O117,"")</f>
        <v>185</v>
      </c>
      <c r="R117" t="str">
        <f ca="1">IFERROR(VLOOKUP(DataAnalysis!$Q$8:$Q$301,DataAnalysis!$K$8:$N$301,3,FALSE),"")</f>
        <v/>
      </c>
      <c r="S117" t="str">
        <f ca="1">IFERROR(VLOOKUP(DataAnalysis!$Q$8:$Q$301,DataAnalysis!$K$8:$N$301,4,FALSE),"")</f>
        <v/>
      </c>
      <c r="T117" t="str">
        <f ca="1">IF(S117=S116,T116,"")&amp;REPT(DataAnalysis!$R117&amp;", ",DataAnalysis!$R117&lt;&gt;"")</f>
        <v/>
      </c>
      <c r="U117" t="str">
        <f ca="1">IF(COUNTIF(S$8:S117,S117)=1,S117,"")</f>
        <v/>
      </c>
      <c r="V117" t="str">
        <f ca="1">IFERROR(IF(LEN(DataAnalysis!$S$8:$S$301)=0,"",COUNTIF(DataAnalysis!$S$8:$S$301,S117)),"")</f>
        <v/>
      </c>
      <c r="W117" t="str">
        <f ca="1">IFERROR(IF(LEN($U117)&gt;0,LEFT(INDIRECT("DataAnalysis!T"&amp;ROW(DataAnalysis!$U117)+DataAnalysis!$V117-1),LEN(INDIRECT("DataAnalysis!T"&amp;ROW(DataAnalysis!$U117)+DataAnalysis!$V117-1))-2),""),"")</f>
        <v/>
      </c>
    </row>
    <row r="118" spans="8:23" ht="30" customHeight="1" x14ac:dyDescent="0.2">
      <c r="H118" t="str">
        <f ca="1">IFERROR(INDEX('Measurement Master List'!$B$4:$AQ$30,1+INT((ROW(A111)-1)/COLUMNS('Measurement Master List'!$B$4:$AQ$30)),MOD(ROW(A111)-1+COLUMNS('Measurement Master List'!$B$4:$AQ$30),COLUMNS('Measurement Master List'!$B$4:$AQ$30))+1),"")</f>
        <v xml:space="preserve"> </v>
      </c>
      <c r="I118" t="str">
        <f t="shared" ca="1" si="5"/>
        <v/>
      </c>
      <c r="K118" s="11" t="str">
        <f ca="1">IFERROR(RANK(L118,DataAnalysis!$L$8:$L$301)+SUMPRODUCT(--(L118=DataAnalysis!$L$8:$L$301),--(O118&lt;DataAnalysis!$O$8:$O$301)),"")</f>
        <v/>
      </c>
      <c r="L118" s="11" t="str">
        <f ca="1">IFERROR(IF(COUNTIF(DataAnalysis!$I$8:$I$299,"&lt;="&amp;DataAnalysis!$I$8:$I$299)=0,"",COUNTIF(DataAnalysis!$I$8:$I$299,"&lt;="&amp;DataAnalysis!$I$8:$I$299)),"")</f>
        <v/>
      </c>
      <c r="M118" t="str">
        <f ca="1">IFERROR(IF(AND(last_entry-start_row=0,LEN(INDEX(DataAnalysis!$H$8:$I$299,1,1)=0)),"",IF(last_entry-start_row=0,INDEX(DataAnalysis!$H$8:$I$299,1,1),INDEX(DataAnalysis!$H$8:$H$299,ROW(A111),1))),"")</f>
        <v xml:space="preserve"> </v>
      </c>
      <c r="N118" t="str">
        <f ca="1">IFERROR(IF(AND(last_entry-start_row=0,ISBLANK(INDEX(DataAnalysis!$I$8:$I$299,1,1))),"",IF(last_entry-start_row=0,INDEX(DataAnalysis!$I$8:$I$299,1,1),INDEX(DataAnalysis!$I$8:$I$299,ROW(A111),1))),"")</f>
        <v/>
      </c>
      <c r="O118" s="12">
        <f t="shared" ca="1" si="6"/>
        <v>184</v>
      </c>
      <c r="Q118">
        <f ca="1">IFERROR(DataAnalysis!$O118,"")</f>
        <v>184</v>
      </c>
      <c r="R118" t="str">
        <f ca="1">IFERROR(VLOOKUP(DataAnalysis!$Q$8:$Q$301,DataAnalysis!$K$8:$N$301,3,FALSE),"")</f>
        <v/>
      </c>
      <c r="S118" t="str">
        <f ca="1">IFERROR(VLOOKUP(DataAnalysis!$Q$8:$Q$301,DataAnalysis!$K$8:$N$301,4,FALSE),"")</f>
        <v/>
      </c>
      <c r="T118" t="str">
        <f ca="1">IF(S118=S117,T117,"")&amp;REPT(DataAnalysis!$R118&amp;", ",DataAnalysis!$R118&lt;&gt;"")</f>
        <v/>
      </c>
      <c r="U118" t="str">
        <f ca="1">IF(COUNTIF(S$8:S118,S118)=1,S118,"")</f>
        <v/>
      </c>
      <c r="V118" t="str">
        <f ca="1">IFERROR(IF(LEN(DataAnalysis!$S$8:$S$301)=0,"",COUNTIF(DataAnalysis!$S$8:$S$301,S118)),"")</f>
        <v/>
      </c>
      <c r="W118" t="str">
        <f ca="1">IFERROR(IF(LEN($U118)&gt;0,LEFT(INDIRECT("DataAnalysis!T"&amp;ROW(DataAnalysis!$U118)+DataAnalysis!$V118-1),LEN(INDIRECT("DataAnalysis!T"&amp;ROW(DataAnalysis!$U118)+DataAnalysis!$V118-1))-2),""),"")</f>
        <v/>
      </c>
    </row>
    <row r="119" spans="8:23" ht="30" customHeight="1" x14ac:dyDescent="0.2">
      <c r="H119" t="str">
        <f ca="1">IFERROR(INDEX('Measurement Master List'!$B$4:$AQ$30,1+INT((ROW(A112)-1)/COLUMNS('Measurement Master List'!$B$4:$AQ$30)),MOD(ROW(A112)-1+COLUMNS('Measurement Master List'!$B$4:$AQ$30),COLUMNS('Measurement Master List'!$B$4:$AQ$30))+1),"")</f>
        <v xml:space="preserve"> </v>
      </c>
      <c r="I119" t="str">
        <f t="shared" ca="1" si="5"/>
        <v/>
      </c>
      <c r="K119" s="11" t="str">
        <f ca="1">IFERROR(RANK(L119,DataAnalysis!$L$8:$L$301)+SUMPRODUCT(--(L119=DataAnalysis!$L$8:$L$301),--(O119&lt;DataAnalysis!$O$8:$O$301)),"")</f>
        <v/>
      </c>
      <c r="L119" s="11" t="str">
        <f ca="1">IFERROR(IF(COUNTIF(DataAnalysis!$I$8:$I$299,"&lt;="&amp;DataAnalysis!$I$8:$I$299)=0,"",COUNTIF(DataAnalysis!$I$8:$I$299,"&lt;="&amp;DataAnalysis!$I$8:$I$299)),"")</f>
        <v/>
      </c>
      <c r="M119" t="str">
        <f ca="1">IFERROR(IF(AND(last_entry-start_row=0,LEN(INDEX(DataAnalysis!$H$8:$I$299,1,1)=0)),"",IF(last_entry-start_row=0,INDEX(DataAnalysis!$H$8:$I$299,1,1),INDEX(DataAnalysis!$H$8:$H$299,ROW(A112),1))),"")</f>
        <v xml:space="preserve"> </v>
      </c>
      <c r="N119" t="str">
        <f ca="1">IFERROR(IF(AND(last_entry-start_row=0,ISBLANK(INDEX(DataAnalysis!$I$8:$I$299,1,1))),"",IF(last_entry-start_row=0,INDEX(DataAnalysis!$I$8:$I$299,1,1),INDEX(DataAnalysis!$I$8:$I$299,ROW(A112),1))),"")</f>
        <v/>
      </c>
      <c r="O119" s="12">
        <f t="shared" ca="1" si="6"/>
        <v>183</v>
      </c>
      <c r="Q119">
        <f ca="1">IFERROR(DataAnalysis!$O119,"")</f>
        <v>183</v>
      </c>
      <c r="R119" t="str">
        <f ca="1">IFERROR(VLOOKUP(DataAnalysis!$Q$8:$Q$301,DataAnalysis!$K$8:$N$301,3,FALSE),"")</f>
        <v/>
      </c>
      <c r="S119" t="str">
        <f ca="1">IFERROR(VLOOKUP(DataAnalysis!$Q$8:$Q$301,DataAnalysis!$K$8:$N$301,4,FALSE),"")</f>
        <v/>
      </c>
      <c r="T119" t="str">
        <f ca="1">IF(S119=S118,T118,"")&amp;REPT(DataAnalysis!$R119&amp;", ",DataAnalysis!$R119&lt;&gt;"")</f>
        <v/>
      </c>
      <c r="U119" t="str">
        <f ca="1">IF(COUNTIF(S$8:S119,S119)=1,S119,"")</f>
        <v/>
      </c>
      <c r="V119" t="str">
        <f ca="1">IFERROR(IF(LEN(DataAnalysis!$S$8:$S$301)=0,"",COUNTIF(DataAnalysis!$S$8:$S$301,S119)),"")</f>
        <v/>
      </c>
      <c r="W119" t="str">
        <f ca="1">IFERROR(IF(LEN($U119)&gt;0,LEFT(INDIRECT("DataAnalysis!T"&amp;ROW(DataAnalysis!$U119)+DataAnalysis!$V119-1),LEN(INDIRECT("DataAnalysis!T"&amp;ROW(DataAnalysis!$U119)+DataAnalysis!$V119-1))-2),""),"")</f>
        <v/>
      </c>
    </row>
    <row r="120" spans="8:23" ht="30" customHeight="1" x14ac:dyDescent="0.2">
      <c r="H120" t="str">
        <f ca="1">IFERROR(INDEX('Measurement Master List'!$B$4:$AQ$30,1+INT((ROW(A113)-1)/COLUMNS('Measurement Master List'!$B$4:$AQ$30)),MOD(ROW(A113)-1+COLUMNS('Measurement Master List'!$B$4:$AQ$30),COLUMNS('Measurement Master List'!$B$4:$AQ$30))+1),"")</f>
        <v xml:space="preserve"> </v>
      </c>
      <c r="I120" t="str">
        <f t="shared" ca="1" si="5"/>
        <v/>
      </c>
      <c r="K120" s="11" t="str">
        <f ca="1">IFERROR(RANK(L120,DataAnalysis!$L$8:$L$301)+SUMPRODUCT(--(L120=DataAnalysis!$L$8:$L$301),--(O120&lt;DataAnalysis!$O$8:$O$301)),"")</f>
        <v/>
      </c>
      <c r="L120" s="11" t="str">
        <f ca="1">IFERROR(IF(COUNTIF(DataAnalysis!$I$8:$I$299,"&lt;="&amp;DataAnalysis!$I$8:$I$299)=0,"",COUNTIF(DataAnalysis!$I$8:$I$299,"&lt;="&amp;DataAnalysis!$I$8:$I$299)),"")</f>
        <v/>
      </c>
      <c r="M120" t="str">
        <f ca="1">IFERROR(IF(AND(last_entry-start_row=0,LEN(INDEX(DataAnalysis!$H$8:$I$299,1,1)=0)),"",IF(last_entry-start_row=0,INDEX(DataAnalysis!$H$8:$I$299,1,1),INDEX(DataAnalysis!$H$8:$H$299,ROW(A113),1))),"")</f>
        <v xml:space="preserve"> </v>
      </c>
      <c r="N120" t="str">
        <f ca="1">IFERROR(IF(AND(last_entry-start_row=0,ISBLANK(INDEX(DataAnalysis!$I$8:$I$299,1,1))),"",IF(last_entry-start_row=0,INDEX(DataAnalysis!$I$8:$I$299,1,1),INDEX(DataAnalysis!$I$8:$I$299,ROW(A113),1))),"")</f>
        <v/>
      </c>
      <c r="O120" s="12">
        <f t="shared" ca="1" si="6"/>
        <v>182</v>
      </c>
      <c r="Q120">
        <f ca="1">IFERROR(DataAnalysis!$O120,"")</f>
        <v>182</v>
      </c>
      <c r="R120" t="str">
        <f ca="1">IFERROR(VLOOKUP(DataAnalysis!$Q$8:$Q$301,DataAnalysis!$K$8:$N$301,3,FALSE),"")</f>
        <v/>
      </c>
      <c r="S120" t="str">
        <f ca="1">IFERROR(VLOOKUP(DataAnalysis!$Q$8:$Q$301,DataAnalysis!$K$8:$N$301,4,FALSE),"")</f>
        <v/>
      </c>
      <c r="T120" t="str">
        <f ca="1">IF(S120=S119,T119,"")&amp;REPT(DataAnalysis!$R120&amp;", ",DataAnalysis!$R120&lt;&gt;"")</f>
        <v/>
      </c>
      <c r="U120" t="str">
        <f ca="1">IF(COUNTIF(S$8:S120,S120)=1,S120,"")</f>
        <v/>
      </c>
      <c r="V120" t="str">
        <f ca="1">IFERROR(IF(LEN(DataAnalysis!$S$8:$S$301)=0,"",COUNTIF(DataAnalysis!$S$8:$S$301,S120)),"")</f>
        <v/>
      </c>
      <c r="W120" t="str">
        <f ca="1">IFERROR(IF(LEN($U120)&gt;0,LEFT(INDIRECT("DataAnalysis!T"&amp;ROW(DataAnalysis!$U120)+DataAnalysis!$V120-1),LEN(INDIRECT("DataAnalysis!T"&amp;ROW(DataAnalysis!$U120)+DataAnalysis!$V120-1))-2),""),"")</f>
        <v/>
      </c>
    </row>
    <row r="121" spans="8:23" ht="30" customHeight="1" x14ac:dyDescent="0.2">
      <c r="H121" t="str">
        <f ca="1">IFERROR(INDEX('Measurement Master List'!$B$4:$AQ$30,1+INT((ROW(A114)-1)/COLUMNS('Measurement Master List'!$B$4:$AQ$30)),MOD(ROW(A114)-1+COLUMNS('Measurement Master List'!$B$4:$AQ$30),COLUMNS('Measurement Master List'!$B$4:$AQ$30))+1),"")</f>
        <v xml:space="preserve"> </v>
      </c>
      <c r="I121" t="str">
        <f t="shared" ca="1" si="5"/>
        <v/>
      </c>
      <c r="K121" s="11" t="str">
        <f ca="1">IFERROR(RANK(L121,DataAnalysis!$L$8:$L$301)+SUMPRODUCT(--(L121=DataAnalysis!$L$8:$L$301),--(O121&lt;DataAnalysis!$O$8:$O$301)),"")</f>
        <v/>
      </c>
      <c r="L121" s="11" t="str">
        <f ca="1">IFERROR(IF(COUNTIF(DataAnalysis!$I$8:$I$299,"&lt;="&amp;DataAnalysis!$I$8:$I$299)=0,"",COUNTIF(DataAnalysis!$I$8:$I$299,"&lt;="&amp;DataAnalysis!$I$8:$I$299)),"")</f>
        <v/>
      </c>
      <c r="M121" t="str">
        <f ca="1">IFERROR(IF(AND(last_entry-start_row=0,LEN(INDEX(DataAnalysis!$H$8:$I$299,1,1)=0)),"",IF(last_entry-start_row=0,INDEX(DataAnalysis!$H$8:$I$299,1,1),INDEX(DataAnalysis!$H$8:$H$299,ROW(A114),1))),"")</f>
        <v xml:space="preserve"> </v>
      </c>
      <c r="N121" t="str">
        <f ca="1">IFERROR(IF(AND(last_entry-start_row=0,ISBLANK(INDEX(DataAnalysis!$I$8:$I$299,1,1))),"",IF(last_entry-start_row=0,INDEX(DataAnalysis!$I$8:$I$299,1,1),INDEX(DataAnalysis!$I$8:$I$299,ROW(A114),1))),"")</f>
        <v/>
      </c>
      <c r="O121" s="12">
        <f t="shared" ca="1" si="6"/>
        <v>181</v>
      </c>
      <c r="Q121">
        <f ca="1">IFERROR(DataAnalysis!$O121,"")</f>
        <v>181</v>
      </c>
      <c r="R121" t="str">
        <f ca="1">IFERROR(VLOOKUP(DataAnalysis!$Q$8:$Q$301,DataAnalysis!$K$8:$N$301,3,FALSE),"")</f>
        <v/>
      </c>
      <c r="S121" t="str">
        <f ca="1">IFERROR(VLOOKUP(DataAnalysis!$Q$8:$Q$301,DataAnalysis!$K$8:$N$301,4,FALSE),"")</f>
        <v/>
      </c>
      <c r="T121" t="str">
        <f ca="1">IF(S121=S120,T120,"")&amp;REPT(DataAnalysis!$R121&amp;", ",DataAnalysis!$R121&lt;&gt;"")</f>
        <v/>
      </c>
      <c r="U121" t="str">
        <f ca="1">IF(COUNTIF(S$8:S121,S121)=1,S121,"")</f>
        <v/>
      </c>
      <c r="V121" t="str">
        <f ca="1">IFERROR(IF(LEN(DataAnalysis!$S$8:$S$301)=0,"",COUNTIF(DataAnalysis!$S$8:$S$301,S121)),"")</f>
        <v/>
      </c>
      <c r="W121" t="str">
        <f ca="1">IFERROR(IF(LEN($U121)&gt;0,LEFT(INDIRECT("DataAnalysis!T"&amp;ROW(DataAnalysis!$U121)+DataAnalysis!$V121-1),LEN(INDIRECT("DataAnalysis!T"&amp;ROW(DataAnalysis!$U121)+DataAnalysis!$V121-1))-2),""),"")</f>
        <v/>
      </c>
    </row>
    <row r="122" spans="8:23" ht="30" customHeight="1" x14ac:dyDescent="0.2">
      <c r="H122" t="str">
        <f ca="1">IFERROR(INDEX('Measurement Master List'!$B$4:$AQ$30,1+INT((ROW(A115)-1)/COLUMNS('Measurement Master List'!$B$4:$AQ$30)),MOD(ROW(A115)-1+COLUMNS('Measurement Master List'!$B$4:$AQ$30),COLUMNS('Measurement Master List'!$B$4:$AQ$30))+1),"")</f>
        <v xml:space="preserve"> </v>
      </c>
      <c r="I122" t="str">
        <f t="shared" ca="1" si="5"/>
        <v/>
      </c>
      <c r="K122" s="11" t="str">
        <f ca="1">IFERROR(RANK(L122,DataAnalysis!$L$8:$L$301)+SUMPRODUCT(--(L122=DataAnalysis!$L$8:$L$301),--(O122&lt;DataAnalysis!$O$8:$O$301)),"")</f>
        <v/>
      </c>
      <c r="L122" s="11" t="str">
        <f ca="1">IFERROR(IF(COUNTIF(DataAnalysis!$I$8:$I$299,"&lt;="&amp;DataAnalysis!$I$8:$I$299)=0,"",COUNTIF(DataAnalysis!$I$8:$I$299,"&lt;="&amp;DataAnalysis!$I$8:$I$299)),"")</f>
        <v/>
      </c>
      <c r="M122" t="str">
        <f ca="1">IFERROR(IF(AND(last_entry-start_row=0,LEN(INDEX(DataAnalysis!$H$8:$I$299,1,1)=0)),"",IF(last_entry-start_row=0,INDEX(DataAnalysis!$H$8:$I$299,1,1),INDEX(DataAnalysis!$H$8:$H$299,ROW(A115),1))),"")</f>
        <v xml:space="preserve"> </v>
      </c>
      <c r="N122" t="str">
        <f ca="1">IFERROR(IF(AND(last_entry-start_row=0,ISBLANK(INDEX(DataAnalysis!$I$8:$I$299,1,1))),"",IF(last_entry-start_row=0,INDEX(DataAnalysis!$I$8:$I$299,1,1),INDEX(DataAnalysis!$I$8:$I$299,ROW(A115),1))),"")</f>
        <v/>
      </c>
      <c r="O122" s="12">
        <f t="shared" ca="1" si="6"/>
        <v>180</v>
      </c>
      <c r="Q122">
        <f ca="1">IFERROR(DataAnalysis!$O122,"")</f>
        <v>180</v>
      </c>
      <c r="R122" t="str">
        <f ca="1">IFERROR(VLOOKUP(DataAnalysis!$Q$8:$Q$301,DataAnalysis!$K$8:$N$301,3,FALSE),"")</f>
        <v/>
      </c>
      <c r="S122" t="str">
        <f ca="1">IFERROR(VLOOKUP(DataAnalysis!$Q$8:$Q$301,DataAnalysis!$K$8:$N$301,4,FALSE),"")</f>
        <v/>
      </c>
      <c r="T122" t="str">
        <f ca="1">IF(S122=S121,T121,"")&amp;REPT(DataAnalysis!$R122&amp;", ",DataAnalysis!$R122&lt;&gt;"")</f>
        <v/>
      </c>
      <c r="U122" t="str">
        <f ca="1">IF(COUNTIF(S$8:S122,S122)=1,S122,"")</f>
        <v/>
      </c>
      <c r="V122" t="str">
        <f ca="1">IFERROR(IF(LEN(DataAnalysis!$S$8:$S$301)=0,"",COUNTIF(DataAnalysis!$S$8:$S$301,S122)),"")</f>
        <v/>
      </c>
      <c r="W122" t="str">
        <f ca="1">IFERROR(IF(LEN($U122)&gt;0,LEFT(INDIRECT("DataAnalysis!T"&amp;ROW(DataAnalysis!$U122)+DataAnalysis!$V122-1),LEN(INDIRECT("DataAnalysis!T"&amp;ROW(DataAnalysis!$U122)+DataAnalysis!$V122-1))-2),""),"")</f>
        <v/>
      </c>
    </row>
    <row r="123" spans="8:23" ht="30" customHeight="1" x14ac:dyDescent="0.2">
      <c r="H123" t="str">
        <f ca="1">IFERROR(INDEX('Measurement Master List'!$B$4:$AQ$30,1+INT((ROW(A116)-1)/COLUMNS('Measurement Master List'!$B$4:$AQ$30)),MOD(ROW(A116)-1+COLUMNS('Measurement Master List'!$B$4:$AQ$30),COLUMNS('Measurement Master List'!$B$4:$AQ$30))+1),"")</f>
        <v xml:space="preserve"> </v>
      </c>
      <c r="I123" t="str">
        <f t="shared" ca="1" si="5"/>
        <v/>
      </c>
      <c r="K123" s="11" t="str">
        <f ca="1">IFERROR(RANK(L123,DataAnalysis!$L$8:$L$301)+SUMPRODUCT(--(L123=DataAnalysis!$L$8:$L$301),--(O123&lt;DataAnalysis!$O$8:$O$301)),"")</f>
        <v/>
      </c>
      <c r="L123" s="11" t="str">
        <f ca="1">IFERROR(IF(COUNTIF(DataAnalysis!$I$8:$I$299,"&lt;="&amp;DataAnalysis!$I$8:$I$299)=0,"",COUNTIF(DataAnalysis!$I$8:$I$299,"&lt;="&amp;DataAnalysis!$I$8:$I$299)),"")</f>
        <v/>
      </c>
      <c r="M123" t="str">
        <f ca="1">IFERROR(IF(AND(last_entry-start_row=0,LEN(INDEX(DataAnalysis!$H$8:$I$299,1,1)=0)),"",IF(last_entry-start_row=0,INDEX(DataAnalysis!$H$8:$I$299,1,1),INDEX(DataAnalysis!$H$8:$H$299,ROW(A116),1))),"")</f>
        <v xml:space="preserve"> </v>
      </c>
      <c r="N123" t="str">
        <f ca="1">IFERROR(IF(AND(last_entry-start_row=0,ISBLANK(INDEX(DataAnalysis!$I$8:$I$299,1,1))),"",IF(last_entry-start_row=0,INDEX(DataAnalysis!$I$8:$I$299,1,1),INDEX(DataAnalysis!$I$8:$I$299,ROW(A116),1))),"")</f>
        <v/>
      </c>
      <c r="O123" s="12">
        <f t="shared" ca="1" si="6"/>
        <v>179</v>
      </c>
      <c r="Q123">
        <f ca="1">IFERROR(DataAnalysis!$O123,"")</f>
        <v>179</v>
      </c>
      <c r="R123" t="str">
        <f ca="1">IFERROR(VLOOKUP(DataAnalysis!$Q$8:$Q$301,DataAnalysis!$K$8:$N$301,3,FALSE),"")</f>
        <v/>
      </c>
      <c r="S123" t="str">
        <f ca="1">IFERROR(VLOOKUP(DataAnalysis!$Q$8:$Q$301,DataAnalysis!$K$8:$N$301,4,FALSE),"")</f>
        <v/>
      </c>
      <c r="T123" t="str">
        <f ca="1">IF(S123=S122,T122,"")&amp;REPT(DataAnalysis!$R123&amp;", ",DataAnalysis!$R123&lt;&gt;"")</f>
        <v/>
      </c>
      <c r="U123" t="str">
        <f ca="1">IF(COUNTIF(S$8:S123,S123)=1,S123,"")</f>
        <v/>
      </c>
      <c r="V123" t="str">
        <f ca="1">IFERROR(IF(LEN(DataAnalysis!$S$8:$S$301)=0,"",COUNTIF(DataAnalysis!$S$8:$S$301,S123)),"")</f>
        <v/>
      </c>
      <c r="W123" t="str">
        <f ca="1">IFERROR(IF(LEN($U123)&gt;0,LEFT(INDIRECT("DataAnalysis!T"&amp;ROW(DataAnalysis!$U123)+DataAnalysis!$V123-1),LEN(INDIRECT("DataAnalysis!T"&amp;ROW(DataAnalysis!$U123)+DataAnalysis!$V123-1))-2),""),"")</f>
        <v/>
      </c>
    </row>
    <row r="124" spans="8:23" ht="30" customHeight="1" x14ac:dyDescent="0.2">
      <c r="H124" t="str">
        <f ca="1">IFERROR(INDEX('Measurement Master List'!$B$4:$AQ$30,1+INT((ROW(A117)-1)/COLUMNS('Measurement Master List'!$B$4:$AQ$30)),MOD(ROW(A117)-1+COLUMNS('Measurement Master List'!$B$4:$AQ$30),COLUMNS('Measurement Master List'!$B$4:$AQ$30))+1),"")</f>
        <v xml:space="preserve"> </v>
      </c>
      <c r="I124" t="str">
        <f t="shared" ca="1" si="5"/>
        <v/>
      </c>
      <c r="K124" s="11" t="str">
        <f ca="1">IFERROR(RANK(L124,DataAnalysis!$L$8:$L$301)+SUMPRODUCT(--(L124=DataAnalysis!$L$8:$L$301),--(O124&lt;DataAnalysis!$O$8:$O$301)),"")</f>
        <v/>
      </c>
      <c r="L124" s="11" t="str">
        <f ca="1">IFERROR(IF(COUNTIF(DataAnalysis!$I$8:$I$299,"&lt;="&amp;DataAnalysis!$I$8:$I$299)=0,"",COUNTIF(DataAnalysis!$I$8:$I$299,"&lt;="&amp;DataAnalysis!$I$8:$I$299)),"")</f>
        <v/>
      </c>
      <c r="M124" t="str">
        <f ca="1">IFERROR(IF(AND(last_entry-start_row=0,LEN(INDEX(DataAnalysis!$H$8:$I$299,1,1)=0)),"",IF(last_entry-start_row=0,INDEX(DataAnalysis!$H$8:$I$299,1,1),INDEX(DataAnalysis!$H$8:$H$299,ROW(A117),1))),"")</f>
        <v xml:space="preserve"> </v>
      </c>
      <c r="N124" t="str">
        <f ca="1">IFERROR(IF(AND(last_entry-start_row=0,ISBLANK(INDEX(DataAnalysis!$I$8:$I$299,1,1))),"",IF(last_entry-start_row=0,INDEX(DataAnalysis!$I$8:$I$299,1,1),INDEX(DataAnalysis!$I$8:$I$299,ROW(A117),1))),"")</f>
        <v/>
      </c>
      <c r="O124" s="12">
        <f t="shared" ca="1" si="6"/>
        <v>178</v>
      </c>
      <c r="Q124">
        <f ca="1">IFERROR(DataAnalysis!$O124,"")</f>
        <v>178</v>
      </c>
      <c r="R124" t="str">
        <f ca="1">IFERROR(VLOOKUP(DataAnalysis!$Q$8:$Q$301,DataAnalysis!$K$8:$N$301,3,FALSE),"")</f>
        <v/>
      </c>
      <c r="S124" t="str">
        <f ca="1">IFERROR(VLOOKUP(DataAnalysis!$Q$8:$Q$301,DataAnalysis!$K$8:$N$301,4,FALSE),"")</f>
        <v/>
      </c>
      <c r="T124" t="str">
        <f ca="1">IF(S124=S123,T123,"")&amp;REPT(DataAnalysis!$R124&amp;", ",DataAnalysis!$R124&lt;&gt;"")</f>
        <v/>
      </c>
      <c r="U124" t="str">
        <f ca="1">IF(COUNTIF(S$8:S124,S124)=1,S124,"")</f>
        <v/>
      </c>
      <c r="V124" t="str">
        <f ca="1">IFERROR(IF(LEN(DataAnalysis!$S$8:$S$301)=0,"",COUNTIF(DataAnalysis!$S$8:$S$301,S124)),"")</f>
        <v/>
      </c>
      <c r="W124" t="str">
        <f ca="1">IFERROR(IF(LEN($U124)&gt;0,LEFT(INDIRECT("DataAnalysis!T"&amp;ROW(DataAnalysis!$U124)+DataAnalysis!$V124-1),LEN(INDIRECT("DataAnalysis!T"&amp;ROW(DataAnalysis!$U124)+DataAnalysis!$V124-1))-2),""),"")</f>
        <v/>
      </c>
    </row>
    <row r="125" spans="8:23" ht="30" customHeight="1" x14ac:dyDescent="0.2">
      <c r="H125" t="str">
        <f ca="1">IFERROR(INDEX('Measurement Master List'!$B$4:$AQ$30,1+INT((ROW(A118)-1)/COLUMNS('Measurement Master List'!$B$4:$AQ$30)),MOD(ROW(A118)-1+COLUMNS('Measurement Master List'!$B$4:$AQ$30),COLUMNS('Measurement Master List'!$B$4:$AQ$30))+1),"")</f>
        <v xml:space="preserve"> </v>
      </c>
      <c r="I125" t="str">
        <f t="shared" ca="1" si="5"/>
        <v/>
      </c>
      <c r="K125" s="11" t="str">
        <f ca="1">IFERROR(RANK(L125,DataAnalysis!$L$8:$L$301)+SUMPRODUCT(--(L125=DataAnalysis!$L$8:$L$301),--(O125&lt;DataAnalysis!$O$8:$O$301)),"")</f>
        <v/>
      </c>
      <c r="L125" s="11" t="str">
        <f ca="1">IFERROR(IF(COUNTIF(DataAnalysis!$I$8:$I$299,"&lt;="&amp;DataAnalysis!$I$8:$I$299)=0,"",COUNTIF(DataAnalysis!$I$8:$I$299,"&lt;="&amp;DataAnalysis!$I$8:$I$299)),"")</f>
        <v/>
      </c>
      <c r="M125" t="str">
        <f ca="1">IFERROR(IF(AND(last_entry-start_row=0,LEN(INDEX(DataAnalysis!$H$8:$I$299,1,1)=0)),"",IF(last_entry-start_row=0,INDEX(DataAnalysis!$H$8:$I$299,1,1),INDEX(DataAnalysis!$H$8:$H$299,ROW(A118),1))),"")</f>
        <v xml:space="preserve"> </v>
      </c>
      <c r="N125" t="str">
        <f ca="1">IFERROR(IF(AND(last_entry-start_row=0,ISBLANK(INDEX(DataAnalysis!$I$8:$I$299,1,1))),"",IF(last_entry-start_row=0,INDEX(DataAnalysis!$I$8:$I$299,1,1),INDEX(DataAnalysis!$I$8:$I$299,ROW(A118),1))),"")</f>
        <v/>
      </c>
      <c r="O125" s="12">
        <f t="shared" ca="1" si="6"/>
        <v>177</v>
      </c>
      <c r="Q125">
        <f ca="1">IFERROR(DataAnalysis!$O125,"")</f>
        <v>177</v>
      </c>
      <c r="R125" t="str">
        <f ca="1">IFERROR(VLOOKUP(DataAnalysis!$Q$8:$Q$301,DataAnalysis!$K$8:$N$301,3,FALSE),"")</f>
        <v/>
      </c>
      <c r="S125" t="str">
        <f ca="1">IFERROR(VLOOKUP(DataAnalysis!$Q$8:$Q$301,DataAnalysis!$K$8:$N$301,4,FALSE),"")</f>
        <v/>
      </c>
      <c r="T125" t="str">
        <f ca="1">IF(S125=S124,T124,"")&amp;REPT(DataAnalysis!$R125&amp;", ",DataAnalysis!$R125&lt;&gt;"")</f>
        <v/>
      </c>
      <c r="U125" t="str">
        <f ca="1">IF(COUNTIF(S$8:S125,S125)=1,S125,"")</f>
        <v/>
      </c>
      <c r="V125" t="str">
        <f ca="1">IFERROR(IF(LEN(DataAnalysis!$S$8:$S$301)=0,"",COUNTIF(DataAnalysis!$S$8:$S$301,S125)),"")</f>
        <v/>
      </c>
      <c r="W125" t="str">
        <f ca="1">IFERROR(IF(LEN($U125)&gt;0,LEFT(INDIRECT("DataAnalysis!T"&amp;ROW(DataAnalysis!$U125)+DataAnalysis!$V125-1),LEN(INDIRECT("DataAnalysis!T"&amp;ROW(DataAnalysis!$U125)+DataAnalysis!$V125-1))-2),""),"")</f>
        <v/>
      </c>
    </row>
    <row r="126" spans="8:23" ht="30" customHeight="1" x14ac:dyDescent="0.2">
      <c r="H126" t="str">
        <f ca="1">IFERROR(INDEX('Measurement Master List'!$B$4:$AQ$30,1+INT((ROW(A119)-1)/COLUMNS('Measurement Master List'!$B$4:$AQ$30)),MOD(ROW(A119)-1+COLUMNS('Measurement Master List'!$B$4:$AQ$30),COLUMNS('Measurement Master List'!$B$4:$AQ$30))+1),"")</f>
        <v xml:space="preserve"> </v>
      </c>
      <c r="I126" t="str">
        <f t="shared" ca="1" si="5"/>
        <v/>
      </c>
      <c r="K126" s="11" t="str">
        <f ca="1">IFERROR(RANK(L126,DataAnalysis!$L$8:$L$301)+SUMPRODUCT(--(L126=DataAnalysis!$L$8:$L$301),--(O126&lt;DataAnalysis!$O$8:$O$301)),"")</f>
        <v/>
      </c>
      <c r="L126" s="11" t="str">
        <f ca="1">IFERROR(IF(COUNTIF(DataAnalysis!$I$8:$I$299,"&lt;="&amp;DataAnalysis!$I$8:$I$299)=0,"",COUNTIF(DataAnalysis!$I$8:$I$299,"&lt;="&amp;DataAnalysis!$I$8:$I$299)),"")</f>
        <v/>
      </c>
      <c r="M126" t="str">
        <f ca="1">IFERROR(IF(AND(last_entry-start_row=0,LEN(INDEX(DataAnalysis!$H$8:$I$299,1,1)=0)),"",IF(last_entry-start_row=0,INDEX(DataAnalysis!$H$8:$I$299,1,1),INDEX(DataAnalysis!$H$8:$H$299,ROW(A119),1))),"")</f>
        <v xml:space="preserve"> </v>
      </c>
      <c r="N126" t="str">
        <f ca="1">IFERROR(IF(AND(last_entry-start_row=0,ISBLANK(INDEX(DataAnalysis!$I$8:$I$299,1,1))),"",IF(last_entry-start_row=0,INDEX(DataAnalysis!$I$8:$I$299,1,1),INDEX(DataAnalysis!$I$8:$I$299,ROW(A119),1))),"")</f>
        <v/>
      </c>
      <c r="O126" s="12">
        <f t="shared" ca="1" si="6"/>
        <v>176</v>
      </c>
      <c r="Q126">
        <f ca="1">IFERROR(DataAnalysis!$O126,"")</f>
        <v>176</v>
      </c>
      <c r="R126" t="str">
        <f ca="1">IFERROR(VLOOKUP(DataAnalysis!$Q$8:$Q$301,DataAnalysis!$K$8:$N$301,3,FALSE),"")</f>
        <v/>
      </c>
      <c r="S126" t="str">
        <f ca="1">IFERROR(VLOOKUP(DataAnalysis!$Q$8:$Q$301,DataAnalysis!$K$8:$N$301,4,FALSE),"")</f>
        <v/>
      </c>
      <c r="T126" t="str">
        <f ca="1">IF(S126=S125,T125,"")&amp;REPT(DataAnalysis!$R126&amp;", ",DataAnalysis!$R126&lt;&gt;"")</f>
        <v/>
      </c>
      <c r="U126" t="str">
        <f ca="1">IF(COUNTIF(S$8:S126,S126)=1,S126,"")</f>
        <v/>
      </c>
      <c r="V126" t="str">
        <f ca="1">IFERROR(IF(LEN(DataAnalysis!$S$8:$S$301)=0,"",COUNTIF(DataAnalysis!$S$8:$S$301,S126)),"")</f>
        <v/>
      </c>
      <c r="W126" t="str">
        <f ca="1">IFERROR(IF(LEN($U126)&gt;0,LEFT(INDIRECT("DataAnalysis!T"&amp;ROW(DataAnalysis!$U126)+DataAnalysis!$V126-1),LEN(INDIRECT("DataAnalysis!T"&amp;ROW(DataAnalysis!$U126)+DataAnalysis!$V126-1))-2),""),"")</f>
        <v/>
      </c>
    </row>
    <row r="127" spans="8:23" ht="30" customHeight="1" x14ac:dyDescent="0.2">
      <c r="H127" t="str">
        <f ca="1">IFERROR(INDEX('Measurement Master List'!$B$4:$AQ$30,1+INT((ROW(A120)-1)/COLUMNS('Measurement Master List'!$B$4:$AQ$30)),MOD(ROW(A120)-1+COLUMNS('Measurement Master List'!$B$4:$AQ$30),COLUMNS('Measurement Master List'!$B$4:$AQ$30))+1),"")</f>
        <v xml:space="preserve"> </v>
      </c>
      <c r="I127" t="str">
        <f t="shared" ca="1" si="5"/>
        <v/>
      </c>
      <c r="K127" s="11" t="str">
        <f ca="1">IFERROR(RANK(L127,DataAnalysis!$L$8:$L$301)+SUMPRODUCT(--(L127=DataAnalysis!$L$8:$L$301),--(O127&lt;DataAnalysis!$O$8:$O$301)),"")</f>
        <v/>
      </c>
      <c r="L127" s="11" t="str">
        <f ca="1">IFERROR(IF(COUNTIF(DataAnalysis!$I$8:$I$299,"&lt;="&amp;DataAnalysis!$I$8:$I$299)=0,"",COUNTIF(DataAnalysis!$I$8:$I$299,"&lt;="&amp;DataAnalysis!$I$8:$I$299)),"")</f>
        <v/>
      </c>
      <c r="M127" t="str">
        <f ca="1">IFERROR(IF(AND(last_entry-start_row=0,LEN(INDEX(DataAnalysis!$H$8:$I$299,1,1)=0)),"",IF(last_entry-start_row=0,INDEX(DataAnalysis!$H$8:$I$299,1,1),INDEX(DataAnalysis!$H$8:$H$299,ROW(A120),1))),"")</f>
        <v xml:space="preserve"> </v>
      </c>
      <c r="N127" t="str">
        <f ca="1">IFERROR(IF(AND(last_entry-start_row=0,ISBLANK(INDEX(DataAnalysis!$I$8:$I$299,1,1))),"",IF(last_entry-start_row=0,INDEX(DataAnalysis!$I$8:$I$299,1,1),INDEX(DataAnalysis!$I$8:$I$299,ROW(A120),1))),"")</f>
        <v/>
      </c>
      <c r="O127" s="12">
        <f t="shared" ca="1" si="6"/>
        <v>175</v>
      </c>
      <c r="Q127">
        <f ca="1">IFERROR(DataAnalysis!$O127,"")</f>
        <v>175</v>
      </c>
      <c r="R127" t="str">
        <f ca="1">IFERROR(VLOOKUP(DataAnalysis!$Q$8:$Q$301,DataAnalysis!$K$8:$N$301,3,FALSE),"")</f>
        <v/>
      </c>
      <c r="S127" t="str">
        <f ca="1">IFERROR(VLOOKUP(DataAnalysis!$Q$8:$Q$301,DataAnalysis!$K$8:$N$301,4,FALSE),"")</f>
        <v/>
      </c>
      <c r="T127" t="str">
        <f ca="1">IF(S127=S126,T126,"")&amp;REPT(DataAnalysis!$R127&amp;", ",DataAnalysis!$R127&lt;&gt;"")</f>
        <v/>
      </c>
      <c r="U127" t="str">
        <f ca="1">IF(COUNTIF(S$8:S127,S127)=1,S127,"")</f>
        <v/>
      </c>
      <c r="V127" t="str">
        <f ca="1">IFERROR(IF(LEN(DataAnalysis!$S$8:$S$301)=0,"",COUNTIF(DataAnalysis!$S$8:$S$301,S127)),"")</f>
        <v/>
      </c>
      <c r="W127" t="str">
        <f ca="1">IFERROR(IF(LEN($U127)&gt;0,LEFT(INDIRECT("DataAnalysis!T"&amp;ROW(DataAnalysis!$U127)+DataAnalysis!$V127-1),LEN(INDIRECT("DataAnalysis!T"&amp;ROW(DataAnalysis!$U127)+DataAnalysis!$V127-1))-2),""),"")</f>
        <v/>
      </c>
    </row>
    <row r="128" spans="8:23" ht="30" customHeight="1" x14ac:dyDescent="0.2">
      <c r="H128" t="str">
        <f ca="1">IFERROR(INDEX('Measurement Master List'!$B$4:$AQ$30,1+INT((ROW(A121)-1)/COLUMNS('Measurement Master List'!$B$4:$AQ$30)),MOD(ROW(A121)-1+COLUMNS('Measurement Master List'!$B$4:$AQ$30),COLUMNS('Measurement Master List'!$B$4:$AQ$30))+1),"")</f>
        <v xml:space="preserve"> </v>
      </c>
      <c r="I128" t="str">
        <f t="shared" ca="1" si="5"/>
        <v/>
      </c>
      <c r="K128" s="11" t="str">
        <f ca="1">IFERROR(RANK(L128,DataAnalysis!$L$8:$L$301)+SUMPRODUCT(--(L128=DataAnalysis!$L$8:$L$301),--(O128&lt;DataAnalysis!$O$8:$O$301)),"")</f>
        <v/>
      </c>
      <c r="L128" s="11" t="str">
        <f ca="1">IFERROR(IF(COUNTIF(DataAnalysis!$I$8:$I$299,"&lt;="&amp;DataAnalysis!$I$8:$I$299)=0,"",COUNTIF(DataAnalysis!$I$8:$I$299,"&lt;="&amp;DataAnalysis!$I$8:$I$299)),"")</f>
        <v/>
      </c>
      <c r="M128" t="str">
        <f ca="1">IFERROR(IF(AND(last_entry-start_row=0,LEN(INDEX(DataAnalysis!$H$8:$I$299,1,1)=0)),"",IF(last_entry-start_row=0,INDEX(DataAnalysis!$H$8:$I$299,1,1),INDEX(DataAnalysis!$H$8:$H$299,ROW(A121),1))),"")</f>
        <v xml:space="preserve"> </v>
      </c>
      <c r="N128" t="str">
        <f ca="1">IFERROR(IF(AND(last_entry-start_row=0,ISBLANK(INDEX(DataAnalysis!$I$8:$I$299,1,1))),"",IF(last_entry-start_row=0,INDEX(DataAnalysis!$I$8:$I$299,1,1),INDEX(DataAnalysis!$I$8:$I$299,ROW(A121),1))),"")</f>
        <v/>
      </c>
      <c r="O128" s="12">
        <f t="shared" ca="1" si="6"/>
        <v>174</v>
      </c>
      <c r="Q128">
        <f ca="1">IFERROR(DataAnalysis!$O128,"")</f>
        <v>174</v>
      </c>
      <c r="R128" t="str">
        <f ca="1">IFERROR(VLOOKUP(DataAnalysis!$Q$8:$Q$301,DataAnalysis!$K$8:$N$301,3,FALSE),"")</f>
        <v/>
      </c>
      <c r="S128" t="str">
        <f ca="1">IFERROR(VLOOKUP(DataAnalysis!$Q$8:$Q$301,DataAnalysis!$K$8:$N$301,4,FALSE),"")</f>
        <v/>
      </c>
      <c r="T128" t="str">
        <f ca="1">IF(S128=S127,T127,"")&amp;REPT(DataAnalysis!$R128&amp;", ",DataAnalysis!$R128&lt;&gt;"")</f>
        <v/>
      </c>
      <c r="U128" t="str">
        <f ca="1">IF(COUNTIF(S$8:S128,S128)=1,S128,"")</f>
        <v/>
      </c>
      <c r="V128" t="str">
        <f ca="1">IFERROR(IF(LEN(DataAnalysis!$S$8:$S$301)=0,"",COUNTIF(DataAnalysis!$S$8:$S$301,S128)),"")</f>
        <v/>
      </c>
      <c r="W128" t="str">
        <f ca="1">IFERROR(IF(LEN($U128)&gt;0,LEFT(INDIRECT("DataAnalysis!T"&amp;ROW(DataAnalysis!$U128)+DataAnalysis!$V128-1),LEN(INDIRECT("DataAnalysis!T"&amp;ROW(DataAnalysis!$U128)+DataAnalysis!$V128-1))-2),""),"")</f>
        <v/>
      </c>
    </row>
    <row r="129" spans="8:23" ht="30" customHeight="1" x14ac:dyDescent="0.2">
      <c r="H129" t="str">
        <f ca="1">IFERROR(INDEX('Measurement Master List'!$B$4:$AQ$30,1+INT((ROW(A122)-1)/COLUMNS('Measurement Master List'!$B$4:$AQ$30)),MOD(ROW(A122)-1+COLUMNS('Measurement Master List'!$B$4:$AQ$30),COLUMNS('Measurement Master List'!$B$4:$AQ$30))+1),"")</f>
        <v xml:space="preserve"> </v>
      </c>
      <c r="I129" t="str">
        <f t="shared" ca="1" si="5"/>
        <v/>
      </c>
      <c r="K129" s="11" t="str">
        <f ca="1">IFERROR(RANK(L129,DataAnalysis!$L$8:$L$301)+SUMPRODUCT(--(L129=DataAnalysis!$L$8:$L$301),--(O129&lt;DataAnalysis!$O$8:$O$301)),"")</f>
        <v/>
      </c>
      <c r="L129" s="11" t="str">
        <f ca="1">IFERROR(IF(COUNTIF(DataAnalysis!$I$8:$I$299,"&lt;="&amp;DataAnalysis!$I$8:$I$299)=0,"",COUNTIF(DataAnalysis!$I$8:$I$299,"&lt;="&amp;DataAnalysis!$I$8:$I$299)),"")</f>
        <v/>
      </c>
      <c r="M129" t="str">
        <f ca="1">IFERROR(IF(AND(last_entry-start_row=0,LEN(INDEX(DataAnalysis!$H$8:$I$299,1,1)=0)),"",IF(last_entry-start_row=0,INDEX(DataAnalysis!$H$8:$I$299,1,1),INDEX(DataAnalysis!$H$8:$H$299,ROW(A122),1))),"")</f>
        <v xml:space="preserve"> </v>
      </c>
      <c r="N129" t="str">
        <f ca="1">IFERROR(IF(AND(last_entry-start_row=0,ISBLANK(INDEX(DataAnalysis!$I$8:$I$299,1,1))),"",IF(last_entry-start_row=0,INDEX(DataAnalysis!$I$8:$I$299,1,1),INDEX(DataAnalysis!$I$8:$I$299,ROW(A122),1))),"")</f>
        <v/>
      </c>
      <c r="O129" s="12">
        <f t="shared" ca="1" si="6"/>
        <v>173</v>
      </c>
      <c r="Q129">
        <f ca="1">IFERROR(DataAnalysis!$O129,"")</f>
        <v>173</v>
      </c>
      <c r="R129" t="str">
        <f ca="1">IFERROR(VLOOKUP(DataAnalysis!$Q$8:$Q$301,DataAnalysis!$K$8:$N$301,3,FALSE),"")</f>
        <v/>
      </c>
      <c r="S129" t="str">
        <f ca="1">IFERROR(VLOOKUP(DataAnalysis!$Q$8:$Q$301,DataAnalysis!$K$8:$N$301,4,FALSE),"")</f>
        <v/>
      </c>
      <c r="T129" t="str">
        <f ca="1">IF(S129=S128,T128,"")&amp;REPT(DataAnalysis!$R129&amp;", ",DataAnalysis!$R129&lt;&gt;"")</f>
        <v/>
      </c>
      <c r="U129" t="str">
        <f ca="1">IF(COUNTIF(S$8:S129,S129)=1,S129,"")</f>
        <v/>
      </c>
      <c r="V129" t="str">
        <f ca="1">IFERROR(IF(LEN(DataAnalysis!$S$8:$S$301)=0,"",COUNTIF(DataAnalysis!$S$8:$S$301,S129)),"")</f>
        <v/>
      </c>
      <c r="W129" t="str">
        <f ca="1">IFERROR(IF(LEN($U129)&gt;0,LEFT(INDIRECT("DataAnalysis!T"&amp;ROW(DataAnalysis!$U129)+DataAnalysis!$V129-1),LEN(INDIRECT("DataAnalysis!T"&amp;ROW(DataAnalysis!$U129)+DataAnalysis!$V129-1))-2),""),"")</f>
        <v/>
      </c>
    </row>
    <row r="130" spans="8:23" ht="30" customHeight="1" x14ac:dyDescent="0.2">
      <c r="H130" t="str">
        <f ca="1">IFERROR(INDEX('Measurement Master List'!$B$4:$AQ$30,1+INT((ROW(A123)-1)/COLUMNS('Measurement Master List'!$B$4:$AQ$30)),MOD(ROW(A123)-1+COLUMNS('Measurement Master List'!$B$4:$AQ$30),COLUMNS('Measurement Master List'!$B$4:$AQ$30))+1),"")</f>
        <v xml:space="preserve"> </v>
      </c>
      <c r="I130" t="str">
        <f t="shared" ca="1" si="5"/>
        <v/>
      </c>
      <c r="K130" s="11" t="str">
        <f ca="1">IFERROR(RANK(L130,DataAnalysis!$L$8:$L$301)+SUMPRODUCT(--(L130=DataAnalysis!$L$8:$L$301),--(O130&lt;DataAnalysis!$O$8:$O$301)),"")</f>
        <v/>
      </c>
      <c r="L130" s="11" t="str">
        <f ca="1">IFERROR(IF(COUNTIF(DataAnalysis!$I$8:$I$299,"&lt;="&amp;DataAnalysis!$I$8:$I$299)=0,"",COUNTIF(DataAnalysis!$I$8:$I$299,"&lt;="&amp;DataAnalysis!$I$8:$I$299)),"")</f>
        <v/>
      </c>
      <c r="M130" t="str">
        <f ca="1">IFERROR(IF(AND(last_entry-start_row=0,LEN(INDEX(DataAnalysis!$H$8:$I$299,1,1)=0)),"",IF(last_entry-start_row=0,INDEX(DataAnalysis!$H$8:$I$299,1,1),INDEX(DataAnalysis!$H$8:$H$299,ROW(A123),1))),"")</f>
        <v xml:space="preserve"> </v>
      </c>
      <c r="N130" t="str">
        <f ca="1">IFERROR(IF(AND(last_entry-start_row=0,ISBLANK(INDEX(DataAnalysis!$I$8:$I$299,1,1))),"",IF(last_entry-start_row=0,INDEX(DataAnalysis!$I$8:$I$299,1,1),INDEX(DataAnalysis!$I$8:$I$299,ROW(A123),1))),"")</f>
        <v/>
      </c>
      <c r="O130" s="12">
        <f t="shared" ca="1" si="6"/>
        <v>172</v>
      </c>
      <c r="Q130">
        <f ca="1">IFERROR(DataAnalysis!$O130,"")</f>
        <v>172</v>
      </c>
      <c r="R130" t="str">
        <f ca="1">IFERROR(VLOOKUP(DataAnalysis!$Q$8:$Q$301,DataAnalysis!$K$8:$N$301,3,FALSE),"")</f>
        <v/>
      </c>
      <c r="S130" t="str">
        <f ca="1">IFERROR(VLOOKUP(DataAnalysis!$Q$8:$Q$301,DataAnalysis!$K$8:$N$301,4,FALSE),"")</f>
        <v/>
      </c>
      <c r="T130" t="str">
        <f ca="1">IF(S130=S129,T129,"")&amp;REPT(DataAnalysis!$R130&amp;", ",DataAnalysis!$R130&lt;&gt;"")</f>
        <v/>
      </c>
      <c r="U130" t="str">
        <f ca="1">IF(COUNTIF(S$8:S130,S130)=1,S130,"")</f>
        <v/>
      </c>
      <c r="V130" t="str">
        <f ca="1">IFERROR(IF(LEN(DataAnalysis!$S$8:$S$301)=0,"",COUNTIF(DataAnalysis!$S$8:$S$301,S130)),"")</f>
        <v/>
      </c>
      <c r="W130" t="str">
        <f ca="1">IFERROR(IF(LEN($U130)&gt;0,LEFT(INDIRECT("DataAnalysis!T"&amp;ROW(DataAnalysis!$U130)+DataAnalysis!$V130-1),LEN(INDIRECT("DataAnalysis!T"&amp;ROW(DataAnalysis!$U130)+DataAnalysis!$V130-1))-2),""),"")</f>
        <v/>
      </c>
    </row>
    <row r="131" spans="8:23" ht="30" customHeight="1" x14ac:dyDescent="0.2">
      <c r="H131" t="str">
        <f ca="1">IFERROR(INDEX('Measurement Master List'!$B$4:$AQ$30,1+INT((ROW(A124)-1)/COLUMNS('Measurement Master List'!$B$4:$AQ$30)),MOD(ROW(A124)-1+COLUMNS('Measurement Master List'!$B$4:$AQ$30),COLUMNS('Measurement Master List'!$B$4:$AQ$30))+1),"")</f>
        <v xml:space="preserve"> </v>
      </c>
      <c r="I131" t="str">
        <f t="shared" ca="1" si="5"/>
        <v/>
      </c>
      <c r="K131" s="11" t="str">
        <f ca="1">IFERROR(RANK(L131,DataAnalysis!$L$8:$L$301)+SUMPRODUCT(--(L131=DataAnalysis!$L$8:$L$301),--(O131&lt;DataAnalysis!$O$8:$O$301)),"")</f>
        <v/>
      </c>
      <c r="L131" s="11" t="str">
        <f ca="1">IFERROR(IF(COUNTIF(DataAnalysis!$I$8:$I$299,"&lt;="&amp;DataAnalysis!$I$8:$I$299)=0,"",COUNTIF(DataAnalysis!$I$8:$I$299,"&lt;="&amp;DataAnalysis!$I$8:$I$299)),"")</f>
        <v/>
      </c>
      <c r="M131" t="str">
        <f ca="1">IFERROR(IF(AND(last_entry-start_row=0,LEN(INDEX(DataAnalysis!$H$8:$I$299,1,1)=0)),"",IF(last_entry-start_row=0,INDEX(DataAnalysis!$H$8:$I$299,1,1),INDEX(DataAnalysis!$H$8:$H$299,ROW(A124),1))),"")</f>
        <v xml:space="preserve"> </v>
      </c>
      <c r="N131" t="str">
        <f ca="1">IFERROR(IF(AND(last_entry-start_row=0,ISBLANK(INDEX(DataAnalysis!$I$8:$I$299,1,1))),"",IF(last_entry-start_row=0,INDEX(DataAnalysis!$I$8:$I$299,1,1),INDEX(DataAnalysis!$I$8:$I$299,ROW(A124),1))),"")</f>
        <v/>
      </c>
      <c r="O131" s="12">
        <f t="shared" ca="1" si="6"/>
        <v>171</v>
      </c>
      <c r="Q131">
        <f ca="1">IFERROR(DataAnalysis!$O131,"")</f>
        <v>171</v>
      </c>
      <c r="R131" t="str">
        <f ca="1">IFERROR(VLOOKUP(DataAnalysis!$Q$8:$Q$301,DataAnalysis!$K$8:$N$301,3,FALSE),"")</f>
        <v/>
      </c>
      <c r="S131" t="str">
        <f ca="1">IFERROR(VLOOKUP(DataAnalysis!$Q$8:$Q$301,DataAnalysis!$K$8:$N$301,4,FALSE),"")</f>
        <v/>
      </c>
      <c r="T131" t="str">
        <f ca="1">IF(S131=S130,T130,"")&amp;REPT(DataAnalysis!$R131&amp;", ",DataAnalysis!$R131&lt;&gt;"")</f>
        <v/>
      </c>
      <c r="U131" t="str">
        <f ca="1">IF(COUNTIF(S$8:S131,S131)=1,S131,"")</f>
        <v/>
      </c>
      <c r="V131" t="str">
        <f ca="1">IFERROR(IF(LEN(DataAnalysis!$S$8:$S$301)=0,"",COUNTIF(DataAnalysis!$S$8:$S$301,S131)),"")</f>
        <v/>
      </c>
      <c r="W131" t="str">
        <f ca="1">IFERROR(IF(LEN($U131)&gt;0,LEFT(INDIRECT("DataAnalysis!T"&amp;ROW(DataAnalysis!$U131)+DataAnalysis!$V131-1),LEN(INDIRECT("DataAnalysis!T"&amp;ROW(DataAnalysis!$U131)+DataAnalysis!$V131-1))-2),""),"")</f>
        <v/>
      </c>
    </row>
    <row r="132" spans="8:23" ht="30" customHeight="1" x14ac:dyDescent="0.2">
      <c r="H132" t="str">
        <f ca="1">IFERROR(INDEX('Measurement Master List'!$B$4:$AQ$30,1+INT((ROW(A125)-1)/COLUMNS('Measurement Master List'!$B$4:$AQ$30)),MOD(ROW(A125)-1+COLUMNS('Measurement Master List'!$B$4:$AQ$30),COLUMNS('Measurement Master List'!$B$4:$AQ$30))+1),"")</f>
        <v xml:space="preserve"> </v>
      </c>
      <c r="I132" t="str">
        <f t="shared" ca="1" si="5"/>
        <v/>
      </c>
      <c r="K132" s="11" t="str">
        <f ca="1">IFERROR(RANK(L132,DataAnalysis!$L$8:$L$301)+SUMPRODUCT(--(L132=DataAnalysis!$L$8:$L$301),--(O132&lt;DataAnalysis!$O$8:$O$301)),"")</f>
        <v/>
      </c>
      <c r="L132" s="11" t="str">
        <f ca="1">IFERROR(IF(COUNTIF(DataAnalysis!$I$8:$I$299,"&lt;="&amp;DataAnalysis!$I$8:$I$299)=0,"",COUNTIF(DataAnalysis!$I$8:$I$299,"&lt;="&amp;DataAnalysis!$I$8:$I$299)),"")</f>
        <v/>
      </c>
      <c r="M132" t="str">
        <f ca="1">IFERROR(IF(AND(last_entry-start_row=0,LEN(INDEX(DataAnalysis!$H$8:$I$299,1,1)=0)),"",IF(last_entry-start_row=0,INDEX(DataAnalysis!$H$8:$I$299,1,1),INDEX(DataAnalysis!$H$8:$H$299,ROW(A125),1))),"")</f>
        <v xml:space="preserve"> </v>
      </c>
      <c r="N132" t="str">
        <f ca="1">IFERROR(IF(AND(last_entry-start_row=0,ISBLANK(INDEX(DataAnalysis!$I$8:$I$299,1,1))),"",IF(last_entry-start_row=0,INDEX(DataAnalysis!$I$8:$I$299,1,1),INDEX(DataAnalysis!$I$8:$I$299,ROW(A125),1))),"")</f>
        <v/>
      </c>
      <c r="O132" s="12">
        <f t="shared" ca="1" si="6"/>
        <v>170</v>
      </c>
      <c r="Q132">
        <f ca="1">IFERROR(DataAnalysis!$O132,"")</f>
        <v>170</v>
      </c>
      <c r="R132" t="str">
        <f ca="1">IFERROR(VLOOKUP(DataAnalysis!$Q$8:$Q$301,DataAnalysis!$K$8:$N$301,3,FALSE),"")</f>
        <v/>
      </c>
      <c r="S132" t="str">
        <f ca="1">IFERROR(VLOOKUP(DataAnalysis!$Q$8:$Q$301,DataAnalysis!$K$8:$N$301,4,FALSE),"")</f>
        <v/>
      </c>
      <c r="T132" t="str">
        <f ca="1">IF(S132=S131,T131,"")&amp;REPT(DataAnalysis!$R132&amp;", ",DataAnalysis!$R132&lt;&gt;"")</f>
        <v/>
      </c>
      <c r="U132" t="str">
        <f ca="1">IF(COUNTIF(S$8:S132,S132)=1,S132,"")</f>
        <v/>
      </c>
      <c r="V132" t="str">
        <f ca="1">IFERROR(IF(LEN(DataAnalysis!$S$8:$S$301)=0,"",COUNTIF(DataAnalysis!$S$8:$S$301,S132)),"")</f>
        <v/>
      </c>
      <c r="W132" t="str">
        <f ca="1">IFERROR(IF(LEN($U132)&gt;0,LEFT(INDIRECT("DataAnalysis!T"&amp;ROW(DataAnalysis!$U132)+DataAnalysis!$V132-1),LEN(INDIRECT("DataAnalysis!T"&amp;ROW(DataAnalysis!$U132)+DataAnalysis!$V132-1))-2),""),"")</f>
        <v/>
      </c>
    </row>
    <row r="133" spans="8:23" ht="30" customHeight="1" x14ac:dyDescent="0.2">
      <c r="H133" t="str">
        <f ca="1">IFERROR(INDEX('Measurement Master List'!$B$4:$AQ$30,1+INT((ROW(A126)-1)/COLUMNS('Measurement Master List'!$B$4:$AQ$30)),MOD(ROW(A126)-1+COLUMNS('Measurement Master List'!$B$4:$AQ$30),COLUMNS('Measurement Master List'!$B$4:$AQ$30))+1),"")</f>
        <v xml:space="preserve"> </v>
      </c>
      <c r="I133" t="str">
        <f t="shared" ca="1" si="5"/>
        <v/>
      </c>
      <c r="K133" s="11" t="str">
        <f ca="1">IFERROR(RANK(L133,DataAnalysis!$L$8:$L$301)+SUMPRODUCT(--(L133=DataAnalysis!$L$8:$L$301),--(O133&lt;DataAnalysis!$O$8:$O$301)),"")</f>
        <v/>
      </c>
      <c r="L133" s="11" t="str">
        <f ca="1">IFERROR(IF(COUNTIF(DataAnalysis!$I$8:$I$299,"&lt;="&amp;DataAnalysis!$I$8:$I$299)=0,"",COUNTIF(DataAnalysis!$I$8:$I$299,"&lt;="&amp;DataAnalysis!$I$8:$I$299)),"")</f>
        <v/>
      </c>
      <c r="M133" t="str">
        <f ca="1">IFERROR(IF(AND(last_entry-start_row=0,LEN(INDEX(DataAnalysis!$H$8:$I$299,1,1)=0)),"",IF(last_entry-start_row=0,INDEX(DataAnalysis!$H$8:$I$299,1,1),INDEX(DataAnalysis!$H$8:$H$299,ROW(A126),1))),"")</f>
        <v xml:space="preserve"> </v>
      </c>
      <c r="N133" t="str">
        <f ca="1">IFERROR(IF(AND(last_entry-start_row=0,ISBLANK(INDEX(DataAnalysis!$I$8:$I$299,1,1))),"",IF(last_entry-start_row=0,INDEX(DataAnalysis!$I$8:$I$299,1,1),INDEX(DataAnalysis!$I$8:$I$299,ROW(A126),1))),"")</f>
        <v/>
      </c>
      <c r="O133" s="12">
        <f t="shared" ca="1" si="6"/>
        <v>169</v>
      </c>
      <c r="Q133">
        <f ca="1">IFERROR(DataAnalysis!$O133,"")</f>
        <v>169</v>
      </c>
      <c r="R133" t="str">
        <f ca="1">IFERROR(VLOOKUP(DataAnalysis!$Q$8:$Q$301,DataAnalysis!$K$8:$N$301,3,FALSE),"")</f>
        <v/>
      </c>
      <c r="S133" t="str">
        <f ca="1">IFERROR(VLOOKUP(DataAnalysis!$Q$8:$Q$301,DataAnalysis!$K$8:$N$301,4,FALSE),"")</f>
        <v/>
      </c>
      <c r="T133" t="str">
        <f ca="1">IF(S133=S132,T132,"")&amp;REPT(DataAnalysis!$R133&amp;", ",DataAnalysis!$R133&lt;&gt;"")</f>
        <v/>
      </c>
      <c r="U133" t="str">
        <f ca="1">IF(COUNTIF(S$8:S133,S133)=1,S133,"")</f>
        <v/>
      </c>
      <c r="V133" t="str">
        <f ca="1">IFERROR(IF(LEN(DataAnalysis!$S$8:$S$301)=0,"",COUNTIF(DataAnalysis!$S$8:$S$301,S133)),"")</f>
        <v/>
      </c>
      <c r="W133" t="str">
        <f ca="1">IFERROR(IF(LEN($U133)&gt;0,LEFT(INDIRECT("DataAnalysis!T"&amp;ROW(DataAnalysis!$U133)+DataAnalysis!$V133-1),LEN(INDIRECT("DataAnalysis!T"&amp;ROW(DataAnalysis!$U133)+DataAnalysis!$V133-1))-2),""),"")</f>
        <v/>
      </c>
    </row>
    <row r="134" spans="8:23" ht="30" customHeight="1" x14ac:dyDescent="0.2">
      <c r="H134" t="str">
        <f ca="1">IFERROR(INDEX('Measurement Master List'!$B$4:$AQ$30,1+INT((ROW(A127)-1)/COLUMNS('Measurement Master List'!$B$4:$AQ$30)),MOD(ROW(A127)-1+COLUMNS('Measurement Master List'!$B$4:$AQ$30),COLUMNS('Measurement Master List'!$B$4:$AQ$30))+1),"")</f>
        <v xml:space="preserve"> </v>
      </c>
      <c r="I134" t="str">
        <f t="shared" ca="1" si="5"/>
        <v/>
      </c>
      <c r="K134" s="11" t="str">
        <f ca="1">IFERROR(RANK(L134,DataAnalysis!$L$8:$L$301)+SUMPRODUCT(--(L134=DataAnalysis!$L$8:$L$301),--(O134&lt;DataAnalysis!$O$8:$O$301)),"")</f>
        <v/>
      </c>
      <c r="L134" s="11" t="str">
        <f ca="1">IFERROR(IF(COUNTIF(DataAnalysis!$I$8:$I$299,"&lt;="&amp;DataAnalysis!$I$8:$I$299)=0,"",COUNTIF(DataAnalysis!$I$8:$I$299,"&lt;="&amp;DataAnalysis!$I$8:$I$299)),"")</f>
        <v/>
      </c>
      <c r="M134" t="str">
        <f ca="1">IFERROR(IF(AND(last_entry-start_row=0,LEN(INDEX(DataAnalysis!$H$8:$I$299,1,1)=0)),"",IF(last_entry-start_row=0,INDEX(DataAnalysis!$H$8:$I$299,1,1),INDEX(DataAnalysis!$H$8:$H$299,ROW(A127),1))),"")</f>
        <v xml:space="preserve"> </v>
      </c>
      <c r="N134" t="str">
        <f ca="1">IFERROR(IF(AND(last_entry-start_row=0,ISBLANK(INDEX(DataAnalysis!$I$8:$I$299,1,1))),"",IF(last_entry-start_row=0,INDEX(DataAnalysis!$I$8:$I$299,1,1),INDEX(DataAnalysis!$I$8:$I$299,ROW(A127),1))),"")</f>
        <v/>
      </c>
      <c r="O134" s="12">
        <f t="shared" ca="1" si="6"/>
        <v>168</v>
      </c>
      <c r="Q134">
        <f ca="1">IFERROR(DataAnalysis!$O134,"")</f>
        <v>168</v>
      </c>
      <c r="R134" t="str">
        <f ca="1">IFERROR(VLOOKUP(DataAnalysis!$Q$8:$Q$301,DataAnalysis!$K$8:$N$301,3,FALSE),"")</f>
        <v/>
      </c>
      <c r="S134" t="str">
        <f ca="1">IFERROR(VLOOKUP(DataAnalysis!$Q$8:$Q$301,DataAnalysis!$K$8:$N$301,4,FALSE),"")</f>
        <v/>
      </c>
      <c r="T134" t="str">
        <f ca="1">IF(S134=S133,T133,"")&amp;REPT(DataAnalysis!$R134&amp;", ",DataAnalysis!$R134&lt;&gt;"")</f>
        <v/>
      </c>
      <c r="U134" t="str">
        <f ca="1">IF(COUNTIF(S$8:S134,S134)=1,S134,"")</f>
        <v/>
      </c>
      <c r="V134" t="str">
        <f ca="1">IFERROR(IF(LEN(DataAnalysis!$S$8:$S$301)=0,"",COUNTIF(DataAnalysis!$S$8:$S$301,S134)),"")</f>
        <v/>
      </c>
      <c r="W134" t="str">
        <f ca="1">IFERROR(IF(LEN($U134)&gt;0,LEFT(INDIRECT("DataAnalysis!T"&amp;ROW(DataAnalysis!$U134)+DataAnalysis!$V134-1),LEN(INDIRECT("DataAnalysis!T"&amp;ROW(DataAnalysis!$U134)+DataAnalysis!$V134-1))-2),""),"")</f>
        <v/>
      </c>
    </row>
    <row r="135" spans="8:23" ht="30" customHeight="1" x14ac:dyDescent="0.2">
      <c r="H135" t="str">
        <f ca="1">IFERROR(INDEX('Measurement Master List'!$B$4:$AQ$30,1+INT((ROW(A128)-1)/COLUMNS('Measurement Master List'!$B$4:$AQ$30)),MOD(ROW(A128)-1+COLUMNS('Measurement Master List'!$B$4:$AQ$30),COLUMNS('Measurement Master List'!$B$4:$AQ$30))+1),"")</f>
        <v xml:space="preserve"> </v>
      </c>
      <c r="I135" t="str">
        <f t="shared" ca="1" si="5"/>
        <v/>
      </c>
      <c r="K135" s="11" t="str">
        <f ca="1">IFERROR(RANK(L135,DataAnalysis!$L$8:$L$301)+SUMPRODUCT(--(L135=DataAnalysis!$L$8:$L$301),--(O135&lt;DataAnalysis!$O$8:$O$301)),"")</f>
        <v/>
      </c>
      <c r="L135" s="11" t="str">
        <f ca="1">IFERROR(IF(COUNTIF(DataAnalysis!$I$8:$I$299,"&lt;="&amp;DataAnalysis!$I$8:$I$299)=0,"",COUNTIF(DataAnalysis!$I$8:$I$299,"&lt;="&amp;DataAnalysis!$I$8:$I$299)),"")</f>
        <v/>
      </c>
      <c r="M135" t="str">
        <f ca="1">IFERROR(IF(AND(last_entry-start_row=0,LEN(INDEX(DataAnalysis!$H$8:$I$299,1,1)=0)),"",IF(last_entry-start_row=0,INDEX(DataAnalysis!$H$8:$I$299,1,1),INDEX(DataAnalysis!$H$8:$H$299,ROW(A128),1))),"")</f>
        <v xml:space="preserve"> </v>
      </c>
      <c r="N135" t="str">
        <f ca="1">IFERROR(IF(AND(last_entry-start_row=0,ISBLANK(INDEX(DataAnalysis!$I$8:$I$299,1,1))),"",IF(last_entry-start_row=0,INDEX(DataAnalysis!$I$8:$I$299,1,1),INDEX(DataAnalysis!$I$8:$I$299,ROW(A128),1))),"")</f>
        <v/>
      </c>
      <c r="O135" s="12">
        <f t="shared" ca="1" si="6"/>
        <v>167</v>
      </c>
      <c r="Q135">
        <f ca="1">IFERROR(DataAnalysis!$O135,"")</f>
        <v>167</v>
      </c>
      <c r="R135" t="str">
        <f ca="1">IFERROR(VLOOKUP(DataAnalysis!$Q$8:$Q$301,DataAnalysis!$K$8:$N$301,3,FALSE),"")</f>
        <v/>
      </c>
      <c r="S135" t="str">
        <f ca="1">IFERROR(VLOOKUP(DataAnalysis!$Q$8:$Q$301,DataAnalysis!$K$8:$N$301,4,FALSE),"")</f>
        <v/>
      </c>
      <c r="T135" t="str">
        <f ca="1">IF(S135=S134,T134,"")&amp;REPT(DataAnalysis!$R135&amp;", ",DataAnalysis!$R135&lt;&gt;"")</f>
        <v/>
      </c>
      <c r="U135" t="str">
        <f ca="1">IF(COUNTIF(S$8:S135,S135)=1,S135,"")</f>
        <v/>
      </c>
      <c r="V135" t="str">
        <f ca="1">IFERROR(IF(LEN(DataAnalysis!$S$8:$S$301)=0,"",COUNTIF(DataAnalysis!$S$8:$S$301,S135)),"")</f>
        <v/>
      </c>
      <c r="W135" t="str">
        <f ca="1">IFERROR(IF(LEN($U135)&gt;0,LEFT(INDIRECT("DataAnalysis!T"&amp;ROW(DataAnalysis!$U135)+DataAnalysis!$V135-1),LEN(INDIRECT("DataAnalysis!T"&amp;ROW(DataAnalysis!$U135)+DataAnalysis!$V135-1))-2),""),"")</f>
        <v/>
      </c>
    </row>
    <row r="136" spans="8:23" ht="30" customHeight="1" x14ac:dyDescent="0.2">
      <c r="H136" t="str">
        <f ca="1">IFERROR(INDEX('Measurement Master List'!$B$4:$AQ$30,1+INT((ROW(A129)-1)/COLUMNS('Measurement Master List'!$B$4:$AQ$30)),MOD(ROW(A129)-1+COLUMNS('Measurement Master List'!$B$4:$AQ$30),COLUMNS('Measurement Master List'!$B$4:$AQ$30))+1),"")</f>
        <v xml:space="preserve"> </v>
      </c>
      <c r="I136" t="str">
        <f t="shared" ref="I136:I199" ca="1" si="7">IFERROR(INDEX(IngredientsMasterList,1+INT((ROW(A129)-1)/COLUMNS(IngredientsMasterList)),MOD(ROW(A129)-1+COLUMNS(IngredientsMasterList),COLUMNS(IngredientsMasterList))+1),"")</f>
        <v/>
      </c>
      <c r="K136" s="11" t="str">
        <f ca="1">IFERROR(RANK(L136,DataAnalysis!$L$8:$L$301)+SUMPRODUCT(--(L136=DataAnalysis!$L$8:$L$301),--(O136&lt;DataAnalysis!$O$8:$O$301)),"")</f>
        <v/>
      </c>
      <c r="L136" s="11" t="str">
        <f ca="1">IFERROR(IF(COUNTIF(DataAnalysis!$I$8:$I$299,"&lt;="&amp;DataAnalysis!$I$8:$I$299)=0,"",COUNTIF(DataAnalysis!$I$8:$I$299,"&lt;="&amp;DataAnalysis!$I$8:$I$299)),"")</f>
        <v/>
      </c>
      <c r="M136" t="str">
        <f ca="1">IFERROR(IF(AND(last_entry-start_row=0,LEN(INDEX(DataAnalysis!$H$8:$I$299,1,1)=0)),"",IF(last_entry-start_row=0,INDEX(DataAnalysis!$H$8:$I$299,1,1),INDEX(DataAnalysis!$H$8:$H$299,ROW(A129),1))),"")</f>
        <v xml:space="preserve"> </v>
      </c>
      <c r="N136" t="str">
        <f ca="1">IFERROR(IF(AND(last_entry-start_row=0,ISBLANK(INDEX(DataAnalysis!$I$8:$I$299,1,1))),"",IF(last_entry-start_row=0,INDEX(DataAnalysis!$I$8:$I$299,1,1),INDEX(DataAnalysis!$I$8:$I$299,ROW(A129),1))),"")</f>
        <v/>
      </c>
      <c r="O136" s="12">
        <f t="shared" ca="1" si="6"/>
        <v>166</v>
      </c>
      <c r="Q136">
        <f ca="1">IFERROR(DataAnalysis!$O136,"")</f>
        <v>166</v>
      </c>
      <c r="R136" t="str">
        <f ca="1">IFERROR(VLOOKUP(DataAnalysis!$Q$8:$Q$301,DataAnalysis!$K$8:$N$301,3,FALSE),"")</f>
        <v/>
      </c>
      <c r="S136" t="str">
        <f ca="1">IFERROR(VLOOKUP(DataAnalysis!$Q$8:$Q$301,DataAnalysis!$K$8:$N$301,4,FALSE),"")</f>
        <v/>
      </c>
      <c r="T136" t="str">
        <f ca="1">IF(S136=S135,T135,"")&amp;REPT(DataAnalysis!$R136&amp;", ",DataAnalysis!$R136&lt;&gt;"")</f>
        <v/>
      </c>
      <c r="U136" t="str">
        <f ca="1">IF(COUNTIF(S$8:S136,S136)=1,S136,"")</f>
        <v/>
      </c>
      <c r="V136" t="str">
        <f ca="1">IFERROR(IF(LEN(DataAnalysis!$S$8:$S$301)=0,"",COUNTIF(DataAnalysis!$S$8:$S$301,S136)),"")</f>
        <v/>
      </c>
      <c r="W136" t="str">
        <f ca="1">IFERROR(IF(LEN($U136)&gt;0,LEFT(INDIRECT("DataAnalysis!T"&amp;ROW(DataAnalysis!$U136)+DataAnalysis!$V136-1),LEN(INDIRECT("DataAnalysis!T"&amp;ROW(DataAnalysis!$U136)+DataAnalysis!$V136-1))-2),""),"")</f>
        <v/>
      </c>
    </row>
    <row r="137" spans="8:23" ht="30" customHeight="1" x14ac:dyDescent="0.2">
      <c r="H137" t="str">
        <f ca="1">IFERROR(INDEX('Measurement Master List'!$B$4:$AQ$30,1+INT((ROW(A130)-1)/COLUMNS('Measurement Master List'!$B$4:$AQ$30)),MOD(ROW(A130)-1+COLUMNS('Measurement Master List'!$B$4:$AQ$30),COLUMNS('Measurement Master List'!$B$4:$AQ$30))+1),"")</f>
        <v xml:space="preserve"> </v>
      </c>
      <c r="I137" t="str">
        <f t="shared" ca="1" si="7"/>
        <v/>
      </c>
      <c r="K137" s="11" t="str">
        <f ca="1">IFERROR(RANK(L137,DataAnalysis!$L$8:$L$301)+SUMPRODUCT(--(L137=DataAnalysis!$L$8:$L$301),--(O137&lt;DataAnalysis!$O$8:$O$301)),"")</f>
        <v/>
      </c>
      <c r="L137" s="11" t="str">
        <f ca="1">IFERROR(IF(COUNTIF(DataAnalysis!$I$8:$I$299,"&lt;="&amp;DataAnalysis!$I$8:$I$299)=0,"",COUNTIF(DataAnalysis!$I$8:$I$299,"&lt;="&amp;DataAnalysis!$I$8:$I$299)),"")</f>
        <v/>
      </c>
      <c r="M137" t="str">
        <f ca="1">IFERROR(IF(AND(last_entry-start_row=0,LEN(INDEX(DataAnalysis!$H$8:$I$299,1,1)=0)),"",IF(last_entry-start_row=0,INDEX(DataAnalysis!$H$8:$I$299,1,1),INDEX(DataAnalysis!$H$8:$H$299,ROW(A130),1))),"")</f>
        <v xml:space="preserve"> </v>
      </c>
      <c r="N137" t="str">
        <f ca="1">IFERROR(IF(AND(last_entry-start_row=0,ISBLANK(INDEX(DataAnalysis!$I$8:$I$299,1,1))),"",IF(last_entry-start_row=0,INDEX(DataAnalysis!$I$8:$I$299,1,1),INDEX(DataAnalysis!$I$8:$I$299,ROW(A130),1))),"")</f>
        <v/>
      </c>
      <c r="O137" s="12">
        <f t="shared" ca="1" si="6"/>
        <v>165</v>
      </c>
      <c r="Q137">
        <f ca="1">IFERROR(DataAnalysis!$O137,"")</f>
        <v>165</v>
      </c>
      <c r="R137" t="str">
        <f ca="1">IFERROR(VLOOKUP(DataAnalysis!$Q$8:$Q$301,DataAnalysis!$K$8:$N$301,3,FALSE),"")</f>
        <v/>
      </c>
      <c r="S137" t="str">
        <f ca="1">IFERROR(VLOOKUP(DataAnalysis!$Q$8:$Q$301,DataAnalysis!$K$8:$N$301,4,FALSE),"")</f>
        <v/>
      </c>
      <c r="T137" t="str">
        <f ca="1">IF(S137=S136,T136,"")&amp;REPT(DataAnalysis!$R137&amp;", ",DataAnalysis!$R137&lt;&gt;"")</f>
        <v/>
      </c>
      <c r="U137" t="str">
        <f ca="1">IF(COUNTIF(S$8:S137,S137)=1,S137,"")</f>
        <v/>
      </c>
      <c r="V137" t="str">
        <f ca="1">IFERROR(IF(LEN(DataAnalysis!$S$8:$S$301)=0,"",COUNTIF(DataAnalysis!$S$8:$S$301,S137)),"")</f>
        <v/>
      </c>
      <c r="W137" t="str">
        <f ca="1">IFERROR(IF(LEN($U137)&gt;0,LEFT(INDIRECT("DataAnalysis!T"&amp;ROW(DataAnalysis!$U137)+DataAnalysis!$V137-1),LEN(INDIRECT("DataAnalysis!T"&amp;ROW(DataAnalysis!$U137)+DataAnalysis!$V137-1))-2),""),"")</f>
        <v/>
      </c>
    </row>
    <row r="138" spans="8:23" ht="30" customHeight="1" x14ac:dyDescent="0.2">
      <c r="H138" t="str">
        <f ca="1">IFERROR(INDEX('Measurement Master List'!$B$4:$AQ$30,1+INT((ROW(A131)-1)/COLUMNS('Measurement Master List'!$B$4:$AQ$30)),MOD(ROW(A131)-1+COLUMNS('Measurement Master List'!$B$4:$AQ$30),COLUMNS('Measurement Master List'!$B$4:$AQ$30))+1),"")</f>
        <v xml:space="preserve"> </v>
      </c>
      <c r="I138" t="str">
        <f t="shared" ca="1" si="7"/>
        <v/>
      </c>
      <c r="K138" s="11" t="str">
        <f ca="1">IFERROR(RANK(L138,DataAnalysis!$L$8:$L$301)+SUMPRODUCT(--(L138=DataAnalysis!$L$8:$L$301),--(O138&lt;DataAnalysis!$O$8:$O$301)),"")</f>
        <v/>
      </c>
      <c r="L138" s="11" t="str">
        <f ca="1">IFERROR(IF(COUNTIF(DataAnalysis!$I$8:$I$299,"&lt;="&amp;DataAnalysis!$I$8:$I$299)=0,"",COUNTIF(DataAnalysis!$I$8:$I$299,"&lt;="&amp;DataAnalysis!$I$8:$I$299)),"")</f>
        <v/>
      </c>
      <c r="M138" t="str">
        <f ca="1">IFERROR(IF(AND(last_entry-start_row=0,LEN(INDEX(DataAnalysis!$H$8:$I$299,1,1)=0)),"",IF(last_entry-start_row=0,INDEX(DataAnalysis!$H$8:$I$299,1,1),INDEX(DataAnalysis!$H$8:$H$299,ROW(A131),1))),"")</f>
        <v xml:space="preserve"> </v>
      </c>
      <c r="N138" t="str">
        <f ca="1">IFERROR(IF(AND(last_entry-start_row=0,ISBLANK(INDEX(DataAnalysis!$I$8:$I$299,1,1))),"",IF(last_entry-start_row=0,INDEX(DataAnalysis!$I$8:$I$299,1,1),INDEX(DataAnalysis!$I$8:$I$299,ROW(A131),1))),"")</f>
        <v/>
      </c>
      <c r="O138" s="12">
        <f t="shared" ref="O138:O201" ca="1" si="8">O137-1</f>
        <v>164</v>
      </c>
      <c r="Q138">
        <f ca="1">IFERROR(DataAnalysis!$O138,"")</f>
        <v>164</v>
      </c>
      <c r="R138" t="str">
        <f ca="1">IFERROR(VLOOKUP(DataAnalysis!$Q$8:$Q$301,DataAnalysis!$K$8:$N$301,3,FALSE),"")</f>
        <v/>
      </c>
      <c r="S138" t="str">
        <f ca="1">IFERROR(VLOOKUP(DataAnalysis!$Q$8:$Q$301,DataAnalysis!$K$8:$N$301,4,FALSE),"")</f>
        <v/>
      </c>
      <c r="T138" t="str">
        <f ca="1">IF(S138=S137,T137,"")&amp;REPT(DataAnalysis!$R138&amp;", ",DataAnalysis!$R138&lt;&gt;"")</f>
        <v/>
      </c>
      <c r="U138" t="str">
        <f ca="1">IF(COUNTIF(S$8:S138,S138)=1,S138,"")</f>
        <v/>
      </c>
      <c r="V138" t="str">
        <f ca="1">IFERROR(IF(LEN(DataAnalysis!$S$8:$S$301)=0,"",COUNTIF(DataAnalysis!$S$8:$S$301,S138)),"")</f>
        <v/>
      </c>
      <c r="W138" t="str">
        <f ca="1">IFERROR(IF(LEN($U138)&gt;0,LEFT(INDIRECT("DataAnalysis!T"&amp;ROW(DataAnalysis!$U138)+DataAnalysis!$V138-1),LEN(INDIRECT("DataAnalysis!T"&amp;ROW(DataAnalysis!$U138)+DataAnalysis!$V138-1))-2),""),"")</f>
        <v/>
      </c>
    </row>
    <row r="139" spans="8:23" ht="30" customHeight="1" x14ac:dyDescent="0.2">
      <c r="H139" t="str">
        <f ca="1">IFERROR(INDEX('Measurement Master List'!$B$4:$AQ$30,1+INT((ROW(A132)-1)/COLUMNS('Measurement Master List'!$B$4:$AQ$30)),MOD(ROW(A132)-1+COLUMNS('Measurement Master List'!$B$4:$AQ$30),COLUMNS('Measurement Master List'!$B$4:$AQ$30))+1),"")</f>
        <v xml:space="preserve"> </v>
      </c>
      <c r="I139" t="str">
        <f t="shared" ca="1" si="7"/>
        <v/>
      </c>
      <c r="K139" s="11" t="str">
        <f ca="1">IFERROR(RANK(L139,DataAnalysis!$L$8:$L$301)+SUMPRODUCT(--(L139=DataAnalysis!$L$8:$L$301),--(O139&lt;DataAnalysis!$O$8:$O$301)),"")</f>
        <v/>
      </c>
      <c r="L139" s="11" t="str">
        <f ca="1">IFERROR(IF(COUNTIF(DataAnalysis!$I$8:$I$299,"&lt;="&amp;DataAnalysis!$I$8:$I$299)=0,"",COUNTIF(DataAnalysis!$I$8:$I$299,"&lt;="&amp;DataAnalysis!$I$8:$I$299)),"")</f>
        <v/>
      </c>
      <c r="M139" t="str">
        <f ca="1">IFERROR(IF(AND(last_entry-start_row=0,LEN(INDEX(DataAnalysis!$H$8:$I$299,1,1)=0)),"",IF(last_entry-start_row=0,INDEX(DataAnalysis!$H$8:$I$299,1,1),INDEX(DataAnalysis!$H$8:$H$299,ROW(A132),1))),"")</f>
        <v xml:space="preserve"> </v>
      </c>
      <c r="N139" t="str">
        <f ca="1">IFERROR(IF(AND(last_entry-start_row=0,ISBLANK(INDEX(DataAnalysis!$I$8:$I$299,1,1))),"",IF(last_entry-start_row=0,INDEX(DataAnalysis!$I$8:$I$299,1,1),INDEX(DataAnalysis!$I$8:$I$299,ROW(A132),1))),"")</f>
        <v/>
      </c>
      <c r="O139" s="12">
        <f t="shared" ca="1" si="8"/>
        <v>163</v>
      </c>
      <c r="Q139">
        <f ca="1">IFERROR(DataAnalysis!$O139,"")</f>
        <v>163</v>
      </c>
      <c r="R139" t="str">
        <f ca="1">IFERROR(VLOOKUP(DataAnalysis!$Q$8:$Q$301,DataAnalysis!$K$8:$N$301,3,FALSE),"")</f>
        <v/>
      </c>
      <c r="S139" t="str">
        <f ca="1">IFERROR(VLOOKUP(DataAnalysis!$Q$8:$Q$301,DataAnalysis!$K$8:$N$301,4,FALSE),"")</f>
        <v/>
      </c>
      <c r="T139" t="str">
        <f ca="1">IF(S139=S138,T138,"")&amp;REPT(DataAnalysis!$R139&amp;", ",DataAnalysis!$R139&lt;&gt;"")</f>
        <v/>
      </c>
      <c r="U139" t="str">
        <f ca="1">IF(COUNTIF(S$8:S139,S139)=1,S139,"")</f>
        <v/>
      </c>
      <c r="V139" t="str">
        <f ca="1">IFERROR(IF(LEN(DataAnalysis!$S$8:$S$301)=0,"",COUNTIF(DataAnalysis!$S$8:$S$301,S139)),"")</f>
        <v/>
      </c>
      <c r="W139" t="str">
        <f ca="1">IFERROR(IF(LEN($U139)&gt;0,LEFT(INDIRECT("DataAnalysis!T"&amp;ROW(DataAnalysis!$U139)+DataAnalysis!$V139-1),LEN(INDIRECT("DataAnalysis!T"&amp;ROW(DataAnalysis!$U139)+DataAnalysis!$V139-1))-2),""),"")</f>
        <v/>
      </c>
    </row>
    <row r="140" spans="8:23" ht="30" customHeight="1" x14ac:dyDescent="0.2">
      <c r="H140" t="str">
        <f ca="1">IFERROR(INDEX('Measurement Master List'!$B$4:$AQ$30,1+INT((ROW(A133)-1)/COLUMNS('Measurement Master List'!$B$4:$AQ$30)),MOD(ROW(A133)-1+COLUMNS('Measurement Master List'!$B$4:$AQ$30),COLUMNS('Measurement Master List'!$B$4:$AQ$30))+1),"")</f>
        <v xml:space="preserve"> </v>
      </c>
      <c r="I140" t="str">
        <f t="shared" ca="1" si="7"/>
        <v/>
      </c>
      <c r="K140" s="11" t="str">
        <f ca="1">IFERROR(RANK(L140,DataAnalysis!$L$8:$L$301)+SUMPRODUCT(--(L140=DataAnalysis!$L$8:$L$301),--(O140&lt;DataAnalysis!$O$8:$O$301)),"")</f>
        <v/>
      </c>
      <c r="L140" s="11" t="str">
        <f ca="1">IFERROR(IF(COUNTIF(DataAnalysis!$I$8:$I$299,"&lt;="&amp;DataAnalysis!$I$8:$I$299)=0,"",COUNTIF(DataAnalysis!$I$8:$I$299,"&lt;="&amp;DataAnalysis!$I$8:$I$299)),"")</f>
        <v/>
      </c>
      <c r="M140" t="str">
        <f ca="1">IFERROR(IF(AND(last_entry-start_row=0,LEN(INDEX(DataAnalysis!$H$8:$I$299,1,1)=0)),"",IF(last_entry-start_row=0,INDEX(DataAnalysis!$H$8:$I$299,1,1),INDEX(DataAnalysis!$H$8:$H$299,ROW(A133),1))),"")</f>
        <v xml:space="preserve"> </v>
      </c>
      <c r="N140" t="str">
        <f ca="1">IFERROR(IF(AND(last_entry-start_row=0,ISBLANK(INDEX(DataAnalysis!$I$8:$I$299,1,1))),"",IF(last_entry-start_row=0,INDEX(DataAnalysis!$I$8:$I$299,1,1),INDEX(DataAnalysis!$I$8:$I$299,ROW(A133),1))),"")</f>
        <v/>
      </c>
      <c r="O140" s="12">
        <f t="shared" ca="1" si="8"/>
        <v>162</v>
      </c>
      <c r="Q140">
        <f ca="1">IFERROR(DataAnalysis!$O140,"")</f>
        <v>162</v>
      </c>
      <c r="R140" t="str">
        <f ca="1">IFERROR(VLOOKUP(DataAnalysis!$Q$8:$Q$301,DataAnalysis!$K$8:$N$301,3,FALSE),"")</f>
        <v/>
      </c>
      <c r="S140" t="str">
        <f ca="1">IFERROR(VLOOKUP(DataAnalysis!$Q$8:$Q$301,DataAnalysis!$K$8:$N$301,4,FALSE),"")</f>
        <v/>
      </c>
      <c r="T140" t="str">
        <f ca="1">IF(S140=S139,T139,"")&amp;REPT(DataAnalysis!$R140&amp;", ",DataAnalysis!$R140&lt;&gt;"")</f>
        <v/>
      </c>
      <c r="U140" t="str">
        <f ca="1">IF(COUNTIF(S$8:S140,S140)=1,S140,"")</f>
        <v/>
      </c>
      <c r="V140" t="str">
        <f ca="1">IFERROR(IF(LEN(DataAnalysis!$S$8:$S$301)=0,"",COUNTIF(DataAnalysis!$S$8:$S$301,S140)),"")</f>
        <v/>
      </c>
      <c r="W140" t="str">
        <f ca="1">IFERROR(IF(LEN($U140)&gt;0,LEFT(INDIRECT("DataAnalysis!T"&amp;ROW(DataAnalysis!$U140)+DataAnalysis!$V140-1),LEN(INDIRECT("DataAnalysis!T"&amp;ROW(DataAnalysis!$U140)+DataAnalysis!$V140-1))-2),""),"")</f>
        <v/>
      </c>
    </row>
    <row r="141" spans="8:23" ht="30" customHeight="1" x14ac:dyDescent="0.2">
      <c r="H141" t="str">
        <f ca="1">IFERROR(INDEX('Measurement Master List'!$B$4:$AQ$30,1+INT((ROW(A134)-1)/COLUMNS('Measurement Master List'!$B$4:$AQ$30)),MOD(ROW(A134)-1+COLUMNS('Measurement Master List'!$B$4:$AQ$30),COLUMNS('Measurement Master List'!$B$4:$AQ$30))+1),"")</f>
        <v xml:space="preserve"> </v>
      </c>
      <c r="I141" t="str">
        <f t="shared" ca="1" si="7"/>
        <v/>
      </c>
      <c r="K141" s="11" t="str">
        <f ca="1">IFERROR(RANK(L141,DataAnalysis!$L$8:$L$301)+SUMPRODUCT(--(L141=DataAnalysis!$L$8:$L$301),--(O141&lt;DataAnalysis!$O$8:$O$301)),"")</f>
        <v/>
      </c>
      <c r="L141" s="11" t="str">
        <f ca="1">IFERROR(IF(COUNTIF(DataAnalysis!$I$8:$I$299,"&lt;="&amp;DataAnalysis!$I$8:$I$299)=0,"",COUNTIF(DataAnalysis!$I$8:$I$299,"&lt;="&amp;DataAnalysis!$I$8:$I$299)),"")</f>
        <v/>
      </c>
      <c r="M141" t="str">
        <f ca="1">IFERROR(IF(AND(last_entry-start_row=0,LEN(INDEX(DataAnalysis!$H$8:$I$299,1,1)=0)),"",IF(last_entry-start_row=0,INDEX(DataAnalysis!$H$8:$I$299,1,1),INDEX(DataAnalysis!$H$8:$H$299,ROW(A134),1))),"")</f>
        <v xml:space="preserve"> </v>
      </c>
      <c r="N141" t="str">
        <f ca="1">IFERROR(IF(AND(last_entry-start_row=0,ISBLANK(INDEX(DataAnalysis!$I$8:$I$299,1,1))),"",IF(last_entry-start_row=0,INDEX(DataAnalysis!$I$8:$I$299,1,1),INDEX(DataAnalysis!$I$8:$I$299,ROW(A134),1))),"")</f>
        <v/>
      </c>
      <c r="O141" s="12">
        <f t="shared" ca="1" si="8"/>
        <v>161</v>
      </c>
      <c r="Q141">
        <f ca="1">IFERROR(DataAnalysis!$O141,"")</f>
        <v>161</v>
      </c>
      <c r="R141" t="str">
        <f ca="1">IFERROR(VLOOKUP(DataAnalysis!$Q$8:$Q$301,DataAnalysis!$K$8:$N$301,3,FALSE),"")</f>
        <v/>
      </c>
      <c r="S141" t="str">
        <f ca="1">IFERROR(VLOOKUP(DataAnalysis!$Q$8:$Q$301,DataAnalysis!$K$8:$N$301,4,FALSE),"")</f>
        <v/>
      </c>
      <c r="T141" t="str">
        <f ca="1">IF(S141=S140,T140,"")&amp;REPT(DataAnalysis!$R141&amp;", ",DataAnalysis!$R141&lt;&gt;"")</f>
        <v/>
      </c>
      <c r="U141" t="str">
        <f ca="1">IF(COUNTIF(S$8:S141,S141)=1,S141,"")</f>
        <v/>
      </c>
      <c r="V141" t="str">
        <f ca="1">IFERROR(IF(LEN(DataAnalysis!$S$8:$S$301)=0,"",COUNTIF(DataAnalysis!$S$8:$S$301,S141)),"")</f>
        <v/>
      </c>
      <c r="W141" t="str">
        <f ca="1">IFERROR(IF(LEN($U141)&gt;0,LEFT(INDIRECT("DataAnalysis!T"&amp;ROW(DataAnalysis!$U141)+DataAnalysis!$V141-1),LEN(INDIRECT("DataAnalysis!T"&amp;ROW(DataAnalysis!$U141)+DataAnalysis!$V141-1))-2),""),"")</f>
        <v/>
      </c>
    </row>
    <row r="142" spans="8:23" ht="30" customHeight="1" x14ac:dyDescent="0.2">
      <c r="H142" t="str">
        <f ca="1">IFERROR(INDEX('Measurement Master List'!$B$4:$AQ$30,1+INT((ROW(A135)-1)/COLUMNS('Measurement Master List'!$B$4:$AQ$30)),MOD(ROW(A135)-1+COLUMNS('Measurement Master List'!$B$4:$AQ$30),COLUMNS('Measurement Master List'!$B$4:$AQ$30))+1),"")</f>
        <v xml:space="preserve"> </v>
      </c>
      <c r="I142" t="str">
        <f t="shared" ca="1" si="7"/>
        <v/>
      </c>
      <c r="K142" s="11" t="str">
        <f ca="1">IFERROR(RANK(L142,DataAnalysis!$L$8:$L$301)+SUMPRODUCT(--(L142=DataAnalysis!$L$8:$L$301),--(O142&lt;DataAnalysis!$O$8:$O$301)),"")</f>
        <v/>
      </c>
      <c r="L142" s="11" t="str">
        <f ca="1">IFERROR(IF(COUNTIF(DataAnalysis!$I$8:$I$299,"&lt;="&amp;DataAnalysis!$I$8:$I$299)=0,"",COUNTIF(DataAnalysis!$I$8:$I$299,"&lt;="&amp;DataAnalysis!$I$8:$I$299)),"")</f>
        <v/>
      </c>
      <c r="M142" t="str">
        <f ca="1">IFERROR(IF(AND(last_entry-start_row=0,LEN(INDEX(DataAnalysis!$H$8:$I$299,1,1)=0)),"",IF(last_entry-start_row=0,INDEX(DataAnalysis!$H$8:$I$299,1,1),INDEX(DataAnalysis!$H$8:$H$299,ROW(A135),1))),"")</f>
        <v xml:space="preserve"> </v>
      </c>
      <c r="N142" t="str">
        <f ca="1">IFERROR(IF(AND(last_entry-start_row=0,ISBLANK(INDEX(DataAnalysis!$I$8:$I$299,1,1))),"",IF(last_entry-start_row=0,INDEX(DataAnalysis!$I$8:$I$299,1,1),INDEX(DataAnalysis!$I$8:$I$299,ROW(A135),1))),"")</f>
        <v/>
      </c>
      <c r="O142" s="12">
        <f t="shared" ca="1" si="8"/>
        <v>160</v>
      </c>
      <c r="Q142">
        <f ca="1">IFERROR(DataAnalysis!$O142,"")</f>
        <v>160</v>
      </c>
      <c r="R142" t="str">
        <f ca="1">IFERROR(VLOOKUP(DataAnalysis!$Q$8:$Q$301,DataAnalysis!$K$8:$N$301,3,FALSE),"")</f>
        <v/>
      </c>
      <c r="S142" t="str">
        <f ca="1">IFERROR(VLOOKUP(DataAnalysis!$Q$8:$Q$301,DataAnalysis!$K$8:$N$301,4,FALSE),"")</f>
        <v/>
      </c>
      <c r="T142" t="str">
        <f ca="1">IF(S142=S141,T141,"")&amp;REPT(DataAnalysis!$R142&amp;", ",DataAnalysis!$R142&lt;&gt;"")</f>
        <v/>
      </c>
      <c r="U142" t="str">
        <f ca="1">IF(COUNTIF(S$8:S142,S142)=1,S142,"")</f>
        <v/>
      </c>
      <c r="V142" t="str">
        <f ca="1">IFERROR(IF(LEN(DataAnalysis!$S$8:$S$301)=0,"",COUNTIF(DataAnalysis!$S$8:$S$301,S142)),"")</f>
        <v/>
      </c>
      <c r="W142" t="str">
        <f ca="1">IFERROR(IF(LEN($U142)&gt;0,LEFT(INDIRECT("DataAnalysis!T"&amp;ROW(DataAnalysis!$U142)+DataAnalysis!$V142-1),LEN(INDIRECT("DataAnalysis!T"&amp;ROW(DataAnalysis!$U142)+DataAnalysis!$V142-1))-2),""),"")</f>
        <v/>
      </c>
    </row>
    <row r="143" spans="8:23" ht="30" customHeight="1" x14ac:dyDescent="0.2">
      <c r="H143" t="str">
        <f ca="1">IFERROR(INDEX('Measurement Master List'!$B$4:$AQ$30,1+INT((ROW(A136)-1)/COLUMNS('Measurement Master List'!$B$4:$AQ$30)),MOD(ROW(A136)-1+COLUMNS('Measurement Master List'!$B$4:$AQ$30),COLUMNS('Measurement Master List'!$B$4:$AQ$30))+1),"")</f>
        <v xml:space="preserve"> </v>
      </c>
      <c r="I143" t="str">
        <f t="shared" ca="1" si="7"/>
        <v/>
      </c>
      <c r="K143" s="11" t="str">
        <f ca="1">IFERROR(RANK(L143,DataAnalysis!$L$8:$L$301)+SUMPRODUCT(--(L143=DataAnalysis!$L$8:$L$301),--(O143&lt;DataAnalysis!$O$8:$O$301)),"")</f>
        <v/>
      </c>
      <c r="L143" s="11" t="str">
        <f ca="1">IFERROR(IF(COUNTIF(DataAnalysis!$I$8:$I$299,"&lt;="&amp;DataAnalysis!$I$8:$I$299)=0,"",COUNTIF(DataAnalysis!$I$8:$I$299,"&lt;="&amp;DataAnalysis!$I$8:$I$299)),"")</f>
        <v/>
      </c>
      <c r="M143" t="str">
        <f ca="1">IFERROR(IF(AND(last_entry-start_row=0,LEN(INDEX(DataAnalysis!$H$8:$I$299,1,1)=0)),"",IF(last_entry-start_row=0,INDEX(DataAnalysis!$H$8:$I$299,1,1),INDEX(DataAnalysis!$H$8:$H$299,ROW(A136),1))),"")</f>
        <v xml:space="preserve"> </v>
      </c>
      <c r="N143" t="str">
        <f ca="1">IFERROR(IF(AND(last_entry-start_row=0,ISBLANK(INDEX(DataAnalysis!$I$8:$I$299,1,1))),"",IF(last_entry-start_row=0,INDEX(DataAnalysis!$I$8:$I$299,1,1),INDEX(DataAnalysis!$I$8:$I$299,ROW(A136),1))),"")</f>
        <v/>
      </c>
      <c r="O143" s="12">
        <f t="shared" ca="1" si="8"/>
        <v>159</v>
      </c>
      <c r="Q143">
        <f ca="1">IFERROR(DataAnalysis!$O143,"")</f>
        <v>159</v>
      </c>
      <c r="R143" t="str">
        <f ca="1">IFERROR(VLOOKUP(DataAnalysis!$Q$8:$Q$301,DataAnalysis!$K$8:$N$301,3,FALSE),"")</f>
        <v/>
      </c>
      <c r="S143" t="str">
        <f ca="1">IFERROR(VLOOKUP(DataAnalysis!$Q$8:$Q$301,DataAnalysis!$K$8:$N$301,4,FALSE),"")</f>
        <v/>
      </c>
      <c r="T143" t="str">
        <f ca="1">IF(S143=S142,T142,"")&amp;REPT(DataAnalysis!$R143&amp;", ",DataAnalysis!$R143&lt;&gt;"")</f>
        <v/>
      </c>
      <c r="U143" t="str">
        <f ca="1">IF(COUNTIF(S$8:S143,S143)=1,S143,"")</f>
        <v/>
      </c>
      <c r="V143" t="str">
        <f ca="1">IFERROR(IF(LEN(DataAnalysis!$S$8:$S$301)=0,"",COUNTIF(DataAnalysis!$S$8:$S$301,S143)),"")</f>
        <v/>
      </c>
      <c r="W143" t="str">
        <f ca="1">IFERROR(IF(LEN($U143)&gt;0,LEFT(INDIRECT("DataAnalysis!T"&amp;ROW(DataAnalysis!$U143)+DataAnalysis!$V143-1),LEN(INDIRECT("DataAnalysis!T"&amp;ROW(DataAnalysis!$U143)+DataAnalysis!$V143-1))-2),""),"")</f>
        <v/>
      </c>
    </row>
    <row r="144" spans="8:23" ht="30" customHeight="1" x14ac:dyDescent="0.2">
      <c r="H144" t="str">
        <f ca="1">IFERROR(INDEX('Measurement Master List'!$B$4:$AQ$30,1+INT((ROW(A137)-1)/COLUMNS('Measurement Master List'!$B$4:$AQ$30)),MOD(ROW(A137)-1+COLUMNS('Measurement Master List'!$B$4:$AQ$30),COLUMNS('Measurement Master List'!$B$4:$AQ$30))+1),"")</f>
        <v xml:space="preserve"> </v>
      </c>
      <c r="I144" t="str">
        <f t="shared" ca="1" si="7"/>
        <v/>
      </c>
      <c r="K144" s="11" t="str">
        <f ca="1">IFERROR(RANK(L144,DataAnalysis!$L$8:$L$301)+SUMPRODUCT(--(L144=DataAnalysis!$L$8:$L$301),--(O144&lt;DataAnalysis!$O$8:$O$301)),"")</f>
        <v/>
      </c>
      <c r="L144" s="11" t="str">
        <f ca="1">IFERROR(IF(COUNTIF(DataAnalysis!$I$8:$I$299,"&lt;="&amp;DataAnalysis!$I$8:$I$299)=0,"",COUNTIF(DataAnalysis!$I$8:$I$299,"&lt;="&amp;DataAnalysis!$I$8:$I$299)),"")</f>
        <v/>
      </c>
      <c r="M144" t="str">
        <f ca="1">IFERROR(IF(AND(last_entry-start_row=0,LEN(INDEX(DataAnalysis!$H$8:$I$299,1,1)=0)),"",IF(last_entry-start_row=0,INDEX(DataAnalysis!$H$8:$I$299,1,1),INDEX(DataAnalysis!$H$8:$H$299,ROW(A137),1))),"")</f>
        <v xml:space="preserve"> </v>
      </c>
      <c r="N144" t="str">
        <f ca="1">IFERROR(IF(AND(last_entry-start_row=0,ISBLANK(INDEX(DataAnalysis!$I$8:$I$299,1,1))),"",IF(last_entry-start_row=0,INDEX(DataAnalysis!$I$8:$I$299,1,1),INDEX(DataAnalysis!$I$8:$I$299,ROW(A137),1))),"")</f>
        <v/>
      </c>
      <c r="O144" s="12">
        <f t="shared" ca="1" si="8"/>
        <v>158</v>
      </c>
      <c r="Q144">
        <f ca="1">IFERROR(DataAnalysis!$O144,"")</f>
        <v>158</v>
      </c>
      <c r="R144" t="str">
        <f ca="1">IFERROR(VLOOKUP(DataAnalysis!$Q$8:$Q$301,DataAnalysis!$K$8:$N$301,3,FALSE),"")</f>
        <v/>
      </c>
      <c r="S144" t="str">
        <f ca="1">IFERROR(VLOOKUP(DataAnalysis!$Q$8:$Q$301,DataAnalysis!$K$8:$N$301,4,FALSE),"")</f>
        <v/>
      </c>
      <c r="T144" t="str">
        <f ca="1">IF(S144=S143,T143,"")&amp;REPT(DataAnalysis!$R144&amp;", ",DataAnalysis!$R144&lt;&gt;"")</f>
        <v/>
      </c>
      <c r="U144" t="str">
        <f ca="1">IF(COUNTIF(S$8:S144,S144)=1,S144,"")</f>
        <v/>
      </c>
      <c r="V144" t="str">
        <f ca="1">IFERROR(IF(LEN(DataAnalysis!$S$8:$S$301)=0,"",COUNTIF(DataAnalysis!$S$8:$S$301,S144)),"")</f>
        <v/>
      </c>
      <c r="W144" t="str">
        <f ca="1">IFERROR(IF(LEN($U144)&gt;0,LEFT(INDIRECT("DataAnalysis!T"&amp;ROW(DataAnalysis!$U144)+DataAnalysis!$V144-1),LEN(INDIRECT("DataAnalysis!T"&amp;ROW(DataAnalysis!$U144)+DataAnalysis!$V144-1))-2),""),"")</f>
        <v/>
      </c>
    </row>
    <row r="145" spans="8:23" ht="30" customHeight="1" x14ac:dyDescent="0.2">
      <c r="H145" t="str">
        <f ca="1">IFERROR(INDEX('Measurement Master List'!$B$4:$AQ$30,1+INT((ROW(A138)-1)/COLUMNS('Measurement Master List'!$B$4:$AQ$30)),MOD(ROW(A138)-1+COLUMNS('Measurement Master List'!$B$4:$AQ$30),COLUMNS('Measurement Master List'!$B$4:$AQ$30))+1),"")</f>
        <v xml:space="preserve"> </v>
      </c>
      <c r="I145" t="str">
        <f t="shared" ca="1" si="7"/>
        <v/>
      </c>
      <c r="K145" s="11" t="str">
        <f ca="1">IFERROR(RANK(L145,DataAnalysis!$L$8:$L$301)+SUMPRODUCT(--(L145=DataAnalysis!$L$8:$L$301),--(O145&lt;DataAnalysis!$O$8:$O$301)),"")</f>
        <v/>
      </c>
      <c r="L145" s="11" t="str">
        <f ca="1">IFERROR(IF(COUNTIF(DataAnalysis!$I$8:$I$299,"&lt;="&amp;DataAnalysis!$I$8:$I$299)=0,"",COUNTIF(DataAnalysis!$I$8:$I$299,"&lt;="&amp;DataAnalysis!$I$8:$I$299)),"")</f>
        <v/>
      </c>
      <c r="M145" t="str">
        <f ca="1">IFERROR(IF(AND(last_entry-start_row=0,LEN(INDEX(DataAnalysis!$H$8:$I$299,1,1)=0)),"",IF(last_entry-start_row=0,INDEX(DataAnalysis!$H$8:$I$299,1,1),INDEX(DataAnalysis!$H$8:$H$299,ROW(A138),1))),"")</f>
        <v xml:space="preserve"> </v>
      </c>
      <c r="N145" t="str">
        <f ca="1">IFERROR(IF(AND(last_entry-start_row=0,ISBLANK(INDEX(DataAnalysis!$I$8:$I$299,1,1))),"",IF(last_entry-start_row=0,INDEX(DataAnalysis!$I$8:$I$299,1,1),INDEX(DataAnalysis!$I$8:$I$299,ROW(A138),1))),"")</f>
        <v/>
      </c>
      <c r="O145" s="12">
        <f t="shared" ca="1" si="8"/>
        <v>157</v>
      </c>
      <c r="Q145">
        <f ca="1">IFERROR(DataAnalysis!$O145,"")</f>
        <v>157</v>
      </c>
      <c r="R145" t="str">
        <f ca="1">IFERROR(VLOOKUP(DataAnalysis!$Q$8:$Q$301,DataAnalysis!$K$8:$N$301,3,FALSE),"")</f>
        <v/>
      </c>
      <c r="S145" t="str">
        <f ca="1">IFERROR(VLOOKUP(DataAnalysis!$Q$8:$Q$301,DataAnalysis!$K$8:$N$301,4,FALSE),"")</f>
        <v/>
      </c>
      <c r="T145" t="str">
        <f ca="1">IF(S145=S144,T144,"")&amp;REPT(DataAnalysis!$R145&amp;", ",DataAnalysis!$R145&lt;&gt;"")</f>
        <v/>
      </c>
      <c r="U145" t="str">
        <f ca="1">IF(COUNTIF(S$8:S145,S145)=1,S145,"")</f>
        <v/>
      </c>
      <c r="V145" t="str">
        <f ca="1">IFERROR(IF(LEN(DataAnalysis!$S$8:$S$301)=0,"",COUNTIF(DataAnalysis!$S$8:$S$301,S145)),"")</f>
        <v/>
      </c>
      <c r="W145" t="str">
        <f ca="1">IFERROR(IF(LEN($U145)&gt;0,LEFT(INDIRECT("DataAnalysis!T"&amp;ROW(DataAnalysis!$U145)+DataAnalysis!$V145-1),LEN(INDIRECT("DataAnalysis!T"&amp;ROW(DataAnalysis!$U145)+DataAnalysis!$V145-1))-2),""),"")</f>
        <v/>
      </c>
    </row>
    <row r="146" spans="8:23" ht="30" customHeight="1" x14ac:dyDescent="0.2">
      <c r="H146" t="str">
        <f ca="1">IFERROR(INDEX('Measurement Master List'!$B$4:$AQ$30,1+INT((ROW(A139)-1)/COLUMNS('Measurement Master List'!$B$4:$AQ$30)),MOD(ROW(A139)-1+COLUMNS('Measurement Master List'!$B$4:$AQ$30),COLUMNS('Measurement Master List'!$B$4:$AQ$30))+1),"")</f>
        <v xml:space="preserve"> </v>
      </c>
      <c r="I146" t="str">
        <f t="shared" ca="1" si="7"/>
        <v/>
      </c>
      <c r="K146" s="11" t="str">
        <f ca="1">IFERROR(RANK(L146,DataAnalysis!$L$8:$L$301)+SUMPRODUCT(--(L146=DataAnalysis!$L$8:$L$301),--(O146&lt;DataAnalysis!$O$8:$O$301)),"")</f>
        <v/>
      </c>
      <c r="L146" s="11" t="str">
        <f ca="1">IFERROR(IF(COUNTIF(DataAnalysis!$I$8:$I$299,"&lt;="&amp;DataAnalysis!$I$8:$I$299)=0,"",COUNTIF(DataAnalysis!$I$8:$I$299,"&lt;="&amp;DataAnalysis!$I$8:$I$299)),"")</f>
        <v/>
      </c>
      <c r="M146" t="str">
        <f ca="1">IFERROR(IF(AND(last_entry-start_row=0,LEN(INDEX(DataAnalysis!$H$8:$I$299,1,1)=0)),"",IF(last_entry-start_row=0,INDEX(DataAnalysis!$H$8:$I$299,1,1),INDEX(DataAnalysis!$H$8:$H$299,ROW(A139),1))),"")</f>
        <v xml:space="preserve"> </v>
      </c>
      <c r="N146" t="str">
        <f ca="1">IFERROR(IF(AND(last_entry-start_row=0,ISBLANK(INDEX(DataAnalysis!$I$8:$I$299,1,1))),"",IF(last_entry-start_row=0,INDEX(DataAnalysis!$I$8:$I$299,1,1),INDEX(DataAnalysis!$I$8:$I$299,ROW(A139),1))),"")</f>
        <v/>
      </c>
      <c r="O146" s="12">
        <f t="shared" ca="1" si="8"/>
        <v>156</v>
      </c>
      <c r="Q146">
        <f ca="1">IFERROR(DataAnalysis!$O146,"")</f>
        <v>156</v>
      </c>
      <c r="R146" t="str">
        <f ca="1">IFERROR(VLOOKUP(DataAnalysis!$Q$8:$Q$301,DataAnalysis!$K$8:$N$301,3,FALSE),"")</f>
        <v/>
      </c>
      <c r="S146" t="str">
        <f ca="1">IFERROR(VLOOKUP(DataAnalysis!$Q$8:$Q$301,DataAnalysis!$K$8:$N$301,4,FALSE),"")</f>
        <v/>
      </c>
      <c r="T146" t="str">
        <f ca="1">IF(S146=S145,T145,"")&amp;REPT(DataAnalysis!$R146&amp;", ",DataAnalysis!$R146&lt;&gt;"")</f>
        <v/>
      </c>
      <c r="U146" t="str">
        <f ca="1">IF(COUNTIF(S$8:S146,S146)=1,S146,"")</f>
        <v/>
      </c>
      <c r="V146" t="str">
        <f ca="1">IFERROR(IF(LEN(DataAnalysis!$S$8:$S$301)=0,"",COUNTIF(DataAnalysis!$S$8:$S$301,S146)),"")</f>
        <v/>
      </c>
      <c r="W146" t="str">
        <f ca="1">IFERROR(IF(LEN($U146)&gt;0,LEFT(INDIRECT("DataAnalysis!T"&amp;ROW(DataAnalysis!$U146)+DataAnalysis!$V146-1),LEN(INDIRECT("DataAnalysis!T"&amp;ROW(DataAnalysis!$U146)+DataAnalysis!$V146-1))-2),""),"")</f>
        <v/>
      </c>
    </row>
    <row r="147" spans="8:23" ht="30" customHeight="1" x14ac:dyDescent="0.2">
      <c r="H147" t="str">
        <f ca="1">IFERROR(INDEX('Measurement Master List'!$B$4:$AQ$30,1+INT((ROW(A140)-1)/COLUMNS('Measurement Master List'!$B$4:$AQ$30)),MOD(ROW(A140)-1+COLUMNS('Measurement Master List'!$B$4:$AQ$30),COLUMNS('Measurement Master List'!$B$4:$AQ$30))+1),"")</f>
        <v xml:space="preserve"> </v>
      </c>
      <c r="I147" t="str">
        <f t="shared" ca="1" si="7"/>
        <v/>
      </c>
      <c r="K147" s="11" t="str">
        <f ca="1">IFERROR(RANK(L147,DataAnalysis!$L$8:$L$301)+SUMPRODUCT(--(L147=DataAnalysis!$L$8:$L$301),--(O147&lt;DataAnalysis!$O$8:$O$301)),"")</f>
        <v/>
      </c>
      <c r="L147" s="11" t="str">
        <f ca="1">IFERROR(IF(COUNTIF(DataAnalysis!$I$8:$I$299,"&lt;="&amp;DataAnalysis!$I$8:$I$299)=0,"",COUNTIF(DataAnalysis!$I$8:$I$299,"&lt;="&amp;DataAnalysis!$I$8:$I$299)),"")</f>
        <v/>
      </c>
      <c r="M147" t="str">
        <f ca="1">IFERROR(IF(AND(last_entry-start_row=0,LEN(INDEX(DataAnalysis!$H$8:$I$299,1,1)=0)),"",IF(last_entry-start_row=0,INDEX(DataAnalysis!$H$8:$I$299,1,1),INDEX(DataAnalysis!$H$8:$H$299,ROW(A140),1))),"")</f>
        <v xml:space="preserve"> </v>
      </c>
      <c r="N147" t="str">
        <f ca="1">IFERROR(IF(AND(last_entry-start_row=0,ISBLANK(INDEX(DataAnalysis!$I$8:$I$299,1,1))),"",IF(last_entry-start_row=0,INDEX(DataAnalysis!$I$8:$I$299,1,1),INDEX(DataAnalysis!$I$8:$I$299,ROW(A140),1))),"")</f>
        <v/>
      </c>
      <c r="O147" s="12">
        <f t="shared" ca="1" si="8"/>
        <v>155</v>
      </c>
      <c r="Q147">
        <f ca="1">IFERROR(DataAnalysis!$O147,"")</f>
        <v>155</v>
      </c>
      <c r="R147" t="str">
        <f ca="1">IFERROR(VLOOKUP(DataAnalysis!$Q$8:$Q$301,DataAnalysis!$K$8:$N$301,3,FALSE),"")</f>
        <v/>
      </c>
      <c r="S147" t="str">
        <f ca="1">IFERROR(VLOOKUP(DataAnalysis!$Q$8:$Q$301,DataAnalysis!$K$8:$N$301,4,FALSE),"")</f>
        <v/>
      </c>
      <c r="T147" t="str">
        <f ca="1">IF(S147=S146,T146,"")&amp;REPT(DataAnalysis!$R147&amp;", ",DataAnalysis!$R147&lt;&gt;"")</f>
        <v/>
      </c>
      <c r="U147" t="str">
        <f ca="1">IF(COUNTIF(S$8:S147,S147)=1,S147,"")</f>
        <v/>
      </c>
      <c r="V147" t="str">
        <f ca="1">IFERROR(IF(LEN(DataAnalysis!$S$8:$S$301)=0,"",COUNTIF(DataAnalysis!$S$8:$S$301,S147)),"")</f>
        <v/>
      </c>
      <c r="W147" t="str">
        <f ca="1">IFERROR(IF(LEN($U147)&gt;0,LEFT(INDIRECT("DataAnalysis!T"&amp;ROW(DataAnalysis!$U147)+DataAnalysis!$V147-1),LEN(INDIRECT("DataAnalysis!T"&amp;ROW(DataAnalysis!$U147)+DataAnalysis!$V147-1))-2),""),"")</f>
        <v/>
      </c>
    </row>
    <row r="148" spans="8:23" ht="30" customHeight="1" x14ac:dyDescent="0.2">
      <c r="H148" t="str">
        <f ca="1">IFERROR(INDEX('Measurement Master List'!$B$4:$AQ$30,1+INT((ROW(A141)-1)/COLUMNS('Measurement Master List'!$B$4:$AQ$30)),MOD(ROW(A141)-1+COLUMNS('Measurement Master List'!$B$4:$AQ$30),COLUMNS('Measurement Master List'!$B$4:$AQ$30))+1),"")</f>
        <v xml:space="preserve"> </v>
      </c>
      <c r="I148" t="str">
        <f t="shared" ca="1" si="7"/>
        <v/>
      </c>
      <c r="K148" s="11" t="str">
        <f ca="1">IFERROR(RANK(L148,DataAnalysis!$L$8:$L$301)+SUMPRODUCT(--(L148=DataAnalysis!$L$8:$L$301),--(O148&lt;DataAnalysis!$O$8:$O$301)),"")</f>
        <v/>
      </c>
      <c r="L148" s="11" t="str">
        <f ca="1">IFERROR(IF(COUNTIF(DataAnalysis!$I$8:$I$299,"&lt;="&amp;DataAnalysis!$I$8:$I$299)=0,"",COUNTIF(DataAnalysis!$I$8:$I$299,"&lt;="&amp;DataAnalysis!$I$8:$I$299)),"")</f>
        <v/>
      </c>
      <c r="M148" t="str">
        <f ca="1">IFERROR(IF(AND(last_entry-start_row=0,LEN(INDEX(DataAnalysis!$H$8:$I$299,1,1)=0)),"",IF(last_entry-start_row=0,INDEX(DataAnalysis!$H$8:$I$299,1,1),INDEX(DataAnalysis!$H$8:$H$299,ROW(A141),1))),"")</f>
        <v xml:space="preserve"> </v>
      </c>
      <c r="N148" t="str">
        <f ca="1">IFERROR(IF(AND(last_entry-start_row=0,ISBLANK(INDEX(DataAnalysis!$I$8:$I$299,1,1))),"",IF(last_entry-start_row=0,INDEX(DataAnalysis!$I$8:$I$299,1,1),INDEX(DataAnalysis!$I$8:$I$299,ROW(A141),1))),"")</f>
        <v/>
      </c>
      <c r="O148" s="12">
        <f t="shared" ca="1" si="8"/>
        <v>154</v>
      </c>
      <c r="Q148">
        <f ca="1">IFERROR(DataAnalysis!$O148,"")</f>
        <v>154</v>
      </c>
      <c r="R148" t="str">
        <f ca="1">IFERROR(VLOOKUP(DataAnalysis!$Q$8:$Q$301,DataAnalysis!$K$8:$N$301,3,FALSE),"")</f>
        <v/>
      </c>
      <c r="S148" t="str">
        <f ca="1">IFERROR(VLOOKUP(DataAnalysis!$Q$8:$Q$301,DataAnalysis!$K$8:$N$301,4,FALSE),"")</f>
        <v/>
      </c>
      <c r="T148" t="str">
        <f ca="1">IF(S148=S147,T147,"")&amp;REPT(DataAnalysis!$R148&amp;", ",DataAnalysis!$R148&lt;&gt;"")</f>
        <v/>
      </c>
      <c r="U148" t="str">
        <f ca="1">IF(COUNTIF(S$8:S148,S148)=1,S148,"")</f>
        <v/>
      </c>
      <c r="V148" t="str">
        <f ca="1">IFERROR(IF(LEN(DataAnalysis!$S$8:$S$301)=0,"",COUNTIF(DataAnalysis!$S$8:$S$301,S148)),"")</f>
        <v/>
      </c>
      <c r="W148" t="str">
        <f ca="1">IFERROR(IF(LEN($U148)&gt;0,LEFT(INDIRECT("DataAnalysis!T"&amp;ROW(DataAnalysis!$U148)+DataAnalysis!$V148-1),LEN(INDIRECT("DataAnalysis!T"&amp;ROW(DataAnalysis!$U148)+DataAnalysis!$V148-1))-2),""),"")</f>
        <v/>
      </c>
    </row>
    <row r="149" spans="8:23" ht="30" customHeight="1" x14ac:dyDescent="0.2">
      <c r="H149" t="str">
        <f ca="1">IFERROR(INDEX('Measurement Master List'!$B$4:$AQ$30,1+INT((ROW(A142)-1)/COLUMNS('Measurement Master List'!$B$4:$AQ$30)),MOD(ROW(A142)-1+COLUMNS('Measurement Master List'!$B$4:$AQ$30),COLUMNS('Measurement Master List'!$B$4:$AQ$30))+1),"")</f>
        <v xml:space="preserve"> </v>
      </c>
      <c r="I149" t="str">
        <f t="shared" ca="1" si="7"/>
        <v/>
      </c>
      <c r="K149" s="11" t="str">
        <f ca="1">IFERROR(RANK(L149,DataAnalysis!$L$8:$L$301)+SUMPRODUCT(--(L149=DataAnalysis!$L$8:$L$301),--(O149&lt;DataAnalysis!$O$8:$O$301)),"")</f>
        <v/>
      </c>
      <c r="L149" s="11" t="str">
        <f ca="1">IFERROR(IF(COUNTIF(DataAnalysis!$I$8:$I$299,"&lt;="&amp;DataAnalysis!$I$8:$I$299)=0,"",COUNTIF(DataAnalysis!$I$8:$I$299,"&lt;="&amp;DataAnalysis!$I$8:$I$299)),"")</f>
        <v/>
      </c>
      <c r="M149" t="str">
        <f ca="1">IFERROR(IF(AND(last_entry-start_row=0,LEN(INDEX(DataAnalysis!$H$8:$I$299,1,1)=0)),"",IF(last_entry-start_row=0,INDEX(DataAnalysis!$H$8:$I$299,1,1),INDEX(DataAnalysis!$H$8:$H$299,ROW(A142),1))),"")</f>
        <v xml:space="preserve"> </v>
      </c>
      <c r="N149" t="str">
        <f ca="1">IFERROR(IF(AND(last_entry-start_row=0,ISBLANK(INDEX(DataAnalysis!$I$8:$I$299,1,1))),"",IF(last_entry-start_row=0,INDEX(DataAnalysis!$I$8:$I$299,1,1),INDEX(DataAnalysis!$I$8:$I$299,ROW(A142),1))),"")</f>
        <v/>
      </c>
      <c r="O149" s="12">
        <f t="shared" ca="1" si="8"/>
        <v>153</v>
      </c>
      <c r="Q149">
        <f ca="1">IFERROR(DataAnalysis!$O149,"")</f>
        <v>153</v>
      </c>
      <c r="R149" t="str">
        <f ca="1">IFERROR(VLOOKUP(DataAnalysis!$Q$8:$Q$301,DataAnalysis!$K$8:$N$301,3,FALSE),"")</f>
        <v/>
      </c>
      <c r="S149" t="str">
        <f ca="1">IFERROR(VLOOKUP(DataAnalysis!$Q$8:$Q$301,DataAnalysis!$K$8:$N$301,4,FALSE),"")</f>
        <v/>
      </c>
      <c r="T149" t="str">
        <f ca="1">IF(S149=S148,T148,"")&amp;REPT(DataAnalysis!$R149&amp;", ",DataAnalysis!$R149&lt;&gt;"")</f>
        <v/>
      </c>
      <c r="U149" t="str">
        <f ca="1">IF(COUNTIF(S$8:S149,S149)=1,S149,"")</f>
        <v/>
      </c>
      <c r="V149" t="str">
        <f ca="1">IFERROR(IF(LEN(DataAnalysis!$S$8:$S$301)=0,"",COUNTIF(DataAnalysis!$S$8:$S$301,S149)),"")</f>
        <v/>
      </c>
      <c r="W149" t="str">
        <f ca="1">IFERROR(IF(LEN($U149)&gt;0,LEFT(INDIRECT("DataAnalysis!T"&amp;ROW(DataAnalysis!$U149)+DataAnalysis!$V149-1),LEN(INDIRECT("DataAnalysis!T"&amp;ROW(DataAnalysis!$U149)+DataAnalysis!$V149-1))-2),""),"")</f>
        <v/>
      </c>
    </row>
    <row r="150" spans="8:23" ht="30" customHeight="1" x14ac:dyDescent="0.2">
      <c r="H150" t="str">
        <f ca="1">IFERROR(INDEX('Measurement Master List'!$B$4:$AQ$30,1+INT((ROW(A143)-1)/COLUMNS('Measurement Master List'!$B$4:$AQ$30)),MOD(ROW(A143)-1+COLUMNS('Measurement Master List'!$B$4:$AQ$30),COLUMNS('Measurement Master List'!$B$4:$AQ$30))+1),"")</f>
        <v xml:space="preserve"> </v>
      </c>
      <c r="I150" t="str">
        <f t="shared" ca="1" si="7"/>
        <v/>
      </c>
      <c r="K150" s="11" t="str">
        <f ca="1">IFERROR(RANK(L150,DataAnalysis!$L$8:$L$301)+SUMPRODUCT(--(L150=DataAnalysis!$L$8:$L$301),--(O150&lt;DataAnalysis!$O$8:$O$301)),"")</f>
        <v/>
      </c>
      <c r="L150" s="11" t="str">
        <f ca="1">IFERROR(IF(COUNTIF(DataAnalysis!$I$8:$I$299,"&lt;="&amp;DataAnalysis!$I$8:$I$299)=0,"",COUNTIF(DataAnalysis!$I$8:$I$299,"&lt;="&amp;DataAnalysis!$I$8:$I$299)),"")</f>
        <v/>
      </c>
      <c r="M150" t="str">
        <f ca="1">IFERROR(IF(AND(last_entry-start_row=0,LEN(INDEX(DataAnalysis!$H$8:$I$299,1,1)=0)),"",IF(last_entry-start_row=0,INDEX(DataAnalysis!$H$8:$I$299,1,1),INDEX(DataAnalysis!$H$8:$H$299,ROW(A143),1))),"")</f>
        <v xml:space="preserve"> </v>
      </c>
      <c r="N150" t="str">
        <f ca="1">IFERROR(IF(AND(last_entry-start_row=0,ISBLANK(INDEX(DataAnalysis!$I$8:$I$299,1,1))),"",IF(last_entry-start_row=0,INDEX(DataAnalysis!$I$8:$I$299,1,1),INDEX(DataAnalysis!$I$8:$I$299,ROW(A143),1))),"")</f>
        <v/>
      </c>
      <c r="O150" s="12">
        <f t="shared" ca="1" si="8"/>
        <v>152</v>
      </c>
      <c r="Q150">
        <f ca="1">IFERROR(DataAnalysis!$O150,"")</f>
        <v>152</v>
      </c>
      <c r="R150" t="str">
        <f ca="1">IFERROR(VLOOKUP(DataAnalysis!$Q$8:$Q$301,DataAnalysis!$K$8:$N$301,3,FALSE),"")</f>
        <v/>
      </c>
      <c r="S150" t="str">
        <f ca="1">IFERROR(VLOOKUP(DataAnalysis!$Q$8:$Q$301,DataAnalysis!$K$8:$N$301,4,FALSE),"")</f>
        <v/>
      </c>
      <c r="T150" t="str">
        <f ca="1">IF(S150=S149,T149,"")&amp;REPT(DataAnalysis!$R150&amp;", ",DataAnalysis!$R150&lt;&gt;"")</f>
        <v/>
      </c>
      <c r="U150" t="str">
        <f ca="1">IF(COUNTIF(S$8:S150,S150)=1,S150,"")</f>
        <v/>
      </c>
      <c r="V150" t="str">
        <f ca="1">IFERROR(IF(LEN(DataAnalysis!$S$8:$S$301)=0,"",COUNTIF(DataAnalysis!$S$8:$S$301,S150)),"")</f>
        <v/>
      </c>
      <c r="W150" t="str">
        <f ca="1">IFERROR(IF(LEN($U150)&gt;0,LEFT(INDIRECT("DataAnalysis!T"&amp;ROW(DataAnalysis!$U150)+DataAnalysis!$V150-1),LEN(INDIRECT("DataAnalysis!T"&amp;ROW(DataAnalysis!$U150)+DataAnalysis!$V150-1))-2),""),"")</f>
        <v/>
      </c>
    </row>
    <row r="151" spans="8:23" ht="30" customHeight="1" x14ac:dyDescent="0.2">
      <c r="H151" t="str">
        <f ca="1">IFERROR(INDEX('Measurement Master List'!$B$4:$AQ$30,1+INT((ROW(A144)-1)/COLUMNS('Measurement Master List'!$B$4:$AQ$30)),MOD(ROW(A144)-1+COLUMNS('Measurement Master List'!$B$4:$AQ$30),COLUMNS('Measurement Master List'!$B$4:$AQ$30))+1),"")</f>
        <v xml:space="preserve"> </v>
      </c>
      <c r="I151" t="str">
        <f t="shared" ca="1" si="7"/>
        <v/>
      </c>
      <c r="K151" s="11" t="str">
        <f ca="1">IFERROR(RANK(L151,DataAnalysis!$L$8:$L$301)+SUMPRODUCT(--(L151=DataAnalysis!$L$8:$L$301),--(O151&lt;DataAnalysis!$O$8:$O$301)),"")</f>
        <v/>
      </c>
      <c r="L151" s="11" t="str">
        <f ca="1">IFERROR(IF(COUNTIF(DataAnalysis!$I$8:$I$299,"&lt;="&amp;DataAnalysis!$I$8:$I$299)=0,"",COUNTIF(DataAnalysis!$I$8:$I$299,"&lt;="&amp;DataAnalysis!$I$8:$I$299)),"")</f>
        <v/>
      </c>
      <c r="M151" t="str">
        <f ca="1">IFERROR(IF(AND(last_entry-start_row=0,LEN(INDEX(DataAnalysis!$H$8:$I$299,1,1)=0)),"",IF(last_entry-start_row=0,INDEX(DataAnalysis!$H$8:$I$299,1,1),INDEX(DataAnalysis!$H$8:$H$299,ROW(A144),1))),"")</f>
        <v xml:space="preserve"> </v>
      </c>
      <c r="N151" t="str">
        <f ca="1">IFERROR(IF(AND(last_entry-start_row=0,ISBLANK(INDEX(DataAnalysis!$I$8:$I$299,1,1))),"",IF(last_entry-start_row=0,INDEX(DataAnalysis!$I$8:$I$299,1,1),INDEX(DataAnalysis!$I$8:$I$299,ROW(A144),1))),"")</f>
        <v/>
      </c>
      <c r="O151" s="12">
        <f t="shared" ca="1" si="8"/>
        <v>151</v>
      </c>
      <c r="Q151">
        <f ca="1">IFERROR(DataAnalysis!$O151,"")</f>
        <v>151</v>
      </c>
      <c r="R151" t="str">
        <f ca="1">IFERROR(VLOOKUP(DataAnalysis!$Q$8:$Q$301,DataAnalysis!$K$8:$N$301,3,FALSE),"")</f>
        <v/>
      </c>
      <c r="S151" t="str">
        <f ca="1">IFERROR(VLOOKUP(DataAnalysis!$Q$8:$Q$301,DataAnalysis!$K$8:$N$301,4,FALSE),"")</f>
        <v/>
      </c>
      <c r="T151" t="str">
        <f ca="1">IF(S151=S150,T150,"")&amp;REPT(DataAnalysis!$R151&amp;", ",DataAnalysis!$R151&lt;&gt;"")</f>
        <v/>
      </c>
      <c r="U151" t="str">
        <f ca="1">IF(COUNTIF(S$8:S151,S151)=1,S151,"")</f>
        <v/>
      </c>
      <c r="V151" t="str">
        <f ca="1">IFERROR(IF(LEN(DataAnalysis!$S$8:$S$301)=0,"",COUNTIF(DataAnalysis!$S$8:$S$301,S151)),"")</f>
        <v/>
      </c>
      <c r="W151" t="str">
        <f ca="1">IFERROR(IF(LEN($U151)&gt;0,LEFT(INDIRECT("DataAnalysis!T"&amp;ROW(DataAnalysis!$U151)+DataAnalysis!$V151-1),LEN(INDIRECT("DataAnalysis!T"&amp;ROW(DataAnalysis!$U151)+DataAnalysis!$V151-1))-2),""),"")</f>
        <v/>
      </c>
    </row>
    <row r="152" spans="8:23" ht="30" customHeight="1" x14ac:dyDescent="0.2">
      <c r="H152" t="str">
        <f ca="1">IFERROR(INDEX('Measurement Master List'!$B$4:$AQ$30,1+INT((ROW(A145)-1)/COLUMNS('Measurement Master List'!$B$4:$AQ$30)),MOD(ROW(A145)-1+COLUMNS('Measurement Master List'!$B$4:$AQ$30),COLUMNS('Measurement Master List'!$B$4:$AQ$30))+1),"")</f>
        <v xml:space="preserve"> </v>
      </c>
      <c r="I152" t="str">
        <f t="shared" ca="1" si="7"/>
        <v/>
      </c>
      <c r="K152" s="11" t="str">
        <f ca="1">IFERROR(RANK(L152,DataAnalysis!$L$8:$L$301)+SUMPRODUCT(--(L152=DataAnalysis!$L$8:$L$301),--(O152&lt;DataAnalysis!$O$8:$O$301)),"")</f>
        <v/>
      </c>
      <c r="L152" s="11" t="str">
        <f ca="1">IFERROR(IF(COUNTIF(DataAnalysis!$I$8:$I$299,"&lt;="&amp;DataAnalysis!$I$8:$I$299)=0,"",COUNTIF(DataAnalysis!$I$8:$I$299,"&lt;="&amp;DataAnalysis!$I$8:$I$299)),"")</f>
        <v/>
      </c>
      <c r="M152" t="str">
        <f ca="1">IFERROR(IF(AND(last_entry-start_row=0,LEN(INDEX(DataAnalysis!$H$8:$I$299,1,1)=0)),"",IF(last_entry-start_row=0,INDEX(DataAnalysis!$H$8:$I$299,1,1),INDEX(DataAnalysis!$H$8:$H$299,ROW(A145),1))),"")</f>
        <v xml:space="preserve"> </v>
      </c>
      <c r="N152" t="str">
        <f ca="1">IFERROR(IF(AND(last_entry-start_row=0,ISBLANK(INDEX(DataAnalysis!$I$8:$I$299,1,1))),"",IF(last_entry-start_row=0,INDEX(DataAnalysis!$I$8:$I$299,1,1),INDEX(DataAnalysis!$I$8:$I$299,ROW(A145),1))),"")</f>
        <v/>
      </c>
      <c r="O152" s="12">
        <f t="shared" ca="1" si="8"/>
        <v>150</v>
      </c>
      <c r="Q152">
        <f ca="1">IFERROR(DataAnalysis!$O152,"")</f>
        <v>150</v>
      </c>
      <c r="R152" t="str">
        <f ca="1">IFERROR(VLOOKUP(DataAnalysis!$Q$8:$Q$301,DataAnalysis!$K$8:$N$301,3,FALSE),"")</f>
        <v/>
      </c>
      <c r="S152" t="str">
        <f ca="1">IFERROR(VLOOKUP(DataAnalysis!$Q$8:$Q$301,DataAnalysis!$K$8:$N$301,4,FALSE),"")</f>
        <v/>
      </c>
      <c r="T152" t="str">
        <f ca="1">IF(S152=S151,T151,"")&amp;REPT(DataAnalysis!$R152&amp;", ",DataAnalysis!$R152&lt;&gt;"")</f>
        <v/>
      </c>
      <c r="U152" t="str">
        <f ca="1">IF(COUNTIF(S$8:S152,S152)=1,S152,"")</f>
        <v/>
      </c>
      <c r="V152" t="str">
        <f ca="1">IFERROR(IF(LEN(DataAnalysis!$S$8:$S$301)=0,"",COUNTIF(DataAnalysis!$S$8:$S$301,S152)),"")</f>
        <v/>
      </c>
      <c r="W152" t="str">
        <f ca="1">IFERROR(IF(LEN($U152)&gt;0,LEFT(INDIRECT("DataAnalysis!T"&amp;ROW(DataAnalysis!$U152)+DataAnalysis!$V152-1),LEN(INDIRECT("DataAnalysis!T"&amp;ROW(DataAnalysis!$U152)+DataAnalysis!$V152-1))-2),""),"")</f>
        <v/>
      </c>
    </row>
    <row r="153" spans="8:23" ht="30" customHeight="1" x14ac:dyDescent="0.2">
      <c r="H153" t="str">
        <f ca="1">IFERROR(INDEX('Measurement Master List'!$B$4:$AQ$30,1+INT((ROW(A146)-1)/COLUMNS('Measurement Master List'!$B$4:$AQ$30)),MOD(ROW(A146)-1+COLUMNS('Measurement Master List'!$B$4:$AQ$30),COLUMNS('Measurement Master List'!$B$4:$AQ$30))+1),"")</f>
        <v xml:space="preserve"> </v>
      </c>
      <c r="I153" t="str">
        <f t="shared" ca="1" si="7"/>
        <v/>
      </c>
      <c r="K153" s="11" t="str">
        <f ca="1">IFERROR(RANK(L153,DataAnalysis!$L$8:$L$301)+SUMPRODUCT(--(L153=DataAnalysis!$L$8:$L$301),--(O153&lt;DataAnalysis!$O$8:$O$301)),"")</f>
        <v/>
      </c>
      <c r="L153" s="11" t="str">
        <f ca="1">IFERROR(IF(COUNTIF(DataAnalysis!$I$8:$I$299,"&lt;="&amp;DataAnalysis!$I$8:$I$299)=0,"",COUNTIF(DataAnalysis!$I$8:$I$299,"&lt;="&amp;DataAnalysis!$I$8:$I$299)),"")</f>
        <v/>
      </c>
      <c r="M153" t="str">
        <f ca="1">IFERROR(IF(AND(last_entry-start_row=0,LEN(INDEX(DataAnalysis!$H$8:$I$299,1,1)=0)),"",IF(last_entry-start_row=0,INDEX(DataAnalysis!$H$8:$I$299,1,1),INDEX(DataAnalysis!$H$8:$H$299,ROW(A146),1))),"")</f>
        <v xml:space="preserve"> </v>
      </c>
      <c r="N153" t="str">
        <f ca="1">IFERROR(IF(AND(last_entry-start_row=0,ISBLANK(INDEX(DataAnalysis!$I$8:$I$299,1,1))),"",IF(last_entry-start_row=0,INDEX(DataAnalysis!$I$8:$I$299,1,1),INDEX(DataAnalysis!$I$8:$I$299,ROW(A146),1))),"")</f>
        <v/>
      </c>
      <c r="O153" s="12">
        <f t="shared" ca="1" si="8"/>
        <v>149</v>
      </c>
      <c r="Q153">
        <f ca="1">IFERROR(DataAnalysis!$O153,"")</f>
        <v>149</v>
      </c>
      <c r="R153" t="str">
        <f ca="1">IFERROR(VLOOKUP(DataAnalysis!$Q$8:$Q$301,DataAnalysis!$K$8:$N$301,3,FALSE),"")</f>
        <v/>
      </c>
      <c r="S153" t="str">
        <f ca="1">IFERROR(VLOOKUP(DataAnalysis!$Q$8:$Q$301,DataAnalysis!$K$8:$N$301,4,FALSE),"")</f>
        <v/>
      </c>
      <c r="T153" t="str">
        <f ca="1">IF(S153=S152,T152,"")&amp;REPT(DataAnalysis!$R153&amp;", ",DataAnalysis!$R153&lt;&gt;"")</f>
        <v/>
      </c>
      <c r="U153" t="str">
        <f ca="1">IF(COUNTIF(S$8:S153,S153)=1,S153,"")</f>
        <v/>
      </c>
      <c r="V153" t="str">
        <f ca="1">IFERROR(IF(LEN(DataAnalysis!$S$8:$S$301)=0,"",COUNTIF(DataAnalysis!$S$8:$S$301,S153)),"")</f>
        <v/>
      </c>
      <c r="W153" t="str">
        <f ca="1">IFERROR(IF(LEN($U153)&gt;0,LEFT(INDIRECT("DataAnalysis!T"&amp;ROW(DataAnalysis!$U153)+DataAnalysis!$V153-1),LEN(INDIRECT("DataAnalysis!T"&amp;ROW(DataAnalysis!$U153)+DataAnalysis!$V153-1))-2),""),"")</f>
        <v/>
      </c>
    </row>
    <row r="154" spans="8:23" ht="30" customHeight="1" x14ac:dyDescent="0.2">
      <c r="H154" t="str">
        <f ca="1">IFERROR(INDEX('Measurement Master List'!$B$4:$AQ$30,1+INT((ROW(A147)-1)/COLUMNS('Measurement Master List'!$B$4:$AQ$30)),MOD(ROW(A147)-1+COLUMNS('Measurement Master List'!$B$4:$AQ$30),COLUMNS('Measurement Master List'!$B$4:$AQ$30))+1),"")</f>
        <v xml:space="preserve"> </v>
      </c>
      <c r="I154" t="str">
        <f t="shared" ca="1" si="7"/>
        <v/>
      </c>
      <c r="K154" s="11" t="str">
        <f ca="1">IFERROR(RANK(L154,DataAnalysis!$L$8:$L$301)+SUMPRODUCT(--(L154=DataAnalysis!$L$8:$L$301),--(O154&lt;DataAnalysis!$O$8:$O$301)),"")</f>
        <v/>
      </c>
      <c r="L154" s="11" t="str">
        <f ca="1">IFERROR(IF(COUNTIF(DataAnalysis!$I$8:$I$299,"&lt;="&amp;DataAnalysis!$I$8:$I$299)=0,"",COUNTIF(DataAnalysis!$I$8:$I$299,"&lt;="&amp;DataAnalysis!$I$8:$I$299)),"")</f>
        <v/>
      </c>
      <c r="M154" t="str">
        <f ca="1">IFERROR(IF(AND(last_entry-start_row=0,LEN(INDEX(DataAnalysis!$H$8:$I$299,1,1)=0)),"",IF(last_entry-start_row=0,INDEX(DataAnalysis!$H$8:$I$299,1,1),INDEX(DataAnalysis!$H$8:$H$299,ROW(A147),1))),"")</f>
        <v xml:space="preserve"> </v>
      </c>
      <c r="N154" t="str">
        <f ca="1">IFERROR(IF(AND(last_entry-start_row=0,ISBLANK(INDEX(DataAnalysis!$I$8:$I$299,1,1))),"",IF(last_entry-start_row=0,INDEX(DataAnalysis!$I$8:$I$299,1,1),INDEX(DataAnalysis!$I$8:$I$299,ROW(A147),1))),"")</f>
        <v/>
      </c>
      <c r="O154" s="12">
        <f t="shared" ca="1" si="8"/>
        <v>148</v>
      </c>
      <c r="Q154">
        <f ca="1">IFERROR(DataAnalysis!$O154,"")</f>
        <v>148</v>
      </c>
      <c r="R154" t="str">
        <f ca="1">IFERROR(VLOOKUP(DataAnalysis!$Q$8:$Q$301,DataAnalysis!$K$8:$N$301,3,FALSE),"")</f>
        <v/>
      </c>
      <c r="S154" t="str">
        <f ca="1">IFERROR(VLOOKUP(DataAnalysis!$Q$8:$Q$301,DataAnalysis!$K$8:$N$301,4,FALSE),"")</f>
        <v/>
      </c>
      <c r="T154" t="str">
        <f ca="1">IF(S154=S153,T153,"")&amp;REPT(DataAnalysis!$R154&amp;", ",DataAnalysis!$R154&lt;&gt;"")</f>
        <v/>
      </c>
      <c r="U154" t="str">
        <f ca="1">IF(COUNTIF(S$8:S154,S154)=1,S154,"")</f>
        <v/>
      </c>
      <c r="V154" t="str">
        <f ca="1">IFERROR(IF(LEN(DataAnalysis!$S$8:$S$301)=0,"",COUNTIF(DataAnalysis!$S$8:$S$301,S154)),"")</f>
        <v/>
      </c>
      <c r="W154" t="str">
        <f ca="1">IFERROR(IF(LEN($U154)&gt;0,LEFT(INDIRECT("DataAnalysis!T"&amp;ROW(DataAnalysis!$U154)+DataAnalysis!$V154-1),LEN(INDIRECT("DataAnalysis!T"&amp;ROW(DataAnalysis!$U154)+DataAnalysis!$V154-1))-2),""),"")</f>
        <v/>
      </c>
    </row>
    <row r="155" spans="8:23" ht="30" customHeight="1" x14ac:dyDescent="0.2">
      <c r="H155" t="str">
        <f ca="1">IFERROR(INDEX('Measurement Master List'!$B$4:$AQ$30,1+INT((ROW(A148)-1)/COLUMNS('Measurement Master List'!$B$4:$AQ$30)),MOD(ROW(A148)-1+COLUMNS('Measurement Master List'!$B$4:$AQ$30),COLUMNS('Measurement Master List'!$B$4:$AQ$30))+1),"")</f>
        <v xml:space="preserve"> </v>
      </c>
      <c r="I155" t="str">
        <f t="shared" ca="1" si="7"/>
        <v/>
      </c>
      <c r="K155" s="11" t="str">
        <f ca="1">IFERROR(RANK(L155,DataAnalysis!$L$8:$L$301)+SUMPRODUCT(--(L155=DataAnalysis!$L$8:$L$301),--(O155&lt;DataAnalysis!$O$8:$O$301)),"")</f>
        <v/>
      </c>
      <c r="L155" s="11" t="str">
        <f ca="1">IFERROR(IF(COUNTIF(DataAnalysis!$I$8:$I$299,"&lt;="&amp;DataAnalysis!$I$8:$I$299)=0,"",COUNTIF(DataAnalysis!$I$8:$I$299,"&lt;="&amp;DataAnalysis!$I$8:$I$299)),"")</f>
        <v/>
      </c>
      <c r="M155" t="str">
        <f ca="1">IFERROR(IF(AND(last_entry-start_row=0,LEN(INDEX(DataAnalysis!$H$8:$I$299,1,1)=0)),"",IF(last_entry-start_row=0,INDEX(DataAnalysis!$H$8:$I$299,1,1),INDEX(DataAnalysis!$H$8:$H$299,ROW(A148),1))),"")</f>
        <v xml:space="preserve"> </v>
      </c>
      <c r="N155" t="str">
        <f ca="1">IFERROR(IF(AND(last_entry-start_row=0,ISBLANK(INDEX(DataAnalysis!$I$8:$I$299,1,1))),"",IF(last_entry-start_row=0,INDEX(DataAnalysis!$I$8:$I$299,1,1),INDEX(DataAnalysis!$I$8:$I$299,ROW(A148),1))),"")</f>
        <v/>
      </c>
      <c r="O155" s="12">
        <f t="shared" ca="1" si="8"/>
        <v>147</v>
      </c>
      <c r="Q155">
        <f ca="1">IFERROR(DataAnalysis!$O155,"")</f>
        <v>147</v>
      </c>
      <c r="R155" t="str">
        <f ca="1">IFERROR(VLOOKUP(DataAnalysis!$Q$8:$Q$301,DataAnalysis!$K$8:$N$301,3,FALSE),"")</f>
        <v/>
      </c>
      <c r="S155" t="str">
        <f ca="1">IFERROR(VLOOKUP(DataAnalysis!$Q$8:$Q$301,DataAnalysis!$K$8:$N$301,4,FALSE),"")</f>
        <v/>
      </c>
      <c r="T155" t="str">
        <f ca="1">IF(S155=S154,T154,"")&amp;REPT(DataAnalysis!$R155&amp;", ",DataAnalysis!$R155&lt;&gt;"")</f>
        <v/>
      </c>
      <c r="U155" t="str">
        <f ca="1">IF(COUNTIF(S$8:S155,S155)=1,S155,"")</f>
        <v/>
      </c>
      <c r="V155" t="str">
        <f ca="1">IFERROR(IF(LEN(DataAnalysis!$S$8:$S$301)=0,"",COUNTIF(DataAnalysis!$S$8:$S$301,S155)),"")</f>
        <v/>
      </c>
      <c r="W155" t="str">
        <f ca="1">IFERROR(IF(LEN($U155)&gt;0,LEFT(INDIRECT("DataAnalysis!T"&amp;ROW(DataAnalysis!$U155)+DataAnalysis!$V155-1),LEN(INDIRECT("DataAnalysis!T"&amp;ROW(DataAnalysis!$U155)+DataAnalysis!$V155-1))-2),""),"")</f>
        <v/>
      </c>
    </row>
    <row r="156" spans="8:23" ht="30" customHeight="1" x14ac:dyDescent="0.2">
      <c r="H156" t="str">
        <f ca="1">IFERROR(INDEX('Measurement Master List'!$B$4:$AQ$30,1+INT((ROW(A149)-1)/COLUMNS('Measurement Master List'!$B$4:$AQ$30)),MOD(ROW(A149)-1+COLUMNS('Measurement Master List'!$B$4:$AQ$30),COLUMNS('Measurement Master List'!$B$4:$AQ$30))+1),"")</f>
        <v xml:space="preserve"> </v>
      </c>
      <c r="I156" t="str">
        <f t="shared" ca="1" si="7"/>
        <v/>
      </c>
      <c r="K156" s="11" t="str">
        <f ca="1">IFERROR(RANK(L156,DataAnalysis!$L$8:$L$301)+SUMPRODUCT(--(L156=DataAnalysis!$L$8:$L$301),--(O156&lt;DataAnalysis!$O$8:$O$301)),"")</f>
        <v/>
      </c>
      <c r="L156" s="11" t="str">
        <f ca="1">IFERROR(IF(COUNTIF(DataAnalysis!$I$8:$I$299,"&lt;="&amp;DataAnalysis!$I$8:$I$299)=0,"",COUNTIF(DataAnalysis!$I$8:$I$299,"&lt;="&amp;DataAnalysis!$I$8:$I$299)),"")</f>
        <v/>
      </c>
      <c r="M156" t="str">
        <f ca="1">IFERROR(IF(AND(last_entry-start_row=0,LEN(INDEX(DataAnalysis!$H$8:$I$299,1,1)=0)),"",IF(last_entry-start_row=0,INDEX(DataAnalysis!$H$8:$I$299,1,1),INDEX(DataAnalysis!$H$8:$H$299,ROW(A149),1))),"")</f>
        <v xml:space="preserve"> </v>
      </c>
      <c r="N156" t="str">
        <f ca="1">IFERROR(IF(AND(last_entry-start_row=0,ISBLANK(INDEX(DataAnalysis!$I$8:$I$299,1,1))),"",IF(last_entry-start_row=0,INDEX(DataAnalysis!$I$8:$I$299,1,1),INDEX(DataAnalysis!$I$8:$I$299,ROW(A149),1))),"")</f>
        <v/>
      </c>
      <c r="O156" s="12">
        <f t="shared" ca="1" si="8"/>
        <v>146</v>
      </c>
      <c r="Q156">
        <f ca="1">IFERROR(DataAnalysis!$O156,"")</f>
        <v>146</v>
      </c>
      <c r="R156" t="str">
        <f ca="1">IFERROR(VLOOKUP(DataAnalysis!$Q$8:$Q$301,DataAnalysis!$K$8:$N$301,3,FALSE),"")</f>
        <v/>
      </c>
      <c r="S156" t="str">
        <f ca="1">IFERROR(VLOOKUP(DataAnalysis!$Q$8:$Q$301,DataAnalysis!$K$8:$N$301,4,FALSE),"")</f>
        <v/>
      </c>
      <c r="T156" t="str">
        <f ca="1">IF(S156=S155,T155,"")&amp;REPT(DataAnalysis!$R156&amp;", ",DataAnalysis!$R156&lt;&gt;"")</f>
        <v/>
      </c>
      <c r="U156" t="str">
        <f ca="1">IF(COUNTIF(S$8:S156,S156)=1,S156,"")</f>
        <v/>
      </c>
      <c r="V156" t="str">
        <f ca="1">IFERROR(IF(LEN(DataAnalysis!$S$8:$S$301)=0,"",COUNTIF(DataAnalysis!$S$8:$S$301,S156)),"")</f>
        <v/>
      </c>
      <c r="W156" t="str">
        <f ca="1">IFERROR(IF(LEN($U156)&gt;0,LEFT(INDIRECT("DataAnalysis!T"&amp;ROW(DataAnalysis!$U156)+DataAnalysis!$V156-1),LEN(INDIRECT("DataAnalysis!T"&amp;ROW(DataAnalysis!$U156)+DataAnalysis!$V156-1))-2),""),"")</f>
        <v/>
      </c>
    </row>
    <row r="157" spans="8:23" ht="30" customHeight="1" x14ac:dyDescent="0.2">
      <c r="H157" t="str">
        <f ca="1">IFERROR(INDEX('Measurement Master List'!$B$4:$AQ$30,1+INT((ROW(A150)-1)/COLUMNS('Measurement Master List'!$B$4:$AQ$30)),MOD(ROW(A150)-1+COLUMNS('Measurement Master List'!$B$4:$AQ$30),COLUMNS('Measurement Master List'!$B$4:$AQ$30))+1),"")</f>
        <v xml:space="preserve"> </v>
      </c>
      <c r="I157" t="str">
        <f t="shared" ca="1" si="7"/>
        <v/>
      </c>
      <c r="K157" s="11" t="str">
        <f ca="1">IFERROR(RANK(L157,DataAnalysis!$L$8:$L$301)+SUMPRODUCT(--(L157=DataAnalysis!$L$8:$L$301),--(O157&lt;DataAnalysis!$O$8:$O$301)),"")</f>
        <v/>
      </c>
      <c r="L157" s="11" t="str">
        <f ca="1">IFERROR(IF(COUNTIF(DataAnalysis!$I$8:$I$299,"&lt;="&amp;DataAnalysis!$I$8:$I$299)=0,"",COUNTIF(DataAnalysis!$I$8:$I$299,"&lt;="&amp;DataAnalysis!$I$8:$I$299)),"")</f>
        <v/>
      </c>
      <c r="M157" t="str">
        <f ca="1">IFERROR(IF(AND(last_entry-start_row=0,LEN(INDEX(DataAnalysis!$H$8:$I$299,1,1)=0)),"",IF(last_entry-start_row=0,INDEX(DataAnalysis!$H$8:$I$299,1,1),INDEX(DataAnalysis!$H$8:$H$299,ROW(A150),1))),"")</f>
        <v xml:space="preserve"> </v>
      </c>
      <c r="N157" t="str">
        <f ca="1">IFERROR(IF(AND(last_entry-start_row=0,ISBLANK(INDEX(DataAnalysis!$I$8:$I$299,1,1))),"",IF(last_entry-start_row=0,INDEX(DataAnalysis!$I$8:$I$299,1,1),INDEX(DataAnalysis!$I$8:$I$299,ROW(A150),1))),"")</f>
        <v/>
      </c>
      <c r="O157" s="12">
        <f t="shared" ca="1" si="8"/>
        <v>145</v>
      </c>
      <c r="Q157">
        <f ca="1">IFERROR(DataAnalysis!$O157,"")</f>
        <v>145</v>
      </c>
      <c r="R157" t="str">
        <f ca="1">IFERROR(VLOOKUP(DataAnalysis!$Q$8:$Q$301,DataAnalysis!$K$8:$N$301,3,FALSE),"")</f>
        <v/>
      </c>
      <c r="S157" t="str">
        <f ca="1">IFERROR(VLOOKUP(DataAnalysis!$Q$8:$Q$301,DataAnalysis!$K$8:$N$301,4,FALSE),"")</f>
        <v/>
      </c>
      <c r="T157" t="str">
        <f ca="1">IF(S157=S156,T156,"")&amp;REPT(DataAnalysis!$R157&amp;", ",DataAnalysis!$R157&lt;&gt;"")</f>
        <v/>
      </c>
      <c r="U157" t="str">
        <f ca="1">IF(COUNTIF(S$8:S157,S157)=1,S157,"")</f>
        <v/>
      </c>
      <c r="V157" t="str">
        <f ca="1">IFERROR(IF(LEN(DataAnalysis!$S$8:$S$301)=0,"",COUNTIF(DataAnalysis!$S$8:$S$301,S157)),"")</f>
        <v/>
      </c>
      <c r="W157" t="str">
        <f ca="1">IFERROR(IF(LEN($U157)&gt;0,LEFT(INDIRECT("DataAnalysis!T"&amp;ROW(DataAnalysis!$U157)+DataAnalysis!$V157-1),LEN(INDIRECT("DataAnalysis!T"&amp;ROW(DataAnalysis!$U157)+DataAnalysis!$V157-1))-2),""),"")</f>
        <v/>
      </c>
    </row>
    <row r="158" spans="8:23" ht="30" customHeight="1" x14ac:dyDescent="0.2">
      <c r="H158" t="str">
        <f ca="1">IFERROR(INDEX('Measurement Master List'!$B$4:$AQ$30,1+INT((ROW(A151)-1)/COLUMNS('Measurement Master List'!$B$4:$AQ$30)),MOD(ROW(A151)-1+COLUMNS('Measurement Master List'!$B$4:$AQ$30),COLUMNS('Measurement Master List'!$B$4:$AQ$30))+1),"")</f>
        <v xml:space="preserve"> </v>
      </c>
      <c r="I158" t="str">
        <f t="shared" ca="1" si="7"/>
        <v/>
      </c>
      <c r="K158" s="11" t="str">
        <f ca="1">IFERROR(RANK(L158,DataAnalysis!$L$8:$L$301)+SUMPRODUCT(--(L158=DataAnalysis!$L$8:$L$301),--(O158&lt;DataAnalysis!$O$8:$O$301)),"")</f>
        <v/>
      </c>
      <c r="L158" s="11" t="str">
        <f ca="1">IFERROR(IF(COUNTIF(DataAnalysis!$I$8:$I$299,"&lt;="&amp;DataAnalysis!$I$8:$I$299)=0,"",COUNTIF(DataAnalysis!$I$8:$I$299,"&lt;="&amp;DataAnalysis!$I$8:$I$299)),"")</f>
        <v/>
      </c>
      <c r="M158" t="str">
        <f ca="1">IFERROR(IF(AND(last_entry-start_row=0,LEN(INDEX(DataAnalysis!$H$8:$I$299,1,1)=0)),"",IF(last_entry-start_row=0,INDEX(DataAnalysis!$H$8:$I$299,1,1),INDEX(DataAnalysis!$H$8:$H$299,ROW(A151),1))),"")</f>
        <v xml:space="preserve"> </v>
      </c>
      <c r="N158" t="str">
        <f ca="1">IFERROR(IF(AND(last_entry-start_row=0,ISBLANK(INDEX(DataAnalysis!$I$8:$I$299,1,1))),"",IF(last_entry-start_row=0,INDEX(DataAnalysis!$I$8:$I$299,1,1),INDEX(DataAnalysis!$I$8:$I$299,ROW(A151),1))),"")</f>
        <v/>
      </c>
      <c r="O158" s="12">
        <f t="shared" ca="1" si="8"/>
        <v>144</v>
      </c>
      <c r="Q158">
        <f ca="1">IFERROR(DataAnalysis!$O158,"")</f>
        <v>144</v>
      </c>
      <c r="R158" t="str">
        <f ca="1">IFERROR(VLOOKUP(DataAnalysis!$Q$8:$Q$301,DataAnalysis!$K$8:$N$301,3,FALSE),"")</f>
        <v/>
      </c>
      <c r="S158" t="str">
        <f ca="1">IFERROR(VLOOKUP(DataAnalysis!$Q$8:$Q$301,DataAnalysis!$K$8:$N$301,4,FALSE),"")</f>
        <v/>
      </c>
      <c r="T158" t="str">
        <f ca="1">IF(S158=S157,T157,"")&amp;REPT(DataAnalysis!$R158&amp;", ",DataAnalysis!$R158&lt;&gt;"")</f>
        <v/>
      </c>
      <c r="U158" t="str">
        <f ca="1">IF(COUNTIF(S$8:S158,S158)=1,S158,"")</f>
        <v/>
      </c>
      <c r="V158" t="str">
        <f ca="1">IFERROR(IF(LEN(DataAnalysis!$S$8:$S$301)=0,"",COUNTIF(DataAnalysis!$S$8:$S$301,S158)),"")</f>
        <v/>
      </c>
      <c r="W158" t="str">
        <f ca="1">IFERROR(IF(LEN($U158)&gt;0,LEFT(INDIRECT("DataAnalysis!T"&amp;ROW(DataAnalysis!$U158)+DataAnalysis!$V158-1),LEN(INDIRECT("DataAnalysis!T"&amp;ROW(DataAnalysis!$U158)+DataAnalysis!$V158-1))-2),""),"")</f>
        <v/>
      </c>
    </row>
    <row r="159" spans="8:23" ht="30" customHeight="1" x14ac:dyDescent="0.2">
      <c r="H159" t="str">
        <f ca="1">IFERROR(INDEX('Measurement Master List'!$B$4:$AQ$30,1+INT((ROW(A152)-1)/COLUMNS('Measurement Master List'!$B$4:$AQ$30)),MOD(ROW(A152)-1+COLUMNS('Measurement Master List'!$B$4:$AQ$30),COLUMNS('Measurement Master List'!$B$4:$AQ$30))+1),"")</f>
        <v xml:space="preserve"> </v>
      </c>
      <c r="I159" t="str">
        <f t="shared" ca="1" si="7"/>
        <v/>
      </c>
      <c r="K159" s="11" t="str">
        <f ca="1">IFERROR(RANK(L159,DataAnalysis!$L$8:$L$301)+SUMPRODUCT(--(L159=DataAnalysis!$L$8:$L$301),--(O159&lt;DataAnalysis!$O$8:$O$301)),"")</f>
        <v/>
      </c>
      <c r="L159" s="11" t="str">
        <f ca="1">IFERROR(IF(COUNTIF(DataAnalysis!$I$8:$I$299,"&lt;="&amp;DataAnalysis!$I$8:$I$299)=0,"",COUNTIF(DataAnalysis!$I$8:$I$299,"&lt;="&amp;DataAnalysis!$I$8:$I$299)),"")</f>
        <v/>
      </c>
      <c r="M159" t="str">
        <f ca="1">IFERROR(IF(AND(last_entry-start_row=0,LEN(INDEX(DataAnalysis!$H$8:$I$299,1,1)=0)),"",IF(last_entry-start_row=0,INDEX(DataAnalysis!$H$8:$I$299,1,1),INDEX(DataAnalysis!$H$8:$H$299,ROW(A152),1))),"")</f>
        <v xml:space="preserve"> </v>
      </c>
      <c r="N159" t="str">
        <f ca="1">IFERROR(IF(AND(last_entry-start_row=0,ISBLANK(INDEX(DataAnalysis!$I$8:$I$299,1,1))),"",IF(last_entry-start_row=0,INDEX(DataAnalysis!$I$8:$I$299,1,1),INDEX(DataAnalysis!$I$8:$I$299,ROW(A152),1))),"")</f>
        <v/>
      </c>
      <c r="O159" s="12">
        <f t="shared" ca="1" si="8"/>
        <v>143</v>
      </c>
      <c r="Q159">
        <f ca="1">IFERROR(DataAnalysis!$O159,"")</f>
        <v>143</v>
      </c>
      <c r="R159" t="str">
        <f ca="1">IFERROR(VLOOKUP(DataAnalysis!$Q$8:$Q$301,DataAnalysis!$K$8:$N$301,3,FALSE),"")</f>
        <v/>
      </c>
      <c r="S159" t="str">
        <f ca="1">IFERROR(VLOOKUP(DataAnalysis!$Q$8:$Q$301,DataAnalysis!$K$8:$N$301,4,FALSE),"")</f>
        <v/>
      </c>
      <c r="T159" t="str">
        <f ca="1">IF(S159=S158,T158,"")&amp;REPT(DataAnalysis!$R159&amp;", ",DataAnalysis!$R159&lt;&gt;"")</f>
        <v/>
      </c>
      <c r="U159" t="str">
        <f ca="1">IF(COUNTIF(S$8:S159,S159)=1,S159,"")</f>
        <v/>
      </c>
      <c r="V159" t="str">
        <f ca="1">IFERROR(IF(LEN(DataAnalysis!$S$8:$S$301)=0,"",COUNTIF(DataAnalysis!$S$8:$S$301,S159)),"")</f>
        <v/>
      </c>
      <c r="W159" t="str">
        <f ca="1">IFERROR(IF(LEN($U159)&gt;0,LEFT(INDIRECT("DataAnalysis!T"&amp;ROW(DataAnalysis!$U159)+DataAnalysis!$V159-1),LEN(INDIRECT("DataAnalysis!T"&amp;ROW(DataAnalysis!$U159)+DataAnalysis!$V159-1))-2),""),"")</f>
        <v/>
      </c>
    </row>
    <row r="160" spans="8:23" ht="30" customHeight="1" x14ac:dyDescent="0.2">
      <c r="H160" t="str">
        <f ca="1">IFERROR(INDEX('Measurement Master List'!$B$4:$AQ$30,1+INT((ROW(A153)-1)/COLUMNS('Measurement Master List'!$B$4:$AQ$30)),MOD(ROW(A153)-1+COLUMNS('Measurement Master List'!$B$4:$AQ$30),COLUMNS('Measurement Master List'!$B$4:$AQ$30))+1),"")</f>
        <v xml:space="preserve"> </v>
      </c>
      <c r="I160" t="str">
        <f t="shared" ca="1" si="7"/>
        <v/>
      </c>
      <c r="K160" s="11" t="str">
        <f ca="1">IFERROR(RANK(L160,DataAnalysis!$L$8:$L$301)+SUMPRODUCT(--(L160=DataAnalysis!$L$8:$L$301),--(O160&lt;DataAnalysis!$O$8:$O$301)),"")</f>
        <v/>
      </c>
      <c r="L160" s="11" t="str">
        <f ca="1">IFERROR(IF(COUNTIF(DataAnalysis!$I$8:$I$299,"&lt;="&amp;DataAnalysis!$I$8:$I$299)=0,"",COUNTIF(DataAnalysis!$I$8:$I$299,"&lt;="&amp;DataAnalysis!$I$8:$I$299)),"")</f>
        <v/>
      </c>
      <c r="M160" t="str">
        <f ca="1">IFERROR(IF(AND(last_entry-start_row=0,LEN(INDEX(DataAnalysis!$H$8:$I$299,1,1)=0)),"",IF(last_entry-start_row=0,INDEX(DataAnalysis!$H$8:$I$299,1,1),INDEX(DataAnalysis!$H$8:$H$299,ROW(A153),1))),"")</f>
        <v xml:space="preserve"> </v>
      </c>
      <c r="N160" t="str">
        <f ca="1">IFERROR(IF(AND(last_entry-start_row=0,ISBLANK(INDEX(DataAnalysis!$I$8:$I$299,1,1))),"",IF(last_entry-start_row=0,INDEX(DataAnalysis!$I$8:$I$299,1,1),INDEX(DataAnalysis!$I$8:$I$299,ROW(A153),1))),"")</f>
        <v/>
      </c>
      <c r="O160" s="12">
        <f t="shared" ca="1" si="8"/>
        <v>142</v>
      </c>
      <c r="Q160">
        <f ca="1">IFERROR(DataAnalysis!$O160,"")</f>
        <v>142</v>
      </c>
      <c r="R160" t="str">
        <f ca="1">IFERROR(VLOOKUP(DataAnalysis!$Q$8:$Q$301,DataAnalysis!$K$8:$N$301,3,FALSE),"")</f>
        <v/>
      </c>
      <c r="S160" t="str">
        <f ca="1">IFERROR(VLOOKUP(DataAnalysis!$Q$8:$Q$301,DataAnalysis!$K$8:$N$301,4,FALSE),"")</f>
        <v/>
      </c>
      <c r="T160" t="str">
        <f ca="1">IF(S160=S159,T159,"")&amp;REPT(DataAnalysis!$R160&amp;", ",DataAnalysis!$R160&lt;&gt;"")</f>
        <v/>
      </c>
      <c r="U160" t="str">
        <f ca="1">IF(COUNTIF(S$8:S160,S160)=1,S160,"")</f>
        <v/>
      </c>
      <c r="V160" t="str">
        <f ca="1">IFERROR(IF(LEN(DataAnalysis!$S$8:$S$301)=0,"",COUNTIF(DataAnalysis!$S$8:$S$301,S160)),"")</f>
        <v/>
      </c>
      <c r="W160" t="str">
        <f ca="1">IFERROR(IF(LEN($U160)&gt;0,LEFT(INDIRECT("DataAnalysis!T"&amp;ROW(DataAnalysis!$U160)+DataAnalysis!$V160-1),LEN(INDIRECT("DataAnalysis!T"&amp;ROW(DataAnalysis!$U160)+DataAnalysis!$V160-1))-2),""),"")</f>
        <v/>
      </c>
    </row>
    <row r="161" spans="8:23" ht="30" customHeight="1" x14ac:dyDescent="0.2">
      <c r="H161" t="str">
        <f ca="1">IFERROR(INDEX('Measurement Master List'!$B$4:$AQ$30,1+INT((ROW(A154)-1)/COLUMNS('Measurement Master List'!$B$4:$AQ$30)),MOD(ROW(A154)-1+COLUMNS('Measurement Master List'!$B$4:$AQ$30),COLUMNS('Measurement Master List'!$B$4:$AQ$30))+1),"")</f>
        <v xml:space="preserve"> </v>
      </c>
      <c r="I161" t="str">
        <f t="shared" ca="1" si="7"/>
        <v/>
      </c>
      <c r="K161" s="11" t="str">
        <f ca="1">IFERROR(RANK(L161,DataAnalysis!$L$8:$L$301)+SUMPRODUCT(--(L161=DataAnalysis!$L$8:$L$301),--(O161&lt;DataAnalysis!$O$8:$O$301)),"")</f>
        <v/>
      </c>
      <c r="L161" s="11" t="str">
        <f ca="1">IFERROR(IF(COUNTIF(DataAnalysis!$I$8:$I$299,"&lt;="&amp;DataAnalysis!$I$8:$I$299)=0,"",COUNTIF(DataAnalysis!$I$8:$I$299,"&lt;="&amp;DataAnalysis!$I$8:$I$299)),"")</f>
        <v/>
      </c>
      <c r="M161" t="str">
        <f ca="1">IFERROR(IF(AND(last_entry-start_row=0,LEN(INDEX(DataAnalysis!$H$8:$I$299,1,1)=0)),"",IF(last_entry-start_row=0,INDEX(DataAnalysis!$H$8:$I$299,1,1),INDEX(DataAnalysis!$H$8:$H$299,ROW(A154),1))),"")</f>
        <v xml:space="preserve"> </v>
      </c>
      <c r="N161" t="str">
        <f ca="1">IFERROR(IF(AND(last_entry-start_row=0,ISBLANK(INDEX(DataAnalysis!$I$8:$I$299,1,1))),"",IF(last_entry-start_row=0,INDEX(DataAnalysis!$I$8:$I$299,1,1),INDEX(DataAnalysis!$I$8:$I$299,ROW(A154),1))),"")</f>
        <v/>
      </c>
      <c r="O161" s="12">
        <f t="shared" ca="1" si="8"/>
        <v>141</v>
      </c>
      <c r="Q161">
        <f ca="1">IFERROR(DataAnalysis!$O161,"")</f>
        <v>141</v>
      </c>
      <c r="R161" t="str">
        <f ca="1">IFERROR(VLOOKUP(DataAnalysis!$Q$8:$Q$301,DataAnalysis!$K$8:$N$301,3,FALSE),"")</f>
        <v/>
      </c>
      <c r="S161" t="str">
        <f ca="1">IFERROR(VLOOKUP(DataAnalysis!$Q$8:$Q$301,DataAnalysis!$K$8:$N$301,4,FALSE),"")</f>
        <v/>
      </c>
      <c r="T161" t="str">
        <f ca="1">IF(S161=S160,T160,"")&amp;REPT(DataAnalysis!$R161&amp;", ",DataAnalysis!$R161&lt;&gt;"")</f>
        <v/>
      </c>
      <c r="U161" t="str">
        <f ca="1">IF(COUNTIF(S$8:S161,S161)=1,S161,"")</f>
        <v/>
      </c>
      <c r="V161" t="str">
        <f ca="1">IFERROR(IF(LEN(DataAnalysis!$S$8:$S$301)=0,"",COUNTIF(DataAnalysis!$S$8:$S$301,S161)),"")</f>
        <v/>
      </c>
      <c r="W161" t="str">
        <f ca="1">IFERROR(IF(LEN($U161)&gt;0,LEFT(INDIRECT("DataAnalysis!T"&amp;ROW(DataAnalysis!$U161)+DataAnalysis!$V161-1),LEN(INDIRECT("DataAnalysis!T"&amp;ROW(DataAnalysis!$U161)+DataAnalysis!$V161-1))-2),""),"")</f>
        <v/>
      </c>
    </row>
    <row r="162" spans="8:23" ht="30" customHeight="1" x14ac:dyDescent="0.2">
      <c r="H162" t="str">
        <f ca="1">IFERROR(INDEX('Measurement Master List'!$B$4:$AQ$30,1+INT((ROW(A155)-1)/COLUMNS('Measurement Master List'!$B$4:$AQ$30)),MOD(ROW(A155)-1+COLUMNS('Measurement Master List'!$B$4:$AQ$30),COLUMNS('Measurement Master List'!$B$4:$AQ$30))+1),"")</f>
        <v xml:space="preserve"> </v>
      </c>
      <c r="I162" t="str">
        <f t="shared" ca="1" si="7"/>
        <v/>
      </c>
      <c r="K162" s="11" t="str">
        <f ca="1">IFERROR(RANK(L162,DataAnalysis!$L$8:$L$301)+SUMPRODUCT(--(L162=DataAnalysis!$L$8:$L$301),--(O162&lt;DataAnalysis!$O$8:$O$301)),"")</f>
        <v/>
      </c>
      <c r="L162" s="11" t="str">
        <f ca="1">IFERROR(IF(COUNTIF(DataAnalysis!$I$8:$I$299,"&lt;="&amp;DataAnalysis!$I$8:$I$299)=0,"",COUNTIF(DataAnalysis!$I$8:$I$299,"&lt;="&amp;DataAnalysis!$I$8:$I$299)),"")</f>
        <v/>
      </c>
      <c r="M162" t="str">
        <f ca="1">IFERROR(IF(AND(last_entry-start_row=0,LEN(INDEX(DataAnalysis!$H$8:$I$299,1,1)=0)),"",IF(last_entry-start_row=0,INDEX(DataAnalysis!$H$8:$I$299,1,1),INDEX(DataAnalysis!$H$8:$H$299,ROW(A155),1))),"")</f>
        <v xml:space="preserve"> </v>
      </c>
      <c r="N162" t="str">
        <f ca="1">IFERROR(IF(AND(last_entry-start_row=0,ISBLANK(INDEX(DataAnalysis!$I$8:$I$299,1,1))),"",IF(last_entry-start_row=0,INDEX(DataAnalysis!$I$8:$I$299,1,1),INDEX(DataAnalysis!$I$8:$I$299,ROW(A155),1))),"")</f>
        <v/>
      </c>
      <c r="O162" s="12">
        <f t="shared" ca="1" si="8"/>
        <v>140</v>
      </c>
      <c r="Q162">
        <f ca="1">IFERROR(DataAnalysis!$O162,"")</f>
        <v>140</v>
      </c>
      <c r="R162" t="str">
        <f ca="1">IFERROR(VLOOKUP(DataAnalysis!$Q$8:$Q$301,DataAnalysis!$K$8:$N$301,3,FALSE),"")</f>
        <v/>
      </c>
      <c r="S162" t="str">
        <f ca="1">IFERROR(VLOOKUP(DataAnalysis!$Q$8:$Q$301,DataAnalysis!$K$8:$N$301,4,FALSE),"")</f>
        <v/>
      </c>
      <c r="T162" t="str">
        <f ca="1">IF(S162=S161,T161,"")&amp;REPT(DataAnalysis!$R162&amp;", ",DataAnalysis!$R162&lt;&gt;"")</f>
        <v/>
      </c>
      <c r="U162" t="str">
        <f ca="1">IF(COUNTIF(S$8:S162,S162)=1,S162,"")</f>
        <v/>
      </c>
      <c r="V162" t="str">
        <f ca="1">IFERROR(IF(LEN(DataAnalysis!$S$8:$S$301)=0,"",COUNTIF(DataAnalysis!$S$8:$S$301,S162)),"")</f>
        <v/>
      </c>
      <c r="W162" t="str">
        <f ca="1">IFERROR(IF(LEN($U162)&gt;0,LEFT(INDIRECT("DataAnalysis!T"&amp;ROW(DataAnalysis!$U162)+DataAnalysis!$V162-1),LEN(INDIRECT("DataAnalysis!T"&amp;ROW(DataAnalysis!$U162)+DataAnalysis!$V162-1))-2),""),"")</f>
        <v/>
      </c>
    </row>
    <row r="163" spans="8:23" ht="30" customHeight="1" x14ac:dyDescent="0.2">
      <c r="H163" t="str">
        <f ca="1">IFERROR(INDEX('Measurement Master List'!$B$4:$AQ$30,1+INT((ROW(A156)-1)/COLUMNS('Measurement Master List'!$B$4:$AQ$30)),MOD(ROW(A156)-1+COLUMNS('Measurement Master List'!$B$4:$AQ$30),COLUMNS('Measurement Master List'!$B$4:$AQ$30))+1),"")</f>
        <v xml:space="preserve"> </v>
      </c>
      <c r="I163" t="str">
        <f t="shared" ca="1" si="7"/>
        <v/>
      </c>
      <c r="K163" s="11" t="str">
        <f ca="1">IFERROR(RANK(L163,DataAnalysis!$L$8:$L$301)+SUMPRODUCT(--(L163=DataAnalysis!$L$8:$L$301),--(O163&lt;DataAnalysis!$O$8:$O$301)),"")</f>
        <v/>
      </c>
      <c r="L163" s="11" t="str">
        <f ca="1">IFERROR(IF(COUNTIF(DataAnalysis!$I$8:$I$299,"&lt;="&amp;DataAnalysis!$I$8:$I$299)=0,"",COUNTIF(DataAnalysis!$I$8:$I$299,"&lt;="&amp;DataAnalysis!$I$8:$I$299)),"")</f>
        <v/>
      </c>
      <c r="M163" t="str">
        <f ca="1">IFERROR(IF(AND(last_entry-start_row=0,LEN(INDEX(DataAnalysis!$H$8:$I$299,1,1)=0)),"",IF(last_entry-start_row=0,INDEX(DataAnalysis!$H$8:$I$299,1,1),INDEX(DataAnalysis!$H$8:$H$299,ROW(A156),1))),"")</f>
        <v xml:space="preserve"> </v>
      </c>
      <c r="N163" t="str">
        <f ca="1">IFERROR(IF(AND(last_entry-start_row=0,ISBLANK(INDEX(DataAnalysis!$I$8:$I$299,1,1))),"",IF(last_entry-start_row=0,INDEX(DataAnalysis!$I$8:$I$299,1,1),INDEX(DataAnalysis!$I$8:$I$299,ROW(A156),1))),"")</f>
        <v/>
      </c>
      <c r="O163" s="12">
        <f t="shared" ca="1" si="8"/>
        <v>139</v>
      </c>
      <c r="Q163">
        <f ca="1">IFERROR(DataAnalysis!$O163,"")</f>
        <v>139</v>
      </c>
      <c r="R163" t="str">
        <f ca="1">IFERROR(VLOOKUP(DataAnalysis!$Q$8:$Q$301,DataAnalysis!$K$8:$N$301,3,FALSE),"")</f>
        <v/>
      </c>
      <c r="S163" t="str">
        <f ca="1">IFERROR(VLOOKUP(DataAnalysis!$Q$8:$Q$301,DataAnalysis!$K$8:$N$301,4,FALSE),"")</f>
        <v/>
      </c>
      <c r="T163" t="str">
        <f ca="1">IF(S163=S162,T162,"")&amp;REPT(DataAnalysis!$R163&amp;", ",DataAnalysis!$R163&lt;&gt;"")</f>
        <v/>
      </c>
      <c r="U163" t="str">
        <f ca="1">IF(COUNTIF(S$8:S163,S163)=1,S163,"")</f>
        <v/>
      </c>
      <c r="V163" t="str">
        <f ca="1">IFERROR(IF(LEN(DataAnalysis!$S$8:$S$301)=0,"",COUNTIF(DataAnalysis!$S$8:$S$301,S163)),"")</f>
        <v/>
      </c>
      <c r="W163" t="str">
        <f ca="1">IFERROR(IF(LEN($U163)&gt;0,LEFT(INDIRECT("DataAnalysis!T"&amp;ROW(DataAnalysis!$U163)+DataAnalysis!$V163-1),LEN(INDIRECT("DataAnalysis!T"&amp;ROW(DataAnalysis!$U163)+DataAnalysis!$V163-1))-2),""),"")</f>
        <v/>
      </c>
    </row>
    <row r="164" spans="8:23" ht="30" customHeight="1" x14ac:dyDescent="0.2">
      <c r="H164" t="str">
        <f ca="1">IFERROR(INDEX('Measurement Master List'!$B$4:$AQ$30,1+INT((ROW(A157)-1)/COLUMNS('Measurement Master List'!$B$4:$AQ$30)),MOD(ROW(A157)-1+COLUMNS('Measurement Master List'!$B$4:$AQ$30),COLUMNS('Measurement Master List'!$B$4:$AQ$30))+1),"")</f>
        <v xml:space="preserve"> </v>
      </c>
      <c r="I164" t="str">
        <f t="shared" ca="1" si="7"/>
        <v/>
      </c>
      <c r="K164" s="11" t="str">
        <f ca="1">IFERROR(RANK(L164,DataAnalysis!$L$8:$L$301)+SUMPRODUCT(--(L164=DataAnalysis!$L$8:$L$301),--(O164&lt;DataAnalysis!$O$8:$O$301)),"")</f>
        <v/>
      </c>
      <c r="L164" s="11" t="str">
        <f ca="1">IFERROR(IF(COUNTIF(DataAnalysis!$I$8:$I$299,"&lt;="&amp;DataAnalysis!$I$8:$I$299)=0,"",COUNTIF(DataAnalysis!$I$8:$I$299,"&lt;="&amp;DataAnalysis!$I$8:$I$299)),"")</f>
        <v/>
      </c>
      <c r="M164" t="str">
        <f ca="1">IFERROR(IF(AND(last_entry-start_row=0,LEN(INDEX(DataAnalysis!$H$8:$I$299,1,1)=0)),"",IF(last_entry-start_row=0,INDEX(DataAnalysis!$H$8:$I$299,1,1),INDEX(DataAnalysis!$H$8:$H$299,ROW(A157),1))),"")</f>
        <v xml:space="preserve"> </v>
      </c>
      <c r="N164" t="str">
        <f ca="1">IFERROR(IF(AND(last_entry-start_row=0,ISBLANK(INDEX(DataAnalysis!$I$8:$I$299,1,1))),"",IF(last_entry-start_row=0,INDEX(DataAnalysis!$I$8:$I$299,1,1),INDEX(DataAnalysis!$I$8:$I$299,ROW(A157),1))),"")</f>
        <v/>
      </c>
      <c r="O164" s="12">
        <f t="shared" ca="1" si="8"/>
        <v>138</v>
      </c>
      <c r="Q164">
        <f ca="1">IFERROR(DataAnalysis!$O164,"")</f>
        <v>138</v>
      </c>
      <c r="R164" t="str">
        <f ca="1">IFERROR(VLOOKUP(DataAnalysis!$Q$8:$Q$301,DataAnalysis!$K$8:$N$301,3,FALSE),"")</f>
        <v/>
      </c>
      <c r="S164" t="str">
        <f ca="1">IFERROR(VLOOKUP(DataAnalysis!$Q$8:$Q$301,DataAnalysis!$K$8:$N$301,4,FALSE),"")</f>
        <v/>
      </c>
      <c r="T164" t="str">
        <f ca="1">IF(S164=S163,T163,"")&amp;REPT(DataAnalysis!$R164&amp;", ",DataAnalysis!$R164&lt;&gt;"")</f>
        <v/>
      </c>
      <c r="U164" t="str">
        <f ca="1">IF(COUNTIF(S$8:S164,S164)=1,S164,"")</f>
        <v/>
      </c>
      <c r="V164" t="str">
        <f ca="1">IFERROR(IF(LEN(DataAnalysis!$S$8:$S$301)=0,"",COUNTIF(DataAnalysis!$S$8:$S$301,S164)),"")</f>
        <v/>
      </c>
      <c r="W164" t="str">
        <f ca="1">IFERROR(IF(LEN($U164)&gt;0,LEFT(INDIRECT("DataAnalysis!T"&amp;ROW(DataAnalysis!$U164)+DataAnalysis!$V164-1),LEN(INDIRECT("DataAnalysis!T"&amp;ROW(DataAnalysis!$U164)+DataAnalysis!$V164-1))-2),""),"")</f>
        <v/>
      </c>
    </row>
    <row r="165" spans="8:23" ht="30" customHeight="1" x14ac:dyDescent="0.2">
      <c r="H165" t="str">
        <f ca="1">IFERROR(INDEX('Measurement Master List'!$B$4:$AQ$30,1+INT((ROW(A158)-1)/COLUMNS('Measurement Master List'!$B$4:$AQ$30)),MOD(ROW(A158)-1+COLUMNS('Measurement Master List'!$B$4:$AQ$30),COLUMNS('Measurement Master List'!$B$4:$AQ$30))+1),"")</f>
        <v xml:space="preserve"> </v>
      </c>
      <c r="I165" t="str">
        <f t="shared" ca="1" si="7"/>
        <v/>
      </c>
      <c r="K165" s="11" t="str">
        <f ca="1">IFERROR(RANK(L165,DataAnalysis!$L$8:$L$301)+SUMPRODUCT(--(L165=DataAnalysis!$L$8:$L$301),--(O165&lt;DataAnalysis!$O$8:$O$301)),"")</f>
        <v/>
      </c>
      <c r="L165" s="11" t="str">
        <f ca="1">IFERROR(IF(COUNTIF(DataAnalysis!$I$8:$I$299,"&lt;="&amp;DataAnalysis!$I$8:$I$299)=0,"",COUNTIF(DataAnalysis!$I$8:$I$299,"&lt;="&amp;DataAnalysis!$I$8:$I$299)),"")</f>
        <v/>
      </c>
      <c r="M165" t="str">
        <f ca="1">IFERROR(IF(AND(last_entry-start_row=0,LEN(INDEX(DataAnalysis!$H$8:$I$299,1,1)=0)),"",IF(last_entry-start_row=0,INDEX(DataAnalysis!$H$8:$I$299,1,1),INDEX(DataAnalysis!$H$8:$H$299,ROW(A158),1))),"")</f>
        <v xml:space="preserve"> </v>
      </c>
      <c r="N165" t="str">
        <f ca="1">IFERROR(IF(AND(last_entry-start_row=0,ISBLANK(INDEX(DataAnalysis!$I$8:$I$299,1,1))),"",IF(last_entry-start_row=0,INDEX(DataAnalysis!$I$8:$I$299,1,1),INDEX(DataAnalysis!$I$8:$I$299,ROW(A158),1))),"")</f>
        <v/>
      </c>
      <c r="O165" s="12">
        <f t="shared" ca="1" si="8"/>
        <v>137</v>
      </c>
      <c r="Q165">
        <f ca="1">IFERROR(DataAnalysis!$O165,"")</f>
        <v>137</v>
      </c>
      <c r="R165" t="str">
        <f ca="1">IFERROR(VLOOKUP(DataAnalysis!$Q$8:$Q$301,DataAnalysis!$K$8:$N$301,3,FALSE),"")</f>
        <v/>
      </c>
      <c r="S165" t="str">
        <f ca="1">IFERROR(VLOOKUP(DataAnalysis!$Q$8:$Q$301,DataAnalysis!$K$8:$N$301,4,FALSE),"")</f>
        <v/>
      </c>
      <c r="T165" t="str">
        <f ca="1">IF(S165=S164,T164,"")&amp;REPT(DataAnalysis!$R165&amp;", ",DataAnalysis!$R165&lt;&gt;"")</f>
        <v/>
      </c>
      <c r="U165" t="str">
        <f ca="1">IF(COUNTIF(S$8:S165,S165)=1,S165,"")</f>
        <v/>
      </c>
      <c r="V165" t="str">
        <f ca="1">IFERROR(IF(LEN(DataAnalysis!$S$8:$S$301)=0,"",COUNTIF(DataAnalysis!$S$8:$S$301,S165)),"")</f>
        <v/>
      </c>
      <c r="W165" t="str">
        <f ca="1">IFERROR(IF(LEN($U165)&gt;0,LEFT(INDIRECT("DataAnalysis!T"&amp;ROW(DataAnalysis!$U165)+DataAnalysis!$V165-1),LEN(INDIRECT("DataAnalysis!T"&amp;ROW(DataAnalysis!$U165)+DataAnalysis!$V165-1))-2),""),"")</f>
        <v/>
      </c>
    </row>
    <row r="166" spans="8:23" ht="30" customHeight="1" x14ac:dyDescent="0.2">
      <c r="H166" t="str">
        <f ca="1">IFERROR(INDEX('Measurement Master List'!$B$4:$AQ$30,1+INT((ROW(A159)-1)/COLUMNS('Measurement Master List'!$B$4:$AQ$30)),MOD(ROW(A159)-1+COLUMNS('Measurement Master List'!$B$4:$AQ$30),COLUMNS('Measurement Master List'!$B$4:$AQ$30))+1),"")</f>
        <v xml:space="preserve"> </v>
      </c>
      <c r="I166" t="str">
        <f t="shared" ca="1" si="7"/>
        <v/>
      </c>
      <c r="K166" s="11" t="str">
        <f ca="1">IFERROR(RANK(L166,DataAnalysis!$L$8:$L$301)+SUMPRODUCT(--(L166=DataAnalysis!$L$8:$L$301),--(O166&lt;DataAnalysis!$O$8:$O$301)),"")</f>
        <v/>
      </c>
      <c r="L166" s="11" t="str">
        <f ca="1">IFERROR(IF(COUNTIF(DataAnalysis!$I$8:$I$299,"&lt;="&amp;DataAnalysis!$I$8:$I$299)=0,"",COUNTIF(DataAnalysis!$I$8:$I$299,"&lt;="&amp;DataAnalysis!$I$8:$I$299)),"")</f>
        <v/>
      </c>
      <c r="M166" t="str">
        <f ca="1">IFERROR(IF(AND(last_entry-start_row=0,LEN(INDEX(DataAnalysis!$H$8:$I$299,1,1)=0)),"",IF(last_entry-start_row=0,INDEX(DataAnalysis!$H$8:$I$299,1,1),INDEX(DataAnalysis!$H$8:$H$299,ROW(A159),1))),"")</f>
        <v xml:space="preserve"> </v>
      </c>
      <c r="N166" t="str">
        <f ca="1">IFERROR(IF(AND(last_entry-start_row=0,ISBLANK(INDEX(DataAnalysis!$I$8:$I$299,1,1))),"",IF(last_entry-start_row=0,INDEX(DataAnalysis!$I$8:$I$299,1,1),INDEX(DataAnalysis!$I$8:$I$299,ROW(A159),1))),"")</f>
        <v/>
      </c>
      <c r="O166" s="12">
        <f t="shared" ca="1" si="8"/>
        <v>136</v>
      </c>
      <c r="Q166">
        <f ca="1">IFERROR(DataAnalysis!$O166,"")</f>
        <v>136</v>
      </c>
      <c r="R166" t="str">
        <f ca="1">IFERROR(VLOOKUP(DataAnalysis!$Q$8:$Q$301,DataAnalysis!$K$8:$N$301,3,FALSE),"")</f>
        <v/>
      </c>
      <c r="S166" t="str">
        <f ca="1">IFERROR(VLOOKUP(DataAnalysis!$Q$8:$Q$301,DataAnalysis!$K$8:$N$301,4,FALSE),"")</f>
        <v/>
      </c>
      <c r="T166" t="str">
        <f ca="1">IF(S166=S165,T165,"")&amp;REPT(DataAnalysis!$R166&amp;", ",DataAnalysis!$R166&lt;&gt;"")</f>
        <v/>
      </c>
      <c r="U166" t="str">
        <f ca="1">IF(COUNTIF(S$8:S166,S166)=1,S166,"")</f>
        <v/>
      </c>
      <c r="V166" t="str">
        <f ca="1">IFERROR(IF(LEN(DataAnalysis!$S$8:$S$301)=0,"",COUNTIF(DataAnalysis!$S$8:$S$301,S166)),"")</f>
        <v/>
      </c>
      <c r="W166" t="str">
        <f ca="1">IFERROR(IF(LEN($U166)&gt;0,LEFT(INDIRECT("DataAnalysis!T"&amp;ROW(DataAnalysis!$U166)+DataAnalysis!$V166-1),LEN(INDIRECT("DataAnalysis!T"&amp;ROW(DataAnalysis!$U166)+DataAnalysis!$V166-1))-2),""),"")</f>
        <v/>
      </c>
    </row>
    <row r="167" spans="8:23" ht="30" customHeight="1" x14ac:dyDescent="0.2">
      <c r="H167" t="str">
        <f ca="1">IFERROR(INDEX('Measurement Master List'!$B$4:$AQ$30,1+INT((ROW(A160)-1)/COLUMNS('Measurement Master List'!$B$4:$AQ$30)),MOD(ROW(A160)-1+COLUMNS('Measurement Master List'!$B$4:$AQ$30),COLUMNS('Measurement Master List'!$B$4:$AQ$30))+1),"")</f>
        <v xml:space="preserve"> </v>
      </c>
      <c r="I167" t="str">
        <f t="shared" ca="1" si="7"/>
        <v/>
      </c>
      <c r="K167" s="11" t="str">
        <f ca="1">IFERROR(RANK(L167,DataAnalysis!$L$8:$L$301)+SUMPRODUCT(--(L167=DataAnalysis!$L$8:$L$301),--(O167&lt;DataAnalysis!$O$8:$O$301)),"")</f>
        <v/>
      </c>
      <c r="L167" s="11" t="str">
        <f ca="1">IFERROR(IF(COUNTIF(DataAnalysis!$I$8:$I$299,"&lt;="&amp;DataAnalysis!$I$8:$I$299)=0,"",COUNTIF(DataAnalysis!$I$8:$I$299,"&lt;="&amp;DataAnalysis!$I$8:$I$299)),"")</f>
        <v/>
      </c>
      <c r="M167" t="str">
        <f ca="1">IFERROR(IF(AND(last_entry-start_row=0,LEN(INDEX(DataAnalysis!$H$8:$I$299,1,1)=0)),"",IF(last_entry-start_row=0,INDEX(DataAnalysis!$H$8:$I$299,1,1),INDEX(DataAnalysis!$H$8:$H$299,ROW(A160),1))),"")</f>
        <v xml:space="preserve"> </v>
      </c>
      <c r="N167" t="str">
        <f ca="1">IFERROR(IF(AND(last_entry-start_row=0,ISBLANK(INDEX(DataAnalysis!$I$8:$I$299,1,1))),"",IF(last_entry-start_row=0,INDEX(DataAnalysis!$I$8:$I$299,1,1),INDEX(DataAnalysis!$I$8:$I$299,ROW(A160),1))),"")</f>
        <v/>
      </c>
      <c r="O167" s="12">
        <f t="shared" ca="1" si="8"/>
        <v>135</v>
      </c>
      <c r="Q167">
        <f ca="1">IFERROR(DataAnalysis!$O167,"")</f>
        <v>135</v>
      </c>
      <c r="R167" t="str">
        <f ca="1">IFERROR(VLOOKUP(DataAnalysis!$Q$8:$Q$301,DataAnalysis!$K$8:$N$301,3,FALSE),"")</f>
        <v/>
      </c>
      <c r="S167" t="str">
        <f ca="1">IFERROR(VLOOKUP(DataAnalysis!$Q$8:$Q$301,DataAnalysis!$K$8:$N$301,4,FALSE),"")</f>
        <v/>
      </c>
      <c r="T167" t="str">
        <f ca="1">IF(S167=S166,T166,"")&amp;REPT(DataAnalysis!$R167&amp;", ",DataAnalysis!$R167&lt;&gt;"")</f>
        <v/>
      </c>
      <c r="U167" t="str">
        <f ca="1">IF(COUNTIF(S$8:S167,S167)=1,S167,"")</f>
        <v/>
      </c>
      <c r="V167" t="str">
        <f ca="1">IFERROR(IF(LEN(DataAnalysis!$S$8:$S$301)=0,"",COUNTIF(DataAnalysis!$S$8:$S$301,S167)),"")</f>
        <v/>
      </c>
      <c r="W167" t="str">
        <f ca="1">IFERROR(IF(LEN($U167)&gt;0,LEFT(INDIRECT("DataAnalysis!T"&amp;ROW(DataAnalysis!$U167)+DataAnalysis!$V167-1),LEN(INDIRECT("DataAnalysis!T"&amp;ROW(DataAnalysis!$U167)+DataAnalysis!$V167-1))-2),""),"")</f>
        <v/>
      </c>
    </row>
    <row r="168" spans="8:23" ht="30" customHeight="1" x14ac:dyDescent="0.2">
      <c r="H168" t="str">
        <f ca="1">IFERROR(INDEX('Measurement Master List'!$B$4:$AQ$30,1+INT((ROW(A161)-1)/COLUMNS('Measurement Master List'!$B$4:$AQ$30)),MOD(ROW(A161)-1+COLUMNS('Measurement Master List'!$B$4:$AQ$30),COLUMNS('Measurement Master List'!$B$4:$AQ$30))+1),"")</f>
        <v xml:space="preserve"> </v>
      </c>
      <c r="I168" t="str">
        <f t="shared" ca="1" si="7"/>
        <v/>
      </c>
      <c r="K168" s="11" t="str">
        <f ca="1">IFERROR(RANK(L168,DataAnalysis!$L$8:$L$301)+SUMPRODUCT(--(L168=DataAnalysis!$L$8:$L$301),--(O168&lt;DataAnalysis!$O$8:$O$301)),"")</f>
        <v/>
      </c>
      <c r="L168" s="11" t="str">
        <f ca="1">IFERROR(IF(COUNTIF(DataAnalysis!$I$8:$I$299,"&lt;="&amp;DataAnalysis!$I$8:$I$299)=0,"",COUNTIF(DataAnalysis!$I$8:$I$299,"&lt;="&amp;DataAnalysis!$I$8:$I$299)),"")</f>
        <v/>
      </c>
      <c r="M168" t="str">
        <f ca="1">IFERROR(IF(AND(last_entry-start_row=0,LEN(INDEX(DataAnalysis!$H$8:$I$299,1,1)=0)),"",IF(last_entry-start_row=0,INDEX(DataAnalysis!$H$8:$I$299,1,1),INDEX(DataAnalysis!$H$8:$H$299,ROW(A161),1))),"")</f>
        <v xml:space="preserve"> </v>
      </c>
      <c r="N168" t="str">
        <f ca="1">IFERROR(IF(AND(last_entry-start_row=0,ISBLANK(INDEX(DataAnalysis!$I$8:$I$299,1,1))),"",IF(last_entry-start_row=0,INDEX(DataAnalysis!$I$8:$I$299,1,1),INDEX(DataAnalysis!$I$8:$I$299,ROW(A161),1))),"")</f>
        <v/>
      </c>
      <c r="O168" s="12">
        <f t="shared" ca="1" si="8"/>
        <v>134</v>
      </c>
      <c r="Q168">
        <f ca="1">IFERROR(DataAnalysis!$O168,"")</f>
        <v>134</v>
      </c>
      <c r="R168" t="str">
        <f ca="1">IFERROR(VLOOKUP(DataAnalysis!$Q$8:$Q$301,DataAnalysis!$K$8:$N$301,3,FALSE),"")</f>
        <v/>
      </c>
      <c r="S168" t="str">
        <f ca="1">IFERROR(VLOOKUP(DataAnalysis!$Q$8:$Q$301,DataAnalysis!$K$8:$N$301,4,FALSE),"")</f>
        <v/>
      </c>
      <c r="T168" t="str">
        <f ca="1">IF(S168=S167,T167,"")&amp;REPT(DataAnalysis!$R168&amp;", ",DataAnalysis!$R168&lt;&gt;"")</f>
        <v/>
      </c>
      <c r="U168" t="str">
        <f ca="1">IF(COUNTIF(S$8:S168,S168)=1,S168,"")</f>
        <v/>
      </c>
      <c r="V168" t="str">
        <f ca="1">IFERROR(IF(LEN(DataAnalysis!$S$8:$S$301)=0,"",COUNTIF(DataAnalysis!$S$8:$S$301,S168)),"")</f>
        <v/>
      </c>
      <c r="W168" t="str">
        <f ca="1">IFERROR(IF(LEN($U168)&gt;0,LEFT(INDIRECT("DataAnalysis!T"&amp;ROW(DataAnalysis!$U168)+DataAnalysis!$V168-1),LEN(INDIRECT("DataAnalysis!T"&amp;ROW(DataAnalysis!$U168)+DataAnalysis!$V168-1))-2),""),"")</f>
        <v/>
      </c>
    </row>
    <row r="169" spans="8:23" ht="30" customHeight="1" x14ac:dyDescent="0.2">
      <c r="H169" t="str">
        <f ca="1">IFERROR(INDEX('Measurement Master List'!$B$4:$AQ$30,1+INT((ROW(A162)-1)/COLUMNS('Measurement Master List'!$B$4:$AQ$30)),MOD(ROW(A162)-1+COLUMNS('Measurement Master List'!$B$4:$AQ$30),COLUMNS('Measurement Master List'!$B$4:$AQ$30))+1),"")</f>
        <v xml:space="preserve"> </v>
      </c>
      <c r="I169" t="str">
        <f t="shared" ca="1" si="7"/>
        <v/>
      </c>
      <c r="K169" s="11" t="str">
        <f ca="1">IFERROR(RANK(L169,DataAnalysis!$L$8:$L$301)+SUMPRODUCT(--(L169=DataAnalysis!$L$8:$L$301),--(O169&lt;DataAnalysis!$O$8:$O$301)),"")</f>
        <v/>
      </c>
      <c r="L169" s="11" t="str">
        <f ca="1">IFERROR(IF(COUNTIF(DataAnalysis!$I$8:$I$299,"&lt;="&amp;DataAnalysis!$I$8:$I$299)=0,"",COUNTIF(DataAnalysis!$I$8:$I$299,"&lt;="&amp;DataAnalysis!$I$8:$I$299)),"")</f>
        <v/>
      </c>
      <c r="M169" t="str">
        <f ca="1">IFERROR(IF(AND(last_entry-start_row=0,LEN(INDEX(DataAnalysis!$H$8:$I$299,1,1)=0)),"",IF(last_entry-start_row=0,INDEX(DataAnalysis!$H$8:$I$299,1,1),INDEX(DataAnalysis!$H$8:$H$299,ROW(A162),1))),"")</f>
        <v xml:space="preserve"> </v>
      </c>
      <c r="N169" t="str">
        <f ca="1">IFERROR(IF(AND(last_entry-start_row=0,ISBLANK(INDEX(DataAnalysis!$I$8:$I$299,1,1))),"",IF(last_entry-start_row=0,INDEX(DataAnalysis!$I$8:$I$299,1,1),INDEX(DataAnalysis!$I$8:$I$299,ROW(A162),1))),"")</f>
        <v/>
      </c>
      <c r="O169" s="12">
        <f t="shared" ca="1" si="8"/>
        <v>133</v>
      </c>
      <c r="Q169">
        <f ca="1">IFERROR(DataAnalysis!$O169,"")</f>
        <v>133</v>
      </c>
      <c r="R169" t="str">
        <f ca="1">IFERROR(VLOOKUP(DataAnalysis!$Q$8:$Q$301,DataAnalysis!$K$8:$N$301,3,FALSE),"")</f>
        <v/>
      </c>
      <c r="S169" t="str">
        <f ca="1">IFERROR(VLOOKUP(DataAnalysis!$Q$8:$Q$301,DataAnalysis!$K$8:$N$301,4,FALSE),"")</f>
        <v/>
      </c>
      <c r="T169" t="str">
        <f ca="1">IF(S169=S168,T168,"")&amp;REPT(DataAnalysis!$R169&amp;", ",DataAnalysis!$R169&lt;&gt;"")</f>
        <v/>
      </c>
      <c r="U169" t="str">
        <f ca="1">IF(COUNTIF(S$8:S169,S169)=1,S169,"")</f>
        <v/>
      </c>
      <c r="V169" t="str">
        <f ca="1">IFERROR(IF(LEN(DataAnalysis!$S$8:$S$301)=0,"",COUNTIF(DataAnalysis!$S$8:$S$301,S169)),"")</f>
        <v/>
      </c>
      <c r="W169" t="str">
        <f ca="1">IFERROR(IF(LEN($U169)&gt;0,LEFT(INDIRECT("DataAnalysis!T"&amp;ROW(DataAnalysis!$U169)+DataAnalysis!$V169-1),LEN(INDIRECT("DataAnalysis!T"&amp;ROW(DataAnalysis!$U169)+DataAnalysis!$V169-1))-2),""),"")</f>
        <v/>
      </c>
    </row>
    <row r="170" spans="8:23" ht="30" customHeight="1" x14ac:dyDescent="0.2">
      <c r="H170" t="str">
        <f ca="1">IFERROR(INDEX('Measurement Master List'!$B$4:$AQ$30,1+INT((ROW(A163)-1)/COLUMNS('Measurement Master List'!$B$4:$AQ$30)),MOD(ROW(A163)-1+COLUMNS('Measurement Master List'!$B$4:$AQ$30),COLUMNS('Measurement Master List'!$B$4:$AQ$30))+1),"")</f>
        <v xml:space="preserve"> </v>
      </c>
      <c r="I170" t="str">
        <f t="shared" ca="1" si="7"/>
        <v/>
      </c>
      <c r="K170" s="11" t="str">
        <f ca="1">IFERROR(RANK(L170,DataAnalysis!$L$8:$L$301)+SUMPRODUCT(--(L170=DataAnalysis!$L$8:$L$301),--(O170&lt;DataAnalysis!$O$8:$O$301)),"")</f>
        <v/>
      </c>
      <c r="L170" s="11" t="str">
        <f ca="1">IFERROR(IF(COUNTIF(DataAnalysis!$I$8:$I$299,"&lt;="&amp;DataAnalysis!$I$8:$I$299)=0,"",COUNTIF(DataAnalysis!$I$8:$I$299,"&lt;="&amp;DataAnalysis!$I$8:$I$299)),"")</f>
        <v/>
      </c>
      <c r="M170" t="str">
        <f ca="1">IFERROR(IF(AND(last_entry-start_row=0,LEN(INDEX(DataAnalysis!$H$8:$I$299,1,1)=0)),"",IF(last_entry-start_row=0,INDEX(DataAnalysis!$H$8:$I$299,1,1),INDEX(DataAnalysis!$H$8:$H$299,ROW(A163),1))),"")</f>
        <v xml:space="preserve"> </v>
      </c>
      <c r="N170" t="str">
        <f ca="1">IFERROR(IF(AND(last_entry-start_row=0,ISBLANK(INDEX(DataAnalysis!$I$8:$I$299,1,1))),"",IF(last_entry-start_row=0,INDEX(DataAnalysis!$I$8:$I$299,1,1),INDEX(DataAnalysis!$I$8:$I$299,ROW(A163),1))),"")</f>
        <v/>
      </c>
      <c r="O170" s="12">
        <f t="shared" ca="1" si="8"/>
        <v>132</v>
      </c>
      <c r="Q170">
        <f ca="1">IFERROR(DataAnalysis!$O170,"")</f>
        <v>132</v>
      </c>
      <c r="R170" t="str">
        <f ca="1">IFERROR(VLOOKUP(DataAnalysis!$Q$8:$Q$301,DataAnalysis!$K$8:$N$301,3,FALSE),"")</f>
        <v/>
      </c>
      <c r="S170" t="str">
        <f ca="1">IFERROR(VLOOKUP(DataAnalysis!$Q$8:$Q$301,DataAnalysis!$K$8:$N$301,4,FALSE),"")</f>
        <v/>
      </c>
      <c r="T170" t="str">
        <f ca="1">IF(S170=S169,T169,"")&amp;REPT(DataAnalysis!$R170&amp;", ",DataAnalysis!$R170&lt;&gt;"")</f>
        <v/>
      </c>
      <c r="U170" t="str">
        <f ca="1">IF(COUNTIF(S$8:S170,S170)=1,S170,"")</f>
        <v/>
      </c>
      <c r="V170" t="str">
        <f ca="1">IFERROR(IF(LEN(DataAnalysis!$S$8:$S$301)=0,"",COUNTIF(DataAnalysis!$S$8:$S$301,S170)),"")</f>
        <v/>
      </c>
      <c r="W170" t="str">
        <f ca="1">IFERROR(IF(LEN($U170)&gt;0,LEFT(INDIRECT("DataAnalysis!T"&amp;ROW(DataAnalysis!$U170)+DataAnalysis!$V170-1),LEN(INDIRECT("DataAnalysis!T"&amp;ROW(DataAnalysis!$U170)+DataAnalysis!$V170-1))-2),""),"")</f>
        <v/>
      </c>
    </row>
    <row r="171" spans="8:23" ht="30" customHeight="1" x14ac:dyDescent="0.2">
      <c r="H171" t="str">
        <f ca="1">IFERROR(INDEX('Measurement Master List'!$B$4:$AQ$30,1+INT((ROW(A164)-1)/COLUMNS('Measurement Master List'!$B$4:$AQ$30)),MOD(ROW(A164)-1+COLUMNS('Measurement Master List'!$B$4:$AQ$30),COLUMNS('Measurement Master List'!$B$4:$AQ$30))+1),"")</f>
        <v xml:space="preserve"> </v>
      </c>
      <c r="I171" t="str">
        <f t="shared" ca="1" si="7"/>
        <v/>
      </c>
      <c r="K171" s="11" t="str">
        <f ca="1">IFERROR(RANK(L171,DataAnalysis!$L$8:$L$301)+SUMPRODUCT(--(L171=DataAnalysis!$L$8:$L$301),--(O171&lt;DataAnalysis!$O$8:$O$301)),"")</f>
        <v/>
      </c>
      <c r="L171" s="11" t="str">
        <f ca="1">IFERROR(IF(COUNTIF(DataAnalysis!$I$8:$I$299,"&lt;="&amp;DataAnalysis!$I$8:$I$299)=0,"",COUNTIF(DataAnalysis!$I$8:$I$299,"&lt;="&amp;DataAnalysis!$I$8:$I$299)),"")</f>
        <v/>
      </c>
      <c r="M171" t="str">
        <f ca="1">IFERROR(IF(AND(last_entry-start_row=0,LEN(INDEX(DataAnalysis!$H$8:$I$299,1,1)=0)),"",IF(last_entry-start_row=0,INDEX(DataAnalysis!$H$8:$I$299,1,1),INDEX(DataAnalysis!$H$8:$H$299,ROW(A164),1))),"")</f>
        <v xml:space="preserve"> </v>
      </c>
      <c r="N171" t="str">
        <f ca="1">IFERROR(IF(AND(last_entry-start_row=0,ISBLANK(INDEX(DataAnalysis!$I$8:$I$299,1,1))),"",IF(last_entry-start_row=0,INDEX(DataAnalysis!$I$8:$I$299,1,1),INDEX(DataAnalysis!$I$8:$I$299,ROW(A164),1))),"")</f>
        <v/>
      </c>
      <c r="O171" s="12">
        <f t="shared" ca="1" si="8"/>
        <v>131</v>
      </c>
      <c r="Q171">
        <f ca="1">IFERROR(DataAnalysis!$O171,"")</f>
        <v>131</v>
      </c>
      <c r="R171" t="str">
        <f ca="1">IFERROR(VLOOKUP(DataAnalysis!$Q$8:$Q$301,DataAnalysis!$K$8:$N$301,3,FALSE),"")</f>
        <v/>
      </c>
      <c r="S171" t="str">
        <f ca="1">IFERROR(VLOOKUP(DataAnalysis!$Q$8:$Q$301,DataAnalysis!$K$8:$N$301,4,FALSE),"")</f>
        <v/>
      </c>
      <c r="T171" t="str">
        <f ca="1">IF(S171=S170,T170,"")&amp;REPT(DataAnalysis!$R171&amp;", ",DataAnalysis!$R171&lt;&gt;"")</f>
        <v/>
      </c>
      <c r="U171" t="str">
        <f ca="1">IF(COUNTIF(S$8:S171,S171)=1,S171,"")</f>
        <v/>
      </c>
      <c r="V171" t="str">
        <f ca="1">IFERROR(IF(LEN(DataAnalysis!$S$8:$S$301)=0,"",COUNTIF(DataAnalysis!$S$8:$S$301,S171)),"")</f>
        <v/>
      </c>
      <c r="W171" t="str">
        <f ca="1">IFERROR(IF(LEN($U171)&gt;0,LEFT(INDIRECT("DataAnalysis!T"&amp;ROW(DataAnalysis!$U171)+DataAnalysis!$V171-1),LEN(INDIRECT("DataAnalysis!T"&amp;ROW(DataAnalysis!$U171)+DataAnalysis!$V171-1))-2),""),"")</f>
        <v/>
      </c>
    </row>
    <row r="172" spans="8:23" ht="30" customHeight="1" x14ac:dyDescent="0.2">
      <c r="H172" t="str">
        <f ca="1">IFERROR(INDEX('Measurement Master List'!$B$4:$AQ$30,1+INT((ROW(A165)-1)/COLUMNS('Measurement Master List'!$B$4:$AQ$30)),MOD(ROW(A165)-1+COLUMNS('Measurement Master List'!$B$4:$AQ$30),COLUMNS('Measurement Master List'!$B$4:$AQ$30))+1),"")</f>
        <v xml:space="preserve"> </v>
      </c>
      <c r="I172" t="str">
        <f t="shared" ca="1" si="7"/>
        <v/>
      </c>
      <c r="K172" s="11" t="str">
        <f ca="1">IFERROR(RANK(L172,DataAnalysis!$L$8:$L$301)+SUMPRODUCT(--(L172=DataAnalysis!$L$8:$L$301),--(O172&lt;DataAnalysis!$O$8:$O$301)),"")</f>
        <v/>
      </c>
      <c r="L172" s="11" t="str">
        <f ca="1">IFERROR(IF(COUNTIF(DataAnalysis!$I$8:$I$299,"&lt;="&amp;DataAnalysis!$I$8:$I$299)=0,"",COUNTIF(DataAnalysis!$I$8:$I$299,"&lt;="&amp;DataAnalysis!$I$8:$I$299)),"")</f>
        <v/>
      </c>
      <c r="M172" t="str">
        <f ca="1">IFERROR(IF(AND(last_entry-start_row=0,LEN(INDEX(DataAnalysis!$H$8:$I$299,1,1)=0)),"",IF(last_entry-start_row=0,INDEX(DataAnalysis!$H$8:$I$299,1,1),INDEX(DataAnalysis!$H$8:$H$299,ROW(A165),1))),"")</f>
        <v xml:space="preserve"> </v>
      </c>
      <c r="N172" t="str">
        <f ca="1">IFERROR(IF(AND(last_entry-start_row=0,ISBLANK(INDEX(DataAnalysis!$I$8:$I$299,1,1))),"",IF(last_entry-start_row=0,INDEX(DataAnalysis!$I$8:$I$299,1,1),INDEX(DataAnalysis!$I$8:$I$299,ROW(A165),1))),"")</f>
        <v/>
      </c>
      <c r="O172" s="12">
        <f t="shared" ca="1" si="8"/>
        <v>130</v>
      </c>
      <c r="Q172">
        <f ca="1">IFERROR(DataAnalysis!$O172,"")</f>
        <v>130</v>
      </c>
      <c r="R172" t="str">
        <f ca="1">IFERROR(VLOOKUP(DataAnalysis!$Q$8:$Q$301,DataAnalysis!$K$8:$N$301,3,FALSE),"")</f>
        <v/>
      </c>
      <c r="S172" t="str">
        <f ca="1">IFERROR(VLOOKUP(DataAnalysis!$Q$8:$Q$301,DataAnalysis!$K$8:$N$301,4,FALSE),"")</f>
        <v/>
      </c>
      <c r="T172" t="str">
        <f ca="1">IF(S172=S171,T171,"")&amp;REPT(DataAnalysis!$R172&amp;", ",DataAnalysis!$R172&lt;&gt;"")</f>
        <v/>
      </c>
      <c r="U172" t="str">
        <f ca="1">IF(COUNTIF(S$8:S172,S172)=1,S172,"")</f>
        <v/>
      </c>
      <c r="V172" t="str">
        <f ca="1">IFERROR(IF(LEN(DataAnalysis!$S$8:$S$301)=0,"",COUNTIF(DataAnalysis!$S$8:$S$301,S172)),"")</f>
        <v/>
      </c>
      <c r="W172" t="str">
        <f ca="1">IFERROR(IF(LEN($U172)&gt;0,LEFT(INDIRECT("DataAnalysis!T"&amp;ROW(DataAnalysis!$U172)+DataAnalysis!$V172-1),LEN(INDIRECT("DataAnalysis!T"&amp;ROW(DataAnalysis!$U172)+DataAnalysis!$V172-1))-2),""),"")</f>
        <v/>
      </c>
    </row>
    <row r="173" spans="8:23" ht="30" customHeight="1" x14ac:dyDescent="0.2">
      <c r="H173" t="str">
        <f ca="1">IFERROR(INDEX('Measurement Master List'!$B$4:$AQ$30,1+INT((ROW(A166)-1)/COLUMNS('Measurement Master List'!$B$4:$AQ$30)),MOD(ROW(A166)-1+COLUMNS('Measurement Master List'!$B$4:$AQ$30),COLUMNS('Measurement Master List'!$B$4:$AQ$30))+1),"")</f>
        <v xml:space="preserve"> </v>
      </c>
      <c r="I173" t="str">
        <f t="shared" ca="1" si="7"/>
        <v/>
      </c>
      <c r="K173" s="11" t="str">
        <f ca="1">IFERROR(RANK(L173,DataAnalysis!$L$8:$L$301)+SUMPRODUCT(--(L173=DataAnalysis!$L$8:$L$301),--(O173&lt;DataAnalysis!$O$8:$O$301)),"")</f>
        <v/>
      </c>
      <c r="L173" s="11" t="str">
        <f ca="1">IFERROR(IF(COUNTIF(DataAnalysis!$I$8:$I$299,"&lt;="&amp;DataAnalysis!$I$8:$I$299)=0,"",COUNTIF(DataAnalysis!$I$8:$I$299,"&lt;="&amp;DataAnalysis!$I$8:$I$299)),"")</f>
        <v/>
      </c>
      <c r="M173" t="str">
        <f ca="1">IFERROR(IF(AND(last_entry-start_row=0,LEN(INDEX(DataAnalysis!$H$8:$I$299,1,1)=0)),"",IF(last_entry-start_row=0,INDEX(DataAnalysis!$H$8:$I$299,1,1),INDEX(DataAnalysis!$H$8:$H$299,ROW(A166),1))),"")</f>
        <v xml:space="preserve"> </v>
      </c>
      <c r="N173" t="str">
        <f ca="1">IFERROR(IF(AND(last_entry-start_row=0,ISBLANK(INDEX(DataAnalysis!$I$8:$I$299,1,1))),"",IF(last_entry-start_row=0,INDEX(DataAnalysis!$I$8:$I$299,1,1),INDEX(DataAnalysis!$I$8:$I$299,ROW(A166),1))),"")</f>
        <v/>
      </c>
      <c r="O173" s="12">
        <f t="shared" ca="1" si="8"/>
        <v>129</v>
      </c>
      <c r="Q173">
        <f ca="1">IFERROR(DataAnalysis!$O173,"")</f>
        <v>129</v>
      </c>
      <c r="R173" t="str">
        <f ca="1">IFERROR(VLOOKUP(DataAnalysis!$Q$8:$Q$301,DataAnalysis!$K$8:$N$301,3,FALSE),"")</f>
        <v/>
      </c>
      <c r="S173" t="str">
        <f ca="1">IFERROR(VLOOKUP(DataAnalysis!$Q$8:$Q$301,DataAnalysis!$K$8:$N$301,4,FALSE),"")</f>
        <v/>
      </c>
      <c r="T173" t="str">
        <f ca="1">IF(S173=S172,T172,"")&amp;REPT(DataAnalysis!$R173&amp;", ",DataAnalysis!$R173&lt;&gt;"")</f>
        <v/>
      </c>
      <c r="U173" t="str">
        <f ca="1">IF(COUNTIF(S$8:S173,S173)=1,S173,"")</f>
        <v/>
      </c>
      <c r="V173" t="str">
        <f ca="1">IFERROR(IF(LEN(DataAnalysis!$S$8:$S$301)=0,"",COUNTIF(DataAnalysis!$S$8:$S$301,S173)),"")</f>
        <v/>
      </c>
      <c r="W173" t="str">
        <f ca="1">IFERROR(IF(LEN($U173)&gt;0,LEFT(INDIRECT("DataAnalysis!T"&amp;ROW(DataAnalysis!$U173)+DataAnalysis!$V173-1),LEN(INDIRECT("DataAnalysis!T"&amp;ROW(DataAnalysis!$U173)+DataAnalysis!$V173-1))-2),""),"")</f>
        <v/>
      </c>
    </row>
    <row r="174" spans="8:23" ht="30" customHeight="1" x14ac:dyDescent="0.2">
      <c r="H174" t="str">
        <f ca="1">IFERROR(INDEX('Measurement Master List'!$B$4:$AQ$30,1+INT((ROW(A167)-1)/COLUMNS('Measurement Master List'!$B$4:$AQ$30)),MOD(ROW(A167)-1+COLUMNS('Measurement Master List'!$B$4:$AQ$30),COLUMNS('Measurement Master List'!$B$4:$AQ$30))+1),"")</f>
        <v xml:space="preserve"> </v>
      </c>
      <c r="I174" t="str">
        <f t="shared" ca="1" si="7"/>
        <v/>
      </c>
      <c r="K174" s="11" t="str">
        <f ca="1">IFERROR(RANK(L174,DataAnalysis!$L$8:$L$301)+SUMPRODUCT(--(L174=DataAnalysis!$L$8:$L$301),--(O174&lt;DataAnalysis!$O$8:$O$301)),"")</f>
        <v/>
      </c>
      <c r="L174" s="11" t="str">
        <f ca="1">IFERROR(IF(COUNTIF(DataAnalysis!$I$8:$I$299,"&lt;="&amp;DataAnalysis!$I$8:$I$299)=0,"",COUNTIF(DataAnalysis!$I$8:$I$299,"&lt;="&amp;DataAnalysis!$I$8:$I$299)),"")</f>
        <v/>
      </c>
      <c r="M174" t="str">
        <f ca="1">IFERROR(IF(AND(last_entry-start_row=0,LEN(INDEX(DataAnalysis!$H$8:$I$299,1,1)=0)),"",IF(last_entry-start_row=0,INDEX(DataAnalysis!$H$8:$I$299,1,1),INDEX(DataAnalysis!$H$8:$H$299,ROW(A167),1))),"")</f>
        <v xml:space="preserve"> </v>
      </c>
      <c r="N174" t="str">
        <f ca="1">IFERROR(IF(AND(last_entry-start_row=0,ISBLANK(INDEX(DataAnalysis!$I$8:$I$299,1,1))),"",IF(last_entry-start_row=0,INDEX(DataAnalysis!$I$8:$I$299,1,1),INDEX(DataAnalysis!$I$8:$I$299,ROW(A167),1))),"")</f>
        <v/>
      </c>
      <c r="O174" s="12">
        <f t="shared" ca="1" si="8"/>
        <v>128</v>
      </c>
      <c r="Q174">
        <f ca="1">IFERROR(DataAnalysis!$O174,"")</f>
        <v>128</v>
      </c>
      <c r="R174" t="str">
        <f ca="1">IFERROR(VLOOKUP(DataAnalysis!$Q$8:$Q$301,DataAnalysis!$K$8:$N$301,3,FALSE),"")</f>
        <v/>
      </c>
      <c r="S174" t="str">
        <f ca="1">IFERROR(VLOOKUP(DataAnalysis!$Q$8:$Q$301,DataAnalysis!$K$8:$N$301,4,FALSE),"")</f>
        <v/>
      </c>
      <c r="T174" t="str">
        <f ca="1">IF(S174=S173,T173,"")&amp;REPT(DataAnalysis!$R174&amp;", ",DataAnalysis!$R174&lt;&gt;"")</f>
        <v/>
      </c>
      <c r="U174" t="str">
        <f ca="1">IF(COUNTIF(S$8:S174,S174)=1,S174,"")</f>
        <v/>
      </c>
      <c r="V174" t="str">
        <f ca="1">IFERROR(IF(LEN(DataAnalysis!$S$8:$S$301)=0,"",COUNTIF(DataAnalysis!$S$8:$S$301,S174)),"")</f>
        <v/>
      </c>
      <c r="W174" t="str">
        <f ca="1">IFERROR(IF(LEN($U174)&gt;0,LEFT(INDIRECT("DataAnalysis!T"&amp;ROW(DataAnalysis!$U174)+DataAnalysis!$V174-1),LEN(INDIRECT("DataAnalysis!T"&amp;ROW(DataAnalysis!$U174)+DataAnalysis!$V174-1))-2),""),"")</f>
        <v/>
      </c>
    </row>
    <row r="175" spans="8:23" ht="30" customHeight="1" x14ac:dyDescent="0.2">
      <c r="H175" t="str">
        <f ca="1">IFERROR(INDEX('Measurement Master List'!$B$4:$AQ$30,1+INT((ROW(A168)-1)/COLUMNS('Measurement Master List'!$B$4:$AQ$30)),MOD(ROW(A168)-1+COLUMNS('Measurement Master List'!$B$4:$AQ$30),COLUMNS('Measurement Master List'!$B$4:$AQ$30))+1),"")</f>
        <v xml:space="preserve"> </v>
      </c>
      <c r="I175" t="str">
        <f t="shared" ca="1" si="7"/>
        <v/>
      </c>
      <c r="K175" s="11" t="str">
        <f ca="1">IFERROR(RANK(L175,DataAnalysis!$L$8:$L$301)+SUMPRODUCT(--(L175=DataAnalysis!$L$8:$L$301),--(O175&lt;DataAnalysis!$O$8:$O$301)),"")</f>
        <v/>
      </c>
      <c r="L175" s="11" t="str">
        <f ca="1">IFERROR(IF(COUNTIF(DataAnalysis!$I$8:$I$299,"&lt;="&amp;DataAnalysis!$I$8:$I$299)=0,"",COUNTIF(DataAnalysis!$I$8:$I$299,"&lt;="&amp;DataAnalysis!$I$8:$I$299)),"")</f>
        <v/>
      </c>
      <c r="M175" t="str">
        <f ca="1">IFERROR(IF(AND(last_entry-start_row=0,LEN(INDEX(DataAnalysis!$H$8:$I$299,1,1)=0)),"",IF(last_entry-start_row=0,INDEX(DataAnalysis!$H$8:$I$299,1,1),INDEX(DataAnalysis!$H$8:$H$299,ROW(A168),1))),"")</f>
        <v xml:space="preserve"> </v>
      </c>
      <c r="N175" t="str">
        <f ca="1">IFERROR(IF(AND(last_entry-start_row=0,ISBLANK(INDEX(DataAnalysis!$I$8:$I$299,1,1))),"",IF(last_entry-start_row=0,INDEX(DataAnalysis!$I$8:$I$299,1,1),INDEX(DataAnalysis!$I$8:$I$299,ROW(A168),1))),"")</f>
        <v/>
      </c>
      <c r="O175" s="12">
        <f t="shared" ca="1" si="8"/>
        <v>127</v>
      </c>
      <c r="Q175">
        <f ca="1">IFERROR(DataAnalysis!$O175,"")</f>
        <v>127</v>
      </c>
      <c r="R175" t="str">
        <f ca="1">IFERROR(VLOOKUP(DataAnalysis!$Q$8:$Q$301,DataAnalysis!$K$8:$N$301,3,FALSE),"")</f>
        <v/>
      </c>
      <c r="S175" t="str">
        <f ca="1">IFERROR(VLOOKUP(DataAnalysis!$Q$8:$Q$301,DataAnalysis!$K$8:$N$301,4,FALSE),"")</f>
        <v/>
      </c>
      <c r="T175" t="str">
        <f ca="1">IF(S175=S174,T174,"")&amp;REPT(DataAnalysis!$R175&amp;", ",DataAnalysis!$R175&lt;&gt;"")</f>
        <v/>
      </c>
      <c r="U175" t="str">
        <f ca="1">IF(COUNTIF(S$8:S175,S175)=1,S175,"")</f>
        <v/>
      </c>
      <c r="V175" t="str">
        <f ca="1">IFERROR(IF(LEN(DataAnalysis!$S$8:$S$301)=0,"",COUNTIF(DataAnalysis!$S$8:$S$301,S175)),"")</f>
        <v/>
      </c>
      <c r="W175" t="str">
        <f ca="1">IFERROR(IF(LEN($U175)&gt;0,LEFT(INDIRECT("DataAnalysis!T"&amp;ROW(DataAnalysis!$U175)+DataAnalysis!$V175-1),LEN(INDIRECT("DataAnalysis!T"&amp;ROW(DataAnalysis!$U175)+DataAnalysis!$V175-1))-2),""),"")</f>
        <v/>
      </c>
    </row>
    <row r="176" spans="8:23" ht="30" customHeight="1" x14ac:dyDescent="0.2">
      <c r="H176" t="str">
        <f ca="1">IFERROR(INDEX('Measurement Master List'!$B$4:$AQ$30,1+INT((ROW(A169)-1)/COLUMNS('Measurement Master List'!$B$4:$AQ$30)),MOD(ROW(A169)-1+COLUMNS('Measurement Master List'!$B$4:$AQ$30),COLUMNS('Measurement Master List'!$B$4:$AQ$30))+1),"")</f>
        <v xml:space="preserve"> </v>
      </c>
      <c r="I176" t="str">
        <f t="shared" ca="1" si="7"/>
        <v/>
      </c>
      <c r="K176" s="11" t="str">
        <f ca="1">IFERROR(RANK(L176,DataAnalysis!$L$8:$L$301)+SUMPRODUCT(--(L176=DataAnalysis!$L$8:$L$301),--(O176&lt;DataAnalysis!$O$8:$O$301)),"")</f>
        <v/>
      </c>
      <c r="L176" s="11" t="str">
        <f ca="1">IFERROR(IF(COUNTIF(DataAnalysis!$I$8:$I$299,"&lt;="&amp;DataAnalysis!$I$8:$I$299)=0,"",COUNTIF(DataAnalysis!$I$8:$I$299,"&lt;="&amp;DataAnalysis!$I$8:$I$299)),"")</f>
        <v/>
      </c>
      <c r="M176" t="str">
        <f ca="1">IFERROR(IF(AND(last_entry-start_row=0,LEN(INDEX(DataAnalysis!$H$8:$I$299,1,1)=0)),"",IF(last_entry-start_row=0,INDEX(DataAnalysis!$H$8:$I$299,1,1),INDEX(DataAnalysis!$H$8:$H$299,ROW(A169),1))),"")</f>
        <v xml:space="preserve"> </v>
      </c>
      <c r="N176" t="str">
        <f ca="1">IFERROR(IF(AND(last_entry-start_row=0,ISBLANK(INDEX(DataAnalysis!$I$8:$I$299,1,1))),"",IF(last_entry-start_row=0,INDEX(DataAnalysis!$I$8:$I$299,1,1),INDEX(DataAnalysis!$I$8:$I$299,ROW(A169),1))),"")</f>
        <v/>
      </c>
      <c r="O176" s="12">
        <f t="shared" ca="1" si="8"/>
        <v>126</v>
      </c>
      <c r="Q176">
        <f ca="1">IFERROR(DataAnalysis!$O176,"")</f>
        <v>126</v>
      </c>
      <c r="R176" t="str">
        <f ca="1">IFERROR(VLOOKUP(DataAnalysis!$Q$8:$Q$301,DataAnalysis!$K$8:$N$301,3,FALSE),"")</f>
        <v/>
      </c>
      <c r="S176" t="str">
        <f ca="1">IFERROR(VLOOKUP(DataAnalysis!$Q$8:$Q$301,DataAnalysis!$K$8:$N$301,4,FALSE),"")</f>
        <v/>
      </c>
      <c r="T176" t="str">
        <f ca="1">IF(S176=S175,T175,"")&amp;REPT(DataAnalysis!$R176&amp;", ",DataAnalysis!$R176&lt;&gt;"")</f>
        <v/>
      </c>
      <c r="U176" t="str">
        <f ca="1">IF(COUNTIF(S$8:S176,S176)=1,S176,"")</f>
        <v/>
      </c>
      <c r="V176" t="str">
        <f ca="1">IFERROR(IF(LEN(DataAnalysis!$S$8:$S$301)=0,"",COUNTIF(DataAnalysis!$S$8:$S$301,S176)),"")</f>
        <v/>
      </c>
      <c r="W176" t="str">
        <f ca="1">IFERROR(IF(LEN($U176)&gt;0,LEFT(INDIRECT("DataAnalysis!T"&amp;ROW(DataAnalysis!$U176)+DataAnalysis!$V176-1),LEN(INDIRECT("DataAnalysis!T"&amp;ROW(DataAnalysis!$U176)+DataAnalysis!$V176-1))-2),""),"")</f>
        <v/>
      </c>
    </row>
    <row r="177" spans="8:23" ht="30" customHeight="1" x14ac:dyDescent="0.2">
      <c r="H177" t="str">
        <f ca="1">IFERROR(INDEX('Measurement Master List'!$B$4:$AQ$30,1+INT((ROW(A170)-1)/COLUMNS('Measurement Master List'!$B$4:$AQ$30)),MOD(ROW(A170)-1+COLUMNS('Measurement Master List'!$B$4:$AQ$30),COLUMNS('Measurement Master List'!$B$4:$AQ$30))+1),"")</f>
        <v xml:space="preserve"> </v>
      </c>
      <c r="I177" t="str">
        <f t="shared" ca="1" si="7"/>
        <v/>
      </c>
      <c r="K177" s="11" t="str">
        <f ca="1">IFERROR(RANK(L177,DataAnalysis!$L$8:$L$301)+SUMPRODUCT(--(L177=DataAnalysis!$L$8:$L$301),--(O177&lt;DataAnalysis!$O$8:$O$301)),"")</f>
        <v/>
      </c>
      <c r="L177" s="11" t="str">
        <f ca="1">IFERROR(IF(COUNTIF(DataAnalysis!$I$8:$I$299,"&lt;="&amp;DataAnalysis!$I$8:$I$299)=0,"",COUNTIF(DataAnalysis!$I$8:$I$299,"&lt;="&amp;DataAnalysis!$I$8:$I$299)),"")</f>
        <v/>
      </c>
      <c r="M177" t="str">
        <f ca="1">IFERROR(IF(AND(last_entry-start_row=0,LEN(INDEX(DataAnalysis!$H$8:$I$299,1,1)=0)),"",IF(last_entry-start_row=0,INDEX(DataAnalysis!$H$8:$I$299,1,1),INDEX(DataAnalysis!$H$8:$H$299,ROW(A170),1))),"")</f>
        <v xml:space="preserve"> </v>
      </c>
      <c r="N177" t="str">
        <f ca="1">IFERROR(IF(AND(last_entry-start_row=0,ISBLANK(INDEX(DataAnalysis!$I$8:$I$299,1,1))),"",IF(last_entry-start_row=0,INDEX(DataAnalysis!$I$8:$I$299,1,1),INDEX(DataAnalysis!$I$8:$I$299,ROW(A170),1))),"")</f>
        <v/>
      </c>
      <c r="O177" s="12">
        <f t="shared" ca="1" si="8"/>
        <v>125</v>
      </c>
      <c r="Q177">
        <f ca="1">IFERROR(DataAnalysis!$O177,"")</f>
        <v>125</v>
      </c>
      <c r="R177" t="str">
        <f ca="1">IFERROR(VLOOKUP(DataAnalysis!$Q$8:$Q$301,DataAnalysis!$K$8:$N$301,3,FALSE),"")</f>
        <v/>
      </c>
      <c r="S177" t="str">
        <f ca="1">IFERROR(VLOOKUP(DataAnalysis!$Q$8:$Q$301,DataAnalysis!$K$8:$N$301,4,FALSE),"")</f>
        <v/>
      </c>
      <c r="T177" t="str">
        <f ca="1">IF(S177=S176,T176,"")&amp;REPT(DataAnalysis!$R177&amp;", ",DataAnalysis!$R177&lt;&gt;"")</f>
        <v/>
      </c>
      <c r="U177" t="str">
        <f ca="1">IF(COUNTIF(S$8:S177,S177)=1,S177,"")</f>
        <v/>
      </c>
      <c r="V177" t="str">
        <f ca="1">IFERROR(IF(LEN(DataAnalysis!$S$8:$S$301)=0,"",COUNTIF(DataAnalysis!$S$8:$S$301,S177)),"")</f>
        <v/>
      </c>
      <c r="W177" t="str">
        <f ca="1">IFERROR(IF(LEN($U177)&gt;0,LEFT(INDIRECT("DataAnalysis!T"&amp;ROW(DataAnalysis!$U177)+DataAnalysis!$V177-1),LEN(INDIRECT("DataAnalysis!T"&amp;ROW(DataAnalysis!$U177)+DataAnalysis!$V177-1))-2),""),"")</f>
        <v/>
      </c>
    </row>
    <row r="178" spans="8:23" ht="30" customHeight="1" x14ac:dyDescent="0.2">
      <c r="H178" t="str">
        <f ca="1">IFERROR(INDEX('Measurement Master List'!$B$4:$AQ$30,1+INT((ROW(A171)-1)/COLUMNS('Measurement Master List'!$B$4:$AQ$30)),MOD(ROW(A171)-1+COLUMNS('Measurement Master List'!$B$4:$AQ$30),COLUMNS('Measurement Master List'!$B$4:$AQ$30))+1),"")</f>
        <v xml:space="preserve"> </v>
      </c>
      <c r="I178" t="str">
        <f t="shared" ca="1" si="7"/>
        <v/>
      </c>
      <c r="K178" s="11" t="str">
        <f ca="1">IFERROR(RANK(L178,DataAnalysis!$L$8:$L$301)+SUMPRODUCT(--(L178=DataAnalysis!$L$8:$L$301),--(O178&lt;DataAnalysis!$O$8:$O$301)),"")</f>
        <v/>
      </c>
      <c r="L178" s="11" t="str">
        <f ca="1">IFERROR(IF(COUNTIF(DataAnalysis!$I$8:$I$299,"&lt;="&amp;DataAnalysis!$I$8:$I$299)=0,"",COUNTIF(DataAnalysis!$I$8:$I$299,"&lt;="&amp;DataAnalysis!$I$8:$I$299)),"")</f>
        <v/>
      </c>
      <c r="M178" t="str">
        <f ca="1">IFERROR(IF(AND(last_entry-start_row=0,LEN(INDEX(DataAnalysis!$H$8:$I$299,1,1)=0)),"",IF(last_entry-start_row=0,INDEX(DataAnalysis!$H$8:$I$299,1,1),INDEX(DataAnalysis!$H$8:$H$299,ROW(A171),1))),"")</f>
        <v xml:space="preserve"> </v>
      </c>
      <c r="N178" t="str">
        <f ca="1">IFERROR(IF(AND(last_entry-start_row=0,ISBLANK(INDEX(DataAnalysis!$I$8:$I$299,1,1))),"",IF(last_entry-start_row=0,INDEX(DataAnalysis!$I$8:$I$299,1,1),INDEX(DataAnalysis!$I$8:$I$299,ROW(A171),1))),"")</f>
        <v/>
      </c>
      <c r="O178" s="12">
        <f t="shared" ca="1" si="8"/>
        <v>124</v>
      </c>
      <c r="Q178">
        <f ca="1">IFERROR(DataAnalysis!$O178,"")</f>
        <v>124</v>
      </c>
      <c r="R178" t="str">
        <f ca="1">IFERROR(VLOOKUP(DataAnalysis!$Q$8:$Q$301,DataAnalysis!$K$8:$N$301,3,FALSE),"")</f>
        <v/>
      </c>
      <c r="S178" t="str">
        <f ca="1">IFERROR(VLOOKUP(DataAnalysis!$Q$8:$Q$301,DataAnalysis!$K$8:$N$301,4,FALSE),"")</f>
        <v/>
      </c>
      <c r="T178" t="str">
        <f ca="1">IF(S178=S177,T177,"")&amp;REPT(DataAnalysis!$R178&amp;", ",DataAnalysis!$R178&lt;&gt;"")</f>
        <v/>
      </c>
      <c r="U178" t="str">
        <f ca="1">IF(COUNTIF(S$8:S178,S178)=1,S178,"")</f>
        <v/>
      </c>
      <c r="V178" t="str">
        <f ca="1">IFERROR(IF(LEN(DataAnalysis!$S$8:$S$301)=0,"",COUNTIF(DataAnalysis!$S$8:$S$301,S178)),"")</f>
        <v/>
      </c>
      <c r="W178" t="str">
        <f ca="1">IFERROR(IF(LEN($U178)&gt;0,LEFT(INDIRECT("DataAnalysis!T"&amp;ROW(DataAnalysis!$U178)+DataAnalysis!$V178-1),LEN(INDIRECT("DataAnalysis!T"&amp;ROW(DataAnalysis!$U178)+DataAnalysis!$V178-1))-2),""),"")</f>
        <v/>
      </c>
    </row>
    <row r="179" spans="8:23" ht="30" customHeight="1" x14ac:dyDescent="0.2">
      <c r="H179" t="str">
        <f ca="1">IFERROR(INDEX('Measurement Master List'!$B$4:$AQ$30,1+INT((ROW(A172)-1)/COLUMNS('Measurement Master List'!$B$4:$AQ$30)),MOD(ROW(A172)-1+COLUMNS('Measurement Master List'!$B$4:$AQ$30),COLUMNS('Measurement Master List'!$B$4:$AQ$30))+1),"")</f>
        <v xml:space="preserve"> </v>
      </c>
      <c r="I179" t="str">
        <f t="shared" ca="1" si="7"/>
        <v/>
      </c>
      <c r="K179" s="11" t="str">
        <f ca="1">IFERROR(RANK(L179,DataAnalysis!$L$8:$L$301)+SUMPRODUCT(--(L179=DataAnalysis!$L$8:$L$301),--(O179&lt;DataAnalysis!$O$8:$O$301)),"")</f>
        <v/>
      </c>
      <c r="L179" s="11" t="str">
        <f ca="1">IFERROR(IF(COUNTIF(DataAnalysis!$I$8:$I$299,"&lt;="&amp;DataAnalysis!$I$8:$I$299)=0,"",COUNTIF(DataAnalysis!$I$8:$I$299,"&lt;="&amp;DataAnalysis!$I$8:$I$299)),"")</f>
        <v/>
      </c>
      <c r="M179" t="str">
        <f ca="1">IFERROR(IF(AND(last_entry-start_row=0,LEN(INDEX(DataAnalysis!$H$8:$I$299,1,1)=0)),"",IF(last_entry-start_row=0,INDEX(DataAnalysis!$H$8:$I$299,1,1),INDEX(DataAnalysis!$H$8:$H$299,ROW(A172),1))),"")</f>
        <v xml:space="preserve"> </v>
      </c>
      <c r="N179" t="str">
        <f ca="1">IFERROR(IF(AND(last_entry-start_row=0,ISBLANK(INDEX(DataAnalysis!$I$8:$I$299,1,1))),"",IF(last_entry-start_row=0,INDEX(DataAnalysis!$I$8:$I$299,1,1),INDEX(DataAnalysis!$I$8:$I$299,ROW(A172),1))),"")</f>
        <v/>
      </c>
      <c r="O179" s="12">
        <f t="shared" ca="1" si="8"/>
        <v>123</v>
      </c>
      <c r="Q179">
        <f ca="1">IFERROR(DataAnalysis!$O179,"")</f>
        <v>123</v>
      </c>
      <c r="R179" t="str">
        <f ca="1">IFERROR(VLOOKUP(DataAnalysis!$Q$8:$Q$301,DataAnalysis!$K$8:$N$301,3,FALSE),"")</f>
        <v/>
      </c>
      <c r="S179" t="str">
        <f ca="1">IFERROR(VLOOKUP(DataAnalysis!$Q$8:$Q$301,DataAnalysis!$K$8:$N$301,4,FALSE),"")</f>
        <v/>
      </c>
      <c r="T179" t="str">
        <f ca="1">IF(S179=S178,T178,"")&amp;REPT(DataAnalysis!$R179&amp;", ",DataAnalysis!$R179&lt;&gt;"")</f>
        <v/>
      </c>
      <c r="U179" t="str">
        <f ca="1">IF(COUNTIF(S$8:S179,S179)=1,S179,"")</f>
        <v/>
      </c>
      <c r="V179" t="str">
        <f ca="1">IFERROR(IF(LEN(DataAnalysis!$S$8:$S$301)=0,"",COUNTIF(DataAnalysis!$S$8:$S$301,S179)),"")</f>
        <v/>
      </c>
      <c r="W179" t="str">
        <f ca="1">IFERROR(IF(LEN($U179)&gt;0,LEFT(INDIRECT("DataAnalysis!T"&amp;ROW(DataAnalysis!$U179)+DataAnalysis!$V179-1),LEN(INDIRECT("DataAnalysis!T"&amp;ROW(DataAnalysis!$U179)+DataAnalysis!$V179-1))-2),""),"")</f>
        <v/>
      </c>
    </row>
    <row r="180" spans="8:23" ht="30" customHeight="1" x14ac:dyDescent="0.2">
      <c r="H180" t="str">
        <f ca="1">IFERROR(INDEX('Measurement Master List'!$B$4:$AQ$30,1+INT((ROW(A173)-1)/COLUMNS('Measurement Master List'!$B$4:$AQ$30)),MOD(ROW(A173)-1+COLUMNS('Measurement Master List'!$B$4:$AQ$30),COLUMNS('Measurement Master List'!$B$4:$AQ$30))+1),"")</f>
        <v xml:space="preserve"> </v>
      </c>
      <c r="I180" t="str">
        <f t="shared" ca="1" si="7"/>
        <v/>
      </c>
      <c r="K180" s="11" t="str">
        <f ca="1">IFERROR(RANK(L180,DataAnalysis!$L$8:$L$301)+SUMPRODUCT(--(L180=DataAnalysis!$L$8:$L$301),--(O180&lt;DataAnalysis!$O$8:$O$301)),"")</f>
        <v/>
      </c>
      <c r="L180" s="11" t="str">
        <f ca="1">IFERROR(IF(COUNTIF(DataAnalysis!$I$8:$I$299,"&lt;="&amp;DataAnalysis!$I$8:$I$299)=0,"",COUNTIF(DataAnalysis!$I$8:$I$299,"&lt;="&amp;DataAnalysis!$I$8:$I$299)),"")</f>
        <v/>
      </c>
      <c r="M180" t="str">
        <f ca="1">IFERROR(IF(AND(last_entry-start_row=0,LEN(INDEX(DataAnalysis!$H$8:$I$299,1,1)=0)),"",IF(last_entry-start_row=0,INDEX(DataAnalysis!$H$8:$I$299,1,1),INDEX(DataAnalysis!$H$8:$H$299,ROW(A173),1))),"")</f>
        <v xml:space="preserve"> </v>
      </c>
      <c r="N180" t="str">
        <f ca="1">IFERROR(IF(AND(last_entry-start_row=0,ISBLANK(INDEX(DataAnalysis!$I$8:$I$299,1,1))),"",IF(last_entry-start_row=0,INDEX(DataAnalysis!$I$8:$I$299,1,1),INDEX(DataAnalysis!$I$8:$I$299,ROW(A173),1))),"")</f>
        <v/>
      </c>
      <c r="O180" s="12">
        <f t="shared" ca="1" si="8"/>
        <v>122</v>
      </c>
      <c r="Q180">
        <f ca="1">IFERROR(DataAnalysis!$O180,"")</f>
        <v>122</v>
      </c>
      <c r="R180" t="str">
        <f ca="1">IFERROR(VLOOKUP(DataAnalysis!$Q$8:$Q$301,DataAnalysis!$K$8:$N$301,3,FALSE),"")</f>
        <v/>
      </c>
      <c r="S180" t="str">
        <f ca="1">IFERROR(VLOOKUP(DataAnalysis!$Q$8:$Q$301,DataAnalysis!$K$8:$N$301,4,FALSE),"")</f>
        <v/>
      </c>
      <c r="T180" t="str">
        <f ca="1">IF(S180=S179,T179,"")&amp;REPT(DataAnalysis!$R180&amp;", ",DataAnalysis!$R180&lt;&gt;"")</f>
        <v/>
      </c>
      <c r="U180" t="str">
        <f ca="1">IF(COUNTIF(S$8:S180,S180)=1,S180,"")</f>
        <v/>
      </c>
      <c r="V180" t="str">
        <f ca="1">IFERROR(IF(LEN(DataAnalysis!$S$8:$S$301)=0,"",COUNTIF(DataAnalysis!$S$8:$S$301,S180)),"")</f>
        <v/>
      </c>
      <c r="W180" t="str">
        <f ca="1">IFERROR(IF(LEN($U180)&gt;0,LEFT(INDIRECT("DataAnalysis!T"&amp;ROW(DataAnalysis!$U180)+DataAnalysis!$V180-1),LEN(INDIRECT("DataAnalysis!T"&amp;ROW(DataAnalysis!$U180)+DataAnalysis!$V180-1))-2),""),"")</f>
        <v/>
      </c>
    </row>
    <row r="181" spans="8:23" ht="30" customHeight="1" x14ac:dyDescent="0.2">
      <c r="H181" t="str">
        <f ca="1">IFERROR(INDEX('Measurement Master List'!$B$4:$AQ$30,1+INT((ROW(A174)-1)/COLUMNS('Measurement Master List'!$B$4:$AQ$30)),MOD(ROW(A174)-1+COLUMNS('Measurement Master List'!$B$4:$AQ$30),COLUMNS('Measurement Master List'!$B$4:$AQ$30))+1),"")</f>
        <v xml:space="preserve"> </v>
      </c>
      <c r="I181" t="str">
        <f t="shared" ca="1" si="7"/>
        <v/>
      </c>
      <c r="K181" s="11" t="str">
        <f ca="1">IFERROR(RANK(L181,DataAnalysis!$L$8:$L$301)+SUMPRODUCT(--(L181=DataAnalysis!$L$8:$L$301),--(O181&lt;DataAnalysis!$O$8:$O$301)),"")</f>
        <v/>
      </c>
      <c r="L181" s="11" t="str">
        <f ca="1">IFERROR(IF(COUNTIF(DataAnalysis!$I$8:$I$299,"&lt;="&amp;DataAnalysis!$I$8:$I$299)=0,"",COUNTIF(DataAnalysis!$I$8:$I$299,"&lt;="&amp;DataAnalysis!$I$8:$I$299)),"")</f>
        <v/>
      </c>
      <c r="M181" t="str">
        <f ca="1">IFERROR(IF(AND(last_entry-start_row=0,LEN(INDEX(DataAnalysis!$H$8:$I$299,1,1)=0)),"",IF(last_entry-start_row=0,INDEX(DataAnalysis!$H$8:$I$299,1,1),INDEX(DataAnalysis!$H$8:$H$299,ROW(A174),1))),"")</f>
        <v xml:space="preserve"> </v>
      </c>
      <c r="N181" t="str">
        <f ca="1">IFERROR(IF(AND(last_entry-start_row=0,ISBLANK(INDEX(DataAnalysis!$I$8:$I$299,1,1))),"",IF(last_entry-start_row=0,INDEX(DataAnalysis!$I$8:$I$299,1,1),INDEX(DataAnalysis!$I$8:$I$299,ROW(A174),1))),"")</f>
        <v/>
      </c>
      <c r="O181" s="12">
        <f t="shared" ca="1" si="8"/>
        <v>121</v>
      </c>
      <c r="Q181">
        <f ca="1">IFERROR(DataAnalysis!$O181,"")</f>
        <v>121</v>
      </c>
      <c r="R181" t="str">
        <f ca="1">IFERROR(VLOOKUP(DataAnalysis!$Q$8:$Q$301,DataAnalysis!$K$8:$N$301,3,FALSE),"")</f>
        <v/>
      </c>
      <c r="S181" t="str">
        <f ca="1">IFERROR(VLOOKUP(DataAnalysis!$Q$8:$Q$301,DataAnalysis!$K$8:$N$301,4,FALSE),"")</f>
        <v/>
      </c>
      <c r="T181" t="str">
        <f ca="1">IF(S181=S180,T180,"")&amp;REPT(DataAnalysis!$R181&amp;", ",DataAnalysis!$R181&lt;&gt;"")</f>
        <v/>
      </c>
      <c r="U181" t="str">
        <f ca="1">IF(COUNTIF(S$8:S181,S181)=1,S181,"")</f>
        <v/>
      </c>
      <c r="V181" t="str">
        <f ca="1">IFERROR(IF(LEN(DataAnalysis!$S$8:$S$301)=0,"",COUNTIF(DataAnalysis!$S$8:$S$301,S181)),"")</f>
        <v/>
      </c>
      <c r="W181" t="str">
        <f ca="1">IFERROR(IF(LEN($U181)&gt;0,LEFT(INDIRECT("DataAnalysis!T"&amp;ROW(DataAnalysis!$U181)+DataAnalysis!$V181-1),LEN(INDIRECT("DataAnalysis!T"&amp;ROW(DataAnalysis!$U181)+DataAnalysis!$V181-1))-2),""),"")</f>
        <v/>
      </c>
    </row>
    <row r="182" spans="8:23" ht="30" customHeight="1" x14ac:dyDescent="0.2">
      <c r="H182" t="str">
        <f ca="1">IFERROR(INDEX('Measurement Master List'!$B$4:$AQ$30,1+INT((ROW(A175)-1)/COLUMNS('Measurement Master List'!$B$4:$AQ$30)),MOD(ROW(A175)-1+COLUMNS('Measurement Master List'!$B$4:$AQ$30),COLUMNS('Measurement Master List'!$B$4:$AQ$30))+1),"")</f>
        <v xml:space="preserve"> </v>
      </c>
      <c r="I182" t="str">
        <f t="shared" ca="1" si="7"/>
        <v/>
      </c>
      <c r="K182" s="11" t="str">
        <f ca="1">IFERROR(RANK(L182,DataAnalysis!$L$8:$L$301)+SUMPRODUCT(--(L182=DataAnalysis!$L$8:$L$301),--(O182&lt;DataAnalysis!$O$8:$O$301)),"")</f>
        <v/>
      </c>
      <c r="L182" s="11" t="str">
        <f ca="1">IFERROR(IF(COUNTIF(DataAnalysis!$I$8:$I$299,"&lt;="&amp;DataAnalysis!$I$8:$I$299)=0,"",COUNTIF(DataAnalysis!$I$8:$I$299,"&lt;="&amp;DataAnalysis!$I$8:$I$299)),"")</f>
        <v/>
      </c>
      <c r="M182" t="str">
        <f ca="1">IFERROR(IF(AND(last_entry-start_row=0,LEN(INDEX(DataAnalysis!$H$8:$I$299,1,1)=0)),"",IF(last_entry-start_row=0,INDEX(DataAnalysis!$H$8:$I$299,1,1),INDEX(DataAnalysis!$H$8:$H$299,ROW(A175),1))),"")</f>
        <v xml:space="preserve"> </v>
      </c>
      <c r="N182" t="str">
        <f ca="1">IFERROR(IF(AND(last_entry-start_row=0,ISBLANK(INDEX(DataAnalysis!$I$8:$I$299,1,1))),"",IF(last_entry-start_row=0,INDEX(DataAnalysis!$I$8:$I$299,1,1),INDEX(DataAnalysis!$I$8:$I$299,ROW(A175),1))),"")</f>
        <v/>
      </c>
      <c r="O182" s="12">
        <f t="shared" ca="1" si="8"/>
        <v>120</v>
      </c>
      <c r="Q182">
        <f ca="1">IFERROR(DataAnalysis!$O182,"")</f>
        <v>120</v>
      </c>
      <c r="R182" t="str">
        <f ca="1">IFERROR(VLOOKUP(DataAnalysis!$Q$8:$Q$301,DataAnalysis!$K$8:$N$301,3,FALSE),"")</f>
        <v/>
      </c>
      <c r="S182" t="str">
        <f ca="1">IFERROR(VLOOKUP(DataAnalysis!$Q$8:$Q$301,DataAnalysis!$K$8:$N$301,4,FALSE),"")</f>
        <v/>
      </c>
      <c r="T182" t="str">
        <f ca="1">IF(S182=S181,T181,"")&amp;REPT(DataAnalysis!$R182&amp;", ",DataAnalysis!$R182&lt;&gt;"")</f>
        <v/>
      </c>
      <c r="U182" t="str">
        <f ca="1">IF(COUNTIF(S$8:S182,S182)=1,S182,"")</f>
        <v/>
      </c>
      <c r="V182" t="str">
        <f ca="1">IFERROR(IF(LEN(DataAnalysis!$S$8:$S$301)=0,"",COUNTIF(DataAnalysis!$S$8:$S$301,S182)),"")</f>
        <v/>
      </c>
      <c r="W182" t="str">
        <f ca="1">IFERROR(IF(LEN($U182)&gt;0,LEFT(INDIRECT("DataAnalysis!T"&amp;ROW(DataAnalysis!$U182)+DataAnalysis!$V182-1),LEN(INDIRECT("DataAnalysis!T"&amp;ROW(DataAnalysis!$U182)+DataAnalysis!$V182-1))-2),""),"")</f>
        <v/>
      </c>
    </row>
    <row r="183" spans="8:23" ht="30" customHeight="1" x14ac:dyDescent="0.2">
      <c r="H183" t="str">
        <f ca="1">IFERROR(INDEX('Measurement Master List'!$B$4:$AQ$30,1+INT((ROW(A176)-1)/COLUMNS('Measurement Master List'!$B$4:$AQ$30)),MOD(ROW(A176)-1+COLUMNS('Measurement Master List'!$B$4:$AQ$30),COLUMNS('Measurement Master List'!$B$4:$AQ$30))+1),"")</f>
        <v xml:space="preserve"> </v>
      </c>
      <c r="I183" t="str">
        <f t="shared" ca="1" si="7"/>
        <v/>
      </c>
      <c r="K183" s="11" t="str">
        <f ca="1">IFERROR(RANK(L183,DataAnalysis!$L$8:$L$301)+SUMPRODUCT(--(L183=DataAnalysis!$L$8:$L$301),--(O183&lt;DataAnalysis!$O$8:$O$301)),"")</f>
        <v/>
      </c>
      <c r="L183" s="11" t="str">
        <f ca="1">IFERROR(IF(COUNTIF(DataAnalysis!$I$8:$I$299,"&lt;="&amp;DataAnalysis!$I$8:$I$299)=0,"",COUNTIF(DataAnalysis!$I$8:$I$299,"&lt;="&amp;DataAnalysis!$I$8:$I$299)),"")</f>
        <v/>
      </c>
      <c r="M183" t="str">
        <f ca="1">IFERROR(IF(AND(last_entry-start_row=0,LEN(INDEX(DataAnalysis!$H$8:$I$299,1,1)=0)),"",IF(last_entry-start_row=0,INDEX(DataAnalysis!$H$8:$I$299,1,1),INDEX(DataAnalysis!$H$8:$H$299,ROW(A176),1))),"")</f>
        <v xml:space="preserve"> </v>
      </c>
      <c r="N183" t="str">
        <f ca="1">IFERROR(IF(AND(last_entry-start_row=0,ISBLANK(INDEX(DataAnalysis!$I$8:$I$299,1,1))),"",IF(last_entry-start_row=0,INDEX(DataAnalysis!$I$8:$I$299,1,1),INDEX(DataAnalysis!$I$8:$I$299,ROW(A176),1))),"")</f>
        <v/>
      </c>
      <c r="O183" s="12">
        <f t="shared" ca="1" si="8"/>
        <v>119</v>
      </c>
      <c r="Q183">
        <f ca="1">IFERROR(DataAnalysis!$O183,"")</f>
        <v>119</v>
      </c>
      <c r="R183" t="str">
        <f ca="1">IFERROR(VLOOKUP(DataAnalysis!$Q$8:$Q$301,DataAnalysis!$K$8:$N$301,3,FALSE),"")</f>
        <v/>
      </c>
      <c r="S183" t="str">
        <f ca="1">IFERROR(VLOOKUP(DataAnalysis!$Q$8:$Q$301,DataAnalysis!$K$8:$N$301,4,FALSE),"")</f>
        <v/>
      </c>
      <c r="T183" t="str">
        <f ca="1">IF(S183=S182,T182,"")&amp;REPT(DataAnalysis!$R183&amp;", ",DataAnalysis!$R183&lt;&gt;"")</f>
        <v/>
      </c>
      <c r="U183" t="str">
        <f ca="1">IF(COUNTIF(S$8:S183,S183)=1,S183,"")</f>
        <v/>
      </c>
      <c r="V183" t="str">
        <f ca="1">IFERROR(IF(LEN(DataAnalysis!$S$8:$S$301)=0,"",COUNTIF(DataAnalysis!$S$8:$S$301,S183)),"")</f>
        <v/>
      </c>
      <c r="W183" t="str">
        <f ca="1">IFERROR(IF(LEN($U183)&gt;0,LEFT(INDIRECT("DataAnalysis!T"&amp;ROW(DataAnalysis!$U183)+DataAnalysis!$V183-1),LEN(INDIRECT("DataAnalysis!T"&amp;ROW(DataAnalysis!$U183)+DataAnalysis!$V183-1))-2),""),"")</f>
        <v/>
      </c>
    </row>
    <row r="184" spans="8:23" ht="30" customHeight="1" x14ac:dyDescent="0.2">
      <c r="H184" t="str">
        <f ca="1">IFERROR(INDEX('Measurement Master List'!$B$4:$AQ$30,1+INT((ROW(A177)-1)/COLUMNS('Measurement Master List'!$B$4:$AQ$30)),MOD(ROW(A177)-1+COLUMNS('Measurement Master List'!$B$4:$AQ$30),COLUMNS('Measurement Master List'!$B$4:$AQ$30))+1),"")</f>
        <v xml:space="preserve"> </v>
      </c>
      <c r="I184" t="str">
        <f t="shared" ca="1" si="7"/>
        <v/>
      </c>
      <c r="K184" s="11" t="str">
        <f ca="1">IFERROR(RANK(L184,DataAnalysis!$L$8:$L$301)+SUMPRODUCT(--(L184=DataAnalysis!$L$8:$L$301),--(O184&lt;DataAnalysis!$O$8:$O$301)),"")</f>
        <v/>
      </c>
      <c r="L184" s="11" t="str">
        <f ca="1">IFERROR(IF(COUNTIF(DataAnalysis!$I$8:$I$299,"&lt;="&amp;DataAnalysis!$I$8:$I$299)=0,"",COUNTIF(DataAnalysis!$I$8:$I$299,"&lt;="&amp;DataAnalysis!$I$8:$I$299)),"")</f>
        <v/>
      </c>
      <c r="M184" t="str">
        <f ca="1">IFERROR(IF(AND(last_entry-start_row=0,LEN(INDEX(DataAnalysis!$H$8:$I$299,1,1)=0)),"",IF(last_entry-start_row=0,INDEX(DataAnalysis!$H$8:$I$299,1,1),INDEX(DataAnalysis!$H$8:$H$299,ROW(A177),1))),"")</f>
        <v xml:space="preserve"> </v>
      </c>
      <c r="N184" t="str">
        <f ca="1">IFERROR(IF(AND(last_entry-start_row=0,ISBLANK(INDEX(DataAnalysis!$I$8:$I$299,1,1))),"",IF(last_entry-start_row=0,INDEX(DataAnalysis!$I$8:$I$299,1,1),INDEX(DataAnalysis!$I$8:$I$299,ROW(A177),1))),"")</f>
        <v/>
      </c>
      <c r="O184" s="12">
        <f t="shared" ca="1" si="8"/>
        <v>118</v>
      </c>
      <c r="Q184">
        <f ca="1">IFERROR(DataAnalysis!$O184,"")</f>
        <v>118</v>
      </c>
      <c r="R184" t="str">
        <f ca="1">IFERROR(VLOOKUP(DataAnalysis!$Q$8:$Q$301,DataAnalysis!$K$8:$N$301,3,FALSE),"")</f>
        <v/>
      </c>
      <c r="S184" t="str">
        <f ca="1">IFERROR(VLOOKUP(DataAnalysis!$Q$8:$Q$301,DataAnalysis!$K$8:$N$301,4,FALSE),"")</f>
        <v/>
      </c>
      <c r="T184" t="str">
        <f ca="1">IF(S184=S183,T183,"")&amp;REPT(DataAnalysis!$R184&amp;", ",DataAnalysis!$R184&lt;&gt;"")</f>
        <v/>
      </c>
      <c r="U184" t="str">
        <f ca="1">IF(COUNTIF(S$8:S184,S184)=1,S184,"")</f>
        <v/>
      </c>
      <c r="V184" t="str">
        <f ca="1">IFERROR(IF(LEN(DataAnalysis!$S$8:$S$301)=0,"",COUNTIF(DataAnalysis!$S$8:$S$301,S184)),"")</f>
        <v/>
      </c>
      <c r="W184" t="str">
        <f ca="1">IFERROR(IF(LEN($U184)&gt;0,LEFT(INDIRECT("DataAnalysis!T"&amp;ROW(DataAnalysis!$U184)+DataAnalysis!$V184-1),LEN(INDIRECT("DataAnalysis!T"&amp;ROW(DataAnalysis!$U184)+DataAnalysis!$V184-1))-2),""),"")</f>
        <v/>
      </c>
    </row>
    <row r="185" spans="8:23" ht="30" customHeight="1" x14ac:dyDescent="0.2">
      <c r="H185" t="str">
        <f ca="1">IFERROR(INDEX('Measurement Master List'!$B$4:$AQ$30,1+INT((ROW(A178)-1)/COLUMNS('Measurement Master List'!$B$4:$AQ$30)),MOD(ROW(A178)-1+COLUMNS('Measurement Master List'!$B$4:$AQ$30),COLUMNS('Measurement Master List'!$B$4:$AQ$30))+1),"")</f>
        <v xml:space="preserve"> </v>
      </c>
      <c r="I185" t="str">
        <f t="shared" ca="1" si="7"/>
        <v/>
      </c>
      <c r="K185" s="11" t="str">
        <f ca="1">IFERROR(RANK(L185,DataAnalysis!$L$8:$L$301)+SUMPRODUCT(--(L185=DataAnalysis!$L$8:$L$301),--(O185&lt;DataAnalysis!$O$8:$O$301)),"")</f>
        <v/>
      </c>
      <c r="L185" s="11" t="str">
        <f ca="1">IFERROR(IF(COUNTIF(DataAnalysis!$I$8:$I$299,"&lt;="&amp;DataAnalysis!$I$8:$I$299)=0,"",COUNTIF(DataAnalysis!$I$8:$I$299,"&lt;="&amp;DataAnalysis!$I$8:$I$299)),"")</f>
        <v/>
      </c>
      <c r="M185" t="str">
        <f ca="1">IFERROR(IF(AND(last_entry-start_row=0,LEN(INDEX(DataAnalysis!$H$8:$I$299,1,1)=0)),"",IF(last_entry-start_row=0,INDEX(DataAnalysis!$H$8:$I$299,1,1),INDEX(DataAnalysis!$H$8:$H$299,ROW(A178),1))),"")</f>
        <v xml:space="preserve"> </v>
      </c>
      <c r="N185" t="str">
        <f ca="1">IFERROR(IF(AND(last_entry-start_row=0,ISBLANK(INDEX(DataAnalysis!$I$8:$I$299,1,1))),"",IF(last_entry-start_row=0,INDEX(DataAnalysis!$I$8:$I$299,1,1),INDEX(DataAnalysis!$I$8:$I$299,ROW(A178),1))),"")</f>
        <v/>
      </c>
      <c r="O185" s="12">
        <f t="shared" ca="1" si="8"/>
        <v>117</v>
      </c>
      <c r="Q185">
        <f ca="1">IFERROR(DataAnalysis!$O185,"")</f>
        <v>117</v>
      </c>
      <c r="R185" t="str">
        <f ca="1">IFERROR(VLOOKUP(DataAnalysis!$Q$8:$Q$301,DataAnalysis!$K$8:$N$301,3,FALSE),"")</f>
        <v/>
      </c>
      <c r="S185" t="str">
        <f ca="1">IFERROR(VLOOKUP(DataAnalysis!$Q$8:$Q$301,DataAnalysis!$K$8:$N$301,4,FALSE),"")</f>
        <v/>
      </c>
      <c r="T185" t="str">
        <f ca="1">IF(S185=S184,T184,"")&amp;REPT(DataAnalysis!$R185&amp;", ",DataAnalysis!$R185&lt;&gt;"")</f>
        <v/>
      </c>
      <c r="U185" t="str">
        <f ca="1">IF(COUNTIF(S$8:S185,S185)=1,S185,"")</f>
        <v/>
      </c>
      <c r="V185" t="str">
        <f ca="1">IFERROR(IF(LEN(DataAnalysis!$S$8:$S$301)=0,"",COUNTIF(DataAnalysis!$S$8:$S$301,S185)),"")</f>
        <v/>
      </c>
      <c r="W185" t="str">
        <f ca="1">IFERROR(IF(LEN($U185)&gt;0,LEFT(INDIRECT("DataAnalysis!T"&amp;ROW(DataAnalysis!$U185)+DataAnalysis!$V185-1),LEN(INDIRECT("DataAnalysis!T"&amp;ROW(DataAnalysis!$U185)+DataAnalysis!$V185-1))-2),""),"")</f>
        <v/>
      </c>
    </row>
    <row r="186" spans="8:23" ht="30" customHeight="1" x14ac:dyDescent="0.2">
      <c r="H186" t="str">
        <f ca="1">IFERROR(INDEX('Measurement Master List'!$B$4:$AQ$30,1+INT((ROW(A179)-1)/COLUMNS('Measurement Master List'!$B$4:$AQ$30)),MOD(ROW(A179)-1+COLUMNS('Measurement Master List'!$B$4:$AQ$30),COLUMNS('Measurement Master List'!$B$4:$AQ$30))+1),"")</f>
        <v xml:space="preserve"> </v>
      </c>
      <c r="I186" t="str">
        <f t="shared" ca="1" si="7"/>
        <v/>
      </c>
      <c r="K186" s="11" t="str">
        <f ca="1">IFERROR(RANK(L186,DataAnalysis!$L$8:$L$301)+SUMPRODUCT(--(L186=DataAnalysis!$L$8:$L$301),--(O186&lt;DataAnalysis!$O$8:$O$301)),"")</f>
        <v/>
      </c>
      <c r="L186" s="11" t="str">
        <f ca="1">IFERROR(IF(COUNTIF(DataAnalysis!$I$8:$I$299,"&lt;="&amp;DataAnalysis!$I$8:$I$299)=0,"",COUNTIF(DataAnalysis!$I$8:$I$299,"&lt;="&amp;DataAnalysis!$I$8:$I$299)),"")</f>
        <v/>
      </c>
      <c r="M186" t="str">
        <f ca="1">IFERROR(IF(AND(last_entry-start_row=0,LEN(INDEX(DataAnalysis!$H$8:$I$299,1,1)=0)),"",IF(last_entry-start_row=0,INDEX(DataAnalysis!$H$8:$I$299,1,1),INDEX(DataAnalysis!$H$8:$H$299,ROW(A179),1))),"")</f>
        <v xml:space="preserve"> </v>
      </c>
      <c r="N186" t="str">
        <f ca="1">IFERROR(IF(AND(last_entry-start_row=0,ISBLANK(INDEX(DataAnalysis!$I$8:$I$299,1,1))),"",IF(last_entry-start_row=0,INDEX(DataAnalysis!$I$8:$I$299,1,1),INDEX(DataAnalysis!$I$8:$I$299,ROW(A179),1))),"")</f>
        <v/>
      </c>
      <c r="O186" s="12">
        <f t="shared" ca="1" si="8"/>
        <v>116</v>
      </c>
      <c r="Q186">
        <f ca="1">IFERROR(DataAnalysis!$O186,"")</f>
        <v>116</v>
      </c>
      <c r="R186" t="str">
        <f ca="1">IFERROR(VLOOKUP(DataAnalysis!$Q$8:$Q$301,DataAnalysis!$K$8:$N$301,3,FALSE),"")</f>
        <v/>
      </c>
      <c r="S186" t="str">
        <f ca="1">IFERROR(VLOOKUP(DataAnalysis!$Q$8:$Q$301,DataAnalysis!$K$8:$N$301,4,FALSE),"")</f>
        <v/>
      </c>
      <c r="T186" t="str">
        <f ca="1">IF(S186=S185,T185,"")&amp;REPT(DataAnalysis!$R186&amp;", ",DataAnalysis!$R186&lt;&gt;"")</f>
        <v/>
      </c>
      <c r="U186" t="str">
        <f ca="1">IF(COUNTIF(S$8:S186,S186)=1,S186,"")</f>
        <v/>
      </c>
      <c r="V186" t="str">
        <f ca="1">IFERROR(IF(LEN(DataAnalysis!$S$8:$S$301)=0,"",COUNTIF(DataAnalysis!$S$8:$S$301,S186)),"")</f>
        <v/>
      </c>
      <c r="W186" t="str">
        <f ca="1">IFERROR(IF(LEN($U186)&gt;0,LEFT(INDIRECT("DataAnalysis!T"&amp;ROW(DataAnalysis!$U186)+DataAnalysis!$V186-1),LEN(INDIRECT("DataAnalysis!T"&amp;ROW(DataAnalysis!$U186)+DataAnalysis!$V186-1))-2),""),"")</f>
        <v/>
      </c>
    </row>
    <row r="187" spans="8:23" ht="30" customHeight="1" x14ac:dyDescent="0.2">
      <c r="H187" t="str">
        <f ca="1">IFERROR(INDEX('Measurement Master List'!$B$4:$AQ$30,1+INT((ROW(A180)-1)/COLUMNS('Measurement Master List'!$B$4:$AQ$30)),MOD(ROW(A180)-1+COLUMNS('Measurement Master List'!$B$4:$AQ$30),COLUMNS('Measurement Master List'!$B$4:$AQ$30))+1),"")</f>
        <v xml:space="preserve"> </v>
      </c>
      <c r="I187" t="str">
        <f t="shared" ca="1" si="7"/>
        <v/>
      </c>
      <c r="K187" s="11" t="str">
        <f ca="1">IFERROR(RANK(L187,DataAnalysis!$L$8:$L$301)+SUMPRODUCT(--(L187=DataAnalysis!$L$8:$L$301),--(O187&lt;DataAnalysis!$O$8:$O$301)),"")</f>
        <v/>
      </c>
      <c r="L187" s="11" t="str">
        <f ca="1">IFERROR(IF(COUNTIF(DataAnalysis!$I$8:$I$299,"&lt;="&amp;DataAnalysis!$I$8:$I$299)=0,"",COUNTIF(DataAnalysis!$I$8:$I$299,"&lt;="&amp;DataAnalysis!$I$8:$I$299)),"")</f>
        <v/>
      </c>
      <c r="M187" t="str">
        <f ca="1">IFERROR(IF(AND(last_entry-start_row=0,LEN(INDEX(DataAnalysis!$H$8:$I$299,1,1)=0)),"",IF(last_entry-start_row=0,INDEX(DataAnalysis!$H$8:$I$299,1,1),INDEX(DataAnalysis!$H$8:$H$299,ROW(A180),1))),"")</f>
        <v xml:space="preserve"> </v>
      </c>
      <c r="N187" t="str">
        <f ca="1">IFERROR(IF(AND(last_entry-start_row=0,ISBLANK(INDEX(DataAnalysis!$I$8:$I$299,1,1))),"",IF(last_entry-start_row=0,INDEX(DataAnalysis!$I$8:$I$299,1,1),INDEX(DataAnalysis!$I$8:$I$299,ROW(A180),1))),"")</f>
        <v/>
      </c>
      <c r="O187" s="12">
        <f t="shared" ca="1" si="8"/>
        <v>115</v>
      </c>
      <c r="Q187">
        <f ca="1">IFERROR(DataAnalysis!$O187,"")</f>
        <v>115</v>
      </c>
      <c r="R187" t="str">
        <f ca="1">IFERROR(VLOOKUP(DataAnalysis!$Q$8:$Q$301,DataAnalysis!$K$8:$N$301,3,FALSE),"")</f>
        <v/>
      </c>
      <c r="S187" t="str">
        <f ca="1">IFERROR(VLOOKUP(DataAnalysis!$Q$8:$Q$301,DataAnalysis!$K$8:$N$301,4,FALSE),"")</f>
        <v/>
      </c>
      <c r="T187" t="str">
        <f ca="1">IF(S187=S186,T186,"")&amp;REPT(DataAnalysis!$R187&amp;", ",DataAnalysis!$R187&lt;&gt;"")</f>
        <v/>
      </c>
      <c r="U187" t="str">
        <f ca="1">IF(COUNTIF(S$8:S187,S187)=1,S187,"")</f>
        <v/>
      </c>
      <c r="V187" t="str">
        <f ca="1">IFERROR(IF(LEN(DataAnalysis!$S$8:$S$301)=0,"",COUNTIF(DataAnalysis!$S$8:$S$301,S187)),"")</f>
        <v/>
      </c>
      <c r="W187" t="str">
        <f ca="1">IFERROR(IF(LEN($U187)&gt;0,LEFT(INDIRECT("DataAnalysis!T"&amp;ROW(DataAnalysis!$U187)+DataAnalysis!$V187-1),LEN(INDIRECT("DataAnalysis!T"&amp;ROW(DataAnalysis!$U187)+DataAnalysis!$V187-1))-2),""),"")</f>
        <v/>
      </c>
    </row>
    <row r="188" spans="8:23" ht="30" customHeight="1" x14ac:dyDescent="0.2">
      <c r="H188" t="str">
        <f ca="1">IFERROR(INDEX('Measurement Master List'!$B$4:$AQ$30,1+INT((ROW(A181)-1)/COLUMNS('Measurement Master List'!$B$4:$AQ$30)),MOD(ROW(A181)-1+COLUMNS('Measurement Master List'!$B$4:$AQ$30),COLUMNS('Measurement Master List'!$B$4:$AQ$30))+1),"")</f>
        <v xml:space="preserve"> </v>
      </c>
      <c r="I188" t="str">
        <f t="shared" ca="1" si="7"/>
        <v/>
      </c>
      <c r="K188" s="11" t="str">
        <f ca="1">IFERROR(RANK(L188,DataAnalysis!$L$8:$L$301)+SUMPRODUCT(--(L188=DataAnalysis!$L$8:$L$301),--(O188&lt;DataAnalysis!$O$8:$O$301)),"")</f>
        <v/>
      </c>
      <c r="L188" s="11" t="str">
        <f ca="1">IFERROR(IF(COUNTIF(DataAnalysis!$I$8:$I$299,"&lt;="&amp;DataAnalysis!$I$8:$I$299)=0,"",COUNTIF(DataAnalysis!$I$8:$I$299,"&lt;="&amp;DataAnalysis!$I$8:$I$299)),"")</f>
        <v/>
      </c>
      <c r="M188" t="str">
        <f ca="1">IFERROR(IF(AND(last_entry-start_row=0,LEN(INDEX(DataAnalysis!$H$8:$I$299,1,1)=0)),"",IF(last_entry-start_row=0,INDEX(DataAnalysis!$H$8:$I$299,1,1),INDEX(DataAnalysis!$H$8:$H$299,ROW(A181),1))),"")</f>
        <v xml:space="preserve"> </v>
      </c>
      <c r="N188" t="str">
        <f ca="1">IFERROR(IF(AND(last_entry-start_row=0,ISBLANK(INDEX(DataAnalysis!$I$8:$I$299,1,1))),"",IF(last_entry-start_row=0,INDEX(DataAnalysis!$I$8:$I$299,1,1),INDEX(DataAnalysis!$I$8:$I$299,ROW(A181),1))),"")</f>
        <v/>
      </c>
      <c r="O188" s="12">
        <f t="shared" ca="1" si="8"/>
        <v>114</v>
      </c>
      <c r="Q188">
        <f ca="1">IFERROR(DataAnalysis!$O188,"")</f>
        <v>114</v>
      </c>
      <c r="R188" t="str">
        <f ca="1">IFERROR(VLOOKUP(DataAnalysis!$Q$8:$Q$301,DataAnalysis!$K$8:$N$301,3,FALSE),"")</f>
        <v/>
      </c>
      <c r="S188" t="str">
        <f ca="1">IFERROR(VLOOKUP(DataAnalysis!$Q$8:$Q$301,DataAnalysis!$K$8:$N$301,4,FALSE),"")</f>
        <v/>
      </c>
      <c r="T188" t="str">
        <f ca="1">IF(S188=S187,T187,"")&amp;REPT(DataAnalysis!$R188&amp;", ",DataAnalysis!$R188&lt;&gt;"")</f>
        <v/>
      </c>
      <c r="U188" t="str">
        <f ca="1">IF(COUNTIF(S$8:S188,S188)=1,S188,"")</f>
        <v/>
      </c>
      <c r="V188" t="str">
        <f ca="1">IFERROR(IF(LEN(DataAnalysis!$S$8:$S$301)=0,"",COUNTIF(DataAnalysis!$S$8:$S$301,S188)),"")</f>
        <v/>
      </c>
      <c r="W188" t="str">
        <f ca="1">IFERROR(IF(LEN($U188)&gt;0,LEFT(INDIRECT("DataAnalysis!T"&amp;ROW(DataAnalysis!$U188)+DataAnalysis!$V188-1),LEN(INDIRECT("DataAnalysis!T"&amp;ROW(DataAnalysis!$U188)+DataAnalysis!$V188-1))-2),""),"")</f>
        <v/>
      </c>
    </row>
    <row r="189" spans="8:23" ht="30" customHeight="1" x14ac:dyDescent="0.2">
      <c r="H189" t="str">
        <f ca="1">IFERROR(INDEX('Measurement Master List'!$B$4:$AQ$30,1+INT((ROW(A182)-1)/COLUMNS('Measurement Master List'!$B$4:$AQ$30)),MOD(ROW(A182)-1+COLUMNS('Measurement Master List'!$B$4:$AQ$30),COLUMNS('Measurement Master List'!$B$4:$AQ$30))+1),"")</f>
        <v xml:space="preserve"> </v>
      </c>
      <c r="I189" t="str">
        <f t="shared" ca="1" si="7"/>
        <v/>
      </c>
      <c r="K189" s="11" t="str">
        <f ca="1">IFERROR(RANK(L189,DataAnalysis!$L$8:$L$301)+SUMPRODUCT(--(L189=DataAnalysis!$L$8:$L$301),--(O189&lt;DataAnalysis!$O$8:$O$301)),"")</f>
        <v/>
      </c>
      <c r="L189" s="11" t="str">
        <f ca="1">IFERROR(IF(COUNTIF(DataAnalysis!$I$8:$I$299,"&lt;="&amp;DataAnalysis!$I$8:$I$299)=0,"",COUNTIF(DataAnalysis!$I$8:$I$299,"&lt;="&amp;DataAnalysis!$I$8:$I$299)),"")</f>
        <v/>
      </c>
      <c r="M189" t="str">
        <f ca="1">IFERROR(IF(AND(last_entry-start_row=0,LEN(INDEX(DataAnalysis!$H$8:$I$299,1,1)=0)),"",IF(last_entry-start_row=0,INDEX(DataAnalysis!$H$8:$I$299,1,1),INDEX(DataAnalysis!$H$8:$H$299,ROW(A182),1))),"")</f>
        <v xml:space="preserve"> </v>
      </c>
      <c r="N189" t="str">
        <f ca="1">IFERROR(IF(AND(last_entry-start_row=0,ISBLANK(INDEX(DataAnalysis!$I$8:$I$299,1,1))),"",IF(last_entry-start_row=0,INDEX(DataAnalysis!$I$8:$I$299,1,1),INDEX(DataAnalysis!$I$8:$I$299,ROW(A182),1))),"")</f>
        <v/>
      </c>
      <c r="O189" s="12">
        <f t="shared" ca="1" si="8"/>
        <v>113</v>
      </c>
      <c r="Q189">
        <f ca="1">IFERROR(DataAnalysis!$O189,"")</f>
        <v>113</v>
      </c>
      <c r="R189" t="str">
        <f ca="1">IFERROR(VLOOKUP(DataAnalysis!$Q$8:$Q$301,DataAnalysis!$K$8:$N$301,3,FALSE),"")</f>
        <v/>
      </c>
      <c r="S189" t="str">
        <f ca="1">IFERROR(VLOOKUP(DataAnalysis!$Q$8:$Q$301,DataAnalysis!$K$8:$N$301,4,FALSE),"")</f>
        <v/>
      </c>
      <c r="T189" t="str">
        <f ca="1">IF(S189=S188,T188,"")&amp;REPT(DataAnalysis!$R189&amp;", ",DataAnalysis!$R189&lt;&gt;"")</f>
        <v/>
      </c>
      <c r="U189" t="str">
        <f ca="1">IF(COUNTIF(S$8:S189,S189)=1,S189,"")</f>
        <v/>
      </c>
      <c r="V189" t="str">
        <f ca="1">IFERROR(IF(LEN(DataAnalysis!$S$8:$S$301)=0,"",COUNTIF(DataAnalysis!$S$8:$S$301,S189)),"")</f>
        <v/>
      </c>
      <c r="W189" t="str">
        <f ca="1">IFERROR(IF(LEN($U189)&gt;0,LEFT(INDIRECT("DataAnalysis!T"&amp;ROW(DataAnalysis!$U189)+DataAnalysis!$V189-1),LEN(INDIRECT("DataAnalysis!T"&amp;ROW(DataAnalysis!$U189)+DataAnalysis!$V189-1))-2),""),"")</f>
        <v/>
      </c>
    </row>
    <row r="190" spans="8:23" ht="30" customHeight="1" x14ac:dyDescent="0.2">
      <c r="H190" t="str">
        <f ca="1">IFERROR(INDEX('Measurement Master List'!$B$4:$AQ$30,1+INT((ROW(A183)-1)/COLUMNS('Measurement Master List'!$B$4:$AQ$30)),MOD(ROW(A183)-1+COLUMNS('Measurement Master List'!$B$4:$AQ$30),COLUMNS('Measurement Master List'!$B$4:$AQ$30))+1),"")</f>
        <v xml:space="preserve"> </v>
      </c>
      <c r="I190" t="str">
        <f t="shared" ca="1" si="7"/>
        <v/>
      </c>
      <c r="K190" s="11" t="str">
        <f ca="1">IFERROR(RANK(L190,DataAnalysis!$L$8:$L$301)+SUMPRODUCT(--(L190=DataAnalysis!$L$8:$L$301),--(O190&lt;DataAnalysis!$O$8:$O$301)),"")</f>
        <v/>
      </c>
      <c r="L190" s="11" t="str">
        <f ca="1">IFERROR(IF(COUNTIF(DataAnalysis!$I$8:$I$299,"&lt;="&amp;DataAnalysis!$I$8:$I$299)=0,"",COUNTIF(DataAnalysis!$I$8:$I$299,"&lt;="&amp;DataAnalysis!$I$8:$I$299)),"")</f>
        <v/>
      </c>
      <c r="M190" t="str">
        <f ca="1">IFERROR(IF(AND(last_entry-start_row=0,LEN(INDEX(DataAnalysis!$H$8:$I$299,1,1)=0)),"",IF(last_entry-start_row=0,INDEX(DataAnalysis!$H$8:$I$299,1,1),INDEX(DataAnalysis!$H$8:$H$299,ROW(A183),1))),"")</f>
        <v xml:space="preserve"> </v>
      </c>
      <c r="N190" t="str">
        <f ca="1">IFERROR(IF(AND(last_entry-start_row=0,ISBLANK(INDEX(DataAnalysis!$I$8:$I$299,1,1))),"",IF(last_entry-start_row=0,INDEX(DataAnalysis!$I$8:$I$299,1,1),INDEX(DataAnalysis!$I$8:$I$299,ROW(A183),1))),"")</f>
        <v/>
      </c>
      <c r="O190" s="12">
        <f t="shared" ca="1" si="8"/>
        <v>112</v>
      </c>
      <c r="Q190">
        <f ca="1">IFERROR(DataAnalysis!$O190,"")</f>
        <v>112</v>
      </c>
      <c r="R190" t="str">
        <f ca="1">IFERROR(VLOOKUP(DataAnalysis!$Q$8:$Q$301,DataAnalysis!$K$8:$N$301,3,FALSE),"")</f>
        <v/>
      </c>
      <c r="S190" t="str">
        <f ca="1">IFERROR(VLOOKUP(DataAnalysis!$Q$8:$Q$301,DataAnalysis!$K$8:$N$301,4,FALSE),"")</f>
        <v/>
      </c>
      <c r="T190" t="str">
        <f ca="1">IF(S190=S189,T189,"")&amp;REPT(DataAnalysis!$R190&amp;", ",DataAnalysis!$R190&lt;&gt;"")</f>
        <v/>
      </c>
      <c r="U190" t="str">
        <f ca="1">IF(COUNTIF(S$8:S190,S190)=1,S190,"")</f>
        <v/>
      </c>
      <c r="V190" t="str">
        <f ca="1">IFERROR(IF(LEN(DataAnalysis!$S$8:$S$301)=0,"",COUNTIF(DataAnalysis!$S$8:$S$301,S190)),"")</f>
        <v/>
      </c>
      <c r="W190" t="str">
        <f ca="1">IFERROR(IF(LEN($U190)&gt;0,LEFT(INDIRECT("DataAnalysis!T"&amp;ROW(DataAnalysis!$U190)+DataAnalysis!$V190-1),LEN(INDIRECT("DataAnalysis!T"&amp;ROW(DataAnalysis!$U190)+DataAnalysis!$V190-1))-2),""),"")</f>
        <v/>
      </c>
    </row>
    <row r="191" spans="8:23" ht="30" customHeight="1" x14ac:dyDescent="0.2">
      <c r="H191" t="str">
        <f ca="1">IFERROR(INDEX('Measurement Master List'!$B$4:$AQ$30,1+INT((ROW(A184)-1)/COLUMNS('Measurement Master List'!$B$4:$AQ$30)),MOD(ROW(A184)-1+COLUMNS('Measurement Master List'!$B$4:$AQ$30),COLUMNS('Measurement Master List'!$B$4:$AQ$30))+1),"")</f>
        <v xml:space="preserve"> </v>
      </c>
      <c r="I191" t="str">
        <f t="shared" ca="1" si="7"/>
        <v/>
      </c>
      <c r="K191" s="11" t="str">
        <f ca="1">IFERROR(RANK(L191,DataAnalysis!$L$8:$L$301)+SUMPRODUCT(--(L191=DataAnalysis!$L$8:$L$301),--(O191&lt;DataAnalysis!$O$8:$O$301)),"")</f>
        <v/>
      </c>
      <c r="L191" s="11" t="str">
        <f ca="1">IFERROR(IF(COUNTIF(DataAnalysis!$I$8:$I$299,"&lt;="&amp;DataAnalysis!$I$8:$I$299)=0,"",COUNTIF(DataAnalysis!$I$8:$I$299,"&lt;="&amp;DataAnalysis!$I$8:$I$299)),"")</f>
        <v/>
      </c>
      <c r="M191" t="str">
        <f ca="1">IFERROR(IF(AND(last_entry-start_row=0,LEN(INDEX(DataAnalysis!$H$8:$I$299,1,1)=0)),"",IF(last_entry-start_row=0,INDEX(DataAnalysis!$H$8:$I$299,1,1),INDEX(DataAnalysis!$H$8:$H$299,ROW(A184),1))),"")</f>
        <v xml:space="preserve"> </v>
      </c>
      <c r="N191" t="str">
        <f ca="1">IFERROR(IF(AND(last_entry-start_row=0,ISBLANK(INDEX(DataAnalysis!$I$8:$I$299,1,1))),"",IF(last_entry-start_row=0,INDEX(DataAnalysis!$I$8:$I$299,1,1),INDEX(DataAnalysis!$I$8:$I$299,ROW(A184),1))),"")</f>
        <v/>
      </c>
      <c r="O191" s="12">
        <f t="shared" ca="1" si="8"/>
        <v>111</v>
      </c>
      <c r="Q191">
        <f ca="1">IFERROR(DataAnalysis!$O191,"")</f>
        <v>111</v>
      </c>
      <c r="R191" t="str">
        <f ca="1">IFERROR(VLOOKUP(DataAnalysis!$Q$8:$Q$301,DataAnalysis!$K$8:$N$301,3,FALSE),"")</f>
        <v/>
      </c>
      <c r="S191" t="str">
        <f ca="1">IFERROR(VLOOKUP(DataAnalysis!$Q$8:$Q$301,DataAnalysis!$K$8:$N$301,4,FALSE),"")</f>
        <v/>
      </c>
      <c r="T191" t="str">
        <f ca="1">IF(S191=S190,T190,"")&amp;REPT(DataAnalysis!$R191&amp;", ",DataAnalysis!$R191&lt;&gt;"")</f>
        <v/>
      </c>
      <c r="U191" t="str">
        <f ca="1">IF(COUNTIF(S$8:S191,S191)=1,S191,"")</f>
        <v/>
      </c>
      <c r="V191" t="str">
        <f ca="1">IFERROR(IF(LEN(DataAnalysis!$S$8:$S$301)=0,"",COUNTIF(DataAnalysis!$S$8:$S$301,S191)),"")</f>
        <v/>
      </c>
      <c r="W191" t="str">
        <f ca="1">IFERROR(IF(LEN($U191)&gt;0,LEFT(INDIRECT("DataAnalysis!T"&amp;ROW(DataAnalysis!$U191)+DataAnalysis!$V191-1),LEN(INDIRECT("DataAnalysis!T"&amp;ROW(DataAnalysis!$U191)+DataAnalysis!$V191-1))-2),""),"")</f>
        <v/>
      </c>
    </row>
    <row r="192" spans="8:23" ht="30" customHeight="1" x14ac:dyDescent="0.2">
      <c r="H192" t="str">
        <f ca="1">IFERROR(INDEX('Measurement Master List'!$B$4:$AQ$30,1+INT((ROW(A185)-1)/COLUMNS('Measurement Master List'!$B$4:$AQ$30)),MOD(ROW(A185)-1+COLUMNS('Measurement Master List'!$B$4:$AQ$30),COLUMNS('Measurement Master List'!$B$4:$AQ$30))+1),"")</f>
        <v xml:space="preserve"> </v>
      </c>
      <c r="I192" t="str">
        <f t="shared" ca="1" si="7"/>
        <v/>
      </c>
      <c r="K192" s="11" t="str">
        <f ca="1">IFERROR(RANK(L192,DataAnalysis!$L$8:$L$301)+SUMPRODUCT(--(L192=DataAnalysis!$L$8:$L$301),--(O192&lt;DataAnalysis!$O$8:$O$301)),"")</f>
        <v/>
      </c>
      <c r="L192" s="11" t="str">
        <f ca="1">IFERROR(IF(COUNTIF(DataAnalysis!$I$8:$I$299,"&lt;="&amp;DataAnalysis!$I$8:$I$299)=0,"",COUNTIF(DataAnalysis!$I$8:$I$299,"&lt;="&amp;DataAnalysis!$I$8:$I$299)),"")</f>
        <v/>
      </c>
      <c r="M192" t="str">
        <f ca="1">IFERROR(IF(AND(last_entry-start_row=0,LEN(INDEX(DataAnalysis!$H$8:$I$299,1,1)=0)),"",IF(last_entry-start_row=0,INDEX(DataAnalysis!$H$8:$I$299,1,1),INDEX(DataAnalysis!$H$8:$H$299,ROW(A185),1))),"")</f>
        <v xml:space="preserve"> </v>
      </c>
      <c r="N192" t="str">
        <f ca="1">IFERROR(IF(AND(last_entry-start_row=0,ISBLANK(INDEX(DataAnalysis!$I$8:$I$299,1,1))),"",IF(last_entry-start_row=0,INDEX(DataAnalysis!$I$8:$I$299,1,1),INDEX(DataAnalysis!$I$8:$I$299,ROW(A185),1))),"")</f>
        <v/>
      </c>
      <c r="O192" s="12">
        <f t="shared" ca="1" si="8"/>
        <v>110</v>
      </c>
      <c r="Q192">
        <f ca="1">IFERROR(DataAnalysis!$O192,"")</f>
        <v>110</v>
      </c>
      <c r="R192" t="str">
        <f ca="1">IFERROR(VLOOKUP(DataAnalysis!$Q$8:$Q$301,DataAnalysis!$K$8:$N$301,3,FALSE),"")</f>
        <v/>
      </c>
      <c r="S192" t="str">
        <f ca="1">IFERROR(VLOOKUP(DataAnalysis!$Q$8:$Q$301,DataAnalysis!$K$8:$N$301,4,FALSE),"")</f>
        <v/>
      </c>
      <c r="T192" t="str">
        <f ca="1">IF(S192=S191,T191,"")&amp;REPT(DataAnalysis!$R192&amp;", ",DataAnalysis!$R192&lt;&gt;"")</f>
        <v/>
      </c>
      <c r="U192" t="str">
        <f ca="1">IF(COUNTIF(S$8:S192,S192)=1,S192,"")</f>
        <v/>
      </c>
      <c r="V192" t="str">
        <f ca="1">IFERROR(IF(LEN(DataAnalysis!$S$8:$S$301)=0,"",COUNTIF(DataAnalysis!$S$8:$S$301,S192)),"")</f>
        <v/>
      </c>
      <c r="W192" t="str">
        <f ca="1">IFERROR(IF(LEN($U192)&gt;0,LEFT(INDIRECT("DataAnalysis!T"&amp;ROW(DataAnalysis!$U192)+DataAnalysis!$V192-1),LEN(INDIRECT("DataAnalysis!T"&amp;ROW(DataAnalysis!$U192)+DataAnalysis!$V192-1))-2),""),"")</f>
        <v/>
      </c>
    </row>
    <row r="193" spans="8:27" ht="30" customHeight="1" x14ac:dyDescent="0.2">
      <c r="H193" t="str">
        <f ca="1">IFERROR(INDEX('Measurement Master List'!$B$4:$AQ$30,1+INT((ROW(A186)-1)/COLUMNS('Measurement Master List'!$B$4:$AQ$30)),MOD(ROW(A186)-1+COLUMNS('Measurement Master List'!$B$4:$AQ$30),COLUMNS('Measurement Master List'!$B$4:$AQ$30))+1),"")</f>
        <v xml:space="preserve"> </v>
      </c>
      <c r="I193" t="str">
        <f t="shared" ca="1" si="7"/>
        <v/>
      </c>
      <c r="K193" s="11" t="str">
        <f ca="1">IFERROR(RANK(L193,DataAnalysis!$L$8:$L$301)+SUMPRODUCT(--(L193=DataAnalysis!$L$8:$L$301),--(O193&lt;DataAnalysis!$O$8:$O$301)),"")</f>
        <v/>
      </c>
      <c r="L193" s="11" t="str">
        <f ca="1">IFERROR(IF(COUNTIF(DataAnalysis!$I$8:$I$299,"&lt;="&amp;DataAnalysis!$I$8:$I$299)=0,"",COUNTIF(DataAnalysis!$I$8:$I$299,"&lt;="&amp;DataAnalysis!$I$8:$I$299)),"")</f>
        <v/>
      </c>
      <c r="M193" t="str">
        <f ca="1">IFERROR(IF(AND(last_entry-start_row=0,LEN(INDEX(DataAnalysis!$H$8:$I$299,1,1)=0)),"",IF(last_entry-start_row=0,INDEX(DataAnalysis!$H$8:$I$299,1,1),INDEX(DataAnalysis!$H$8:$H$299,ROW(A186),1))),"")</f>
        <v xml:space="preserve"> </v>
      </c>
      <c r="N193" t="str">
        <f ca="1">IFERROR(IF(AND(last_entry-start_row=0,ISBLANK(INDEX(DataAnalysis!$I$8:$I$299,1,1))),"",IF(last_entry-start_row=0,INDEX(DataAnalysis!$I$8:$I$299,1,1),INDEX(DataAnalysis!$I$8:$I$299,ROW(A186),1))),"")</f>
        <v/>
      </c>
      <c r="O193" s="12">
        <f t="shared" ca="1" si="8"/>
        <v>109</v>
      </c>
      <c r="Q193">
        <f ca="1">IFERROR(DataAnalysis!$O193,"")</f>
        <v>109</v>
      </c>
      <c r="R193" t="str">
        <f ca="1">IFERROR(VLOOKUP(DataAnalysis!$Q$8:$Q$301,DataAnalysis!$K$8:$N$301,3,FALSE),"")</f>
        <v/>
      </c>
      <c r="S193" t="str">
        <f ca="1">IFERROR(VLOOKUP(DataAnalysis!$Q$8:$Q$301,DataAnalysis!$K$8:$N$301,4,FALSE),"")</f>
        <v/>
      </c>
      <c r="T193" t="str">
        <f ca="1">IF(S193=S192,T192,"")&amp;REPT(DataAnalysis!$R193&amp;", ",DataAnalysis!$R193&lt;&gt;"")</f>
        <v/>
      </c>
      <c r="U193" t="str">
        <f ca="1">IF(COUNTIF(S$8:S193,S193)=1,S193,"")</f>
        <v/>
      </c>
      <c r="V193" t="str">
        <f ca="1">IFERROR(IF(LEN(DataAnalysis!$S$8:$S$301)=0,"",COUNTIF(DataAnalysis!$S$8:$S$301,S193)),"")</f>
        <v/>
      </c>
      <c r="W193" t="str">
        <f ca="1">IFERROR(IF(LEN($U193)&gt;0,LEFT(INDIRECT("DataAnalysis!T"&amp;ROW(DataAnalysis!$U193)+DataAnalysis!$V193-1),LEN(INDIRECT("DataAnalysis!T"&amp;ROW(DataAnalysis!$U193)+DataAnalysis!$V193-1))-2),""),"")</f>
        <v/>
      </c>
    </row>
    <row r="194" spans="8:27" ht="30" customHeight="1" x14ac:dyDescent="0.2">
      <c r="H194" t="str">
        <f ca="1">IFERROR(INDEX('Measurement Master List'!$B$4:$AQ$30,1+INT((ROW(A187)-1)/COLUMNS('Measurement Master List'!$B$4:$AQ$30)),MOD(ROW(A187)-1+COLUMNS('Measurement Master List'!$B$4:$AQ$30),COLUMNS('Measurement Master List'!$B$4:$AQ$30))+1),"")</f>
        <v xml:space="preserve"> </v>
      </c>
      <c r="I194" t="str">
        <f t="shared" ca="1" si="7"/>
        <v/>
      </c>
      <c r="K194" s="11" t="str">
        <f ca="1">IFERROR(RANK(L194,DataAnalysis!$L$8:$L$301)+SUMPRODUCT(--(L194=DataAnalysis!$L$8:$L$301),--(O194&lt;DataAnalysis!$O$8:$O$301)),"")</f>
        <v/>
      </c>
      <c r="L194" s="11" t="str">
        <f ca="1">IFERROR(IF(COUNTIF(DataAnalysis!$I$8:$I$299,"&lt;="&amp;DataAnalysis!$I$8:$I$299)=0,"",COUNTIF(DataAnalysis!$I$8:$I$299,"&lt;="&amp;DataAnalysis!$I$8:$I$299)),"")</f>
        <v/>
      </c>
      <c r="M194" t="str">
        <f ca="1">IFERROR(IF(AND(last_entry-start_row=0,LEN(INDEX(DataAnalysis!$H$8:$I$299,1,1)=0)),"",IF(last_entry-start_row=0,INDEX(DataAnalysis!$H$8:$I$299,1,1),INDEX(DataAnalysis!$H$8:$H$299,ROW(A187),1))),"")</f>
        <v xml:space="preserve"> </v>
      </c>
      <c r="N194" t="str">
        <f ca="1">IFERROR(IF(AND(last_entry-start_row=0,ISBLANK(INDEX(DataAnalysis!$I$8:$I$299,1,1))),"",IF(last_entry-start_row=0,INDEX(DataAnalysis!$I$8:$I$299,1,1),INDEX(DataAnalysis!$I$8:$I$299,ROW(A187),1))),"")</f>
        <v/>
      </c>
      <c r="O194" s="12">
        <f t="shared" ca="1" si="8"/>
        <v>108</v>
      </c>
      <c r="Q194">
        <f ca="1">IFERROR(DataAnalysis!$O194,"")</f>
        <v>108</v>
      </c>
      <c r="R194" t="str">
        <f ca="1">IFERROR(VLOOKUP(DataAnalysis!$Q$8:$Q$301,DataAnalysis!$K$8:$N$301,3,FALSE),"")</f>
        <v/>
      </c>
      <c r="S194" t="str">
        <f ca="1">IFERROR(VLOOKUP(DataAnalysis!$Q$8:$Q$301,DataAnalysis!$K$8:$N$301,4,FALSE),"")</f>
        <v/>
      </c>
      <c r="T194" t="str">
        <f ca="1">IF(S194=S193,T193,"")&amp;REPT(DataAnalysis!$R194&amp;", ",DataAnalysis!$R194&lt;&gt;"")</f>
        <v/>
      </c>
      <c r="U194" t="str">
        <f ca="1">IF(COUNTIF(S$8:S194,S194)=1,S194,"")</f>
        <v/>
      </c>
      <c r="V194" t="str">
        <f ca="1">IFERROR(IF(LEN(DataAnalysis!$S$8:$S$301)=0,"",COUNTIF(DataAnalysis!$S$8:$S$301,S194)),"")</f>
        <v/>
      </c>
      <c r="W194" t="str">
        <f ca="1">IFERROR(IF(LEN($U194)&gt;0,LEFT(INDIRECT("DataAnalysis!T"&amp;ROW(DataAnalysis!$U194)+DataAnalysis!$V194-1),LEN(INDIRECT("DataAnalysis!T"&amp;ROW(DataAnalysis!$U194)+DataAnalysis!$V194-1))-2),""),"")</f>
        <v/>
      </c>
    </row>
    <row r="195" spans="8:27" ht="30" customHeight="1" x14ac:dyDescent="0.2">
      <c r="H195" t="str">
        <f ca="1">IFERROR(INDEX('Measurement Master List'!$B$4:$AQ$30,1+INT((ROW(A188)-1)/COLUMNS('Measurement Master List'!$B$4:$AQ$30)),MOD(ROW(A188)-1+COLUMNS('Measurement Master List'!$B$4:$AQ$30),COLUMNS('Measurement Master List'!$B$4:$AQ$30))+1),"")</f>
        <v xml:space="preserve"> </v>
      </c>
      <c r="I195" t="str">
        <f t="shared" ca="1" si="7"/>
        <v/>
      </c>
      <c r="K195" s="11" t="str">
        <f ca="1">IFERROR(RANK(L195,DataAnalysis!$L$8:$L$301)+SUMPRODUCT(--(L195=DataAnalysis!$L$8:$L$301),--(O195&lt;DataAnalysis!$O$8:$O$301)),"")</f>
        <v/>
      </c>
      <c r="L195" s="11" t="str">
        <f ca="1">IFERROR(IF(COUNTIF(DataAnalysis!$I$8:$I$299,"&lt;="&amp;DataAnalysis!$I$8:$I$299)=0,"",COUNTIF(DataAnalysis!$I$8:$I$299,"&lt;="&amp;DataAnalysis!$I$8:$I$299)),"")</f>
        <v/>
      </c>
      <c r="M195" t="str">
        <f ca="1">IFERROR(IF(AND(last_entry-start_row=0,LEN(INDEX(DataAnalysis!$H$8:$I$299,1,1)=0)),"",IF(last_entry-start_row=0,INDEX(DataAnalysis!$H$8:$I$299,1,1),INDEX(DataAnalysis!$H$8:$H$299,ROW(A188),1))),"")</f>
        <v xml:space="preserve"> </v>
      </c>
      <c r="N195" t="str">
        <f ca="1">IFERROR(IF(AND(last_entry-start_row=0,ISBLANK(INDEX(DataAnalysis!$I$8:$I$299,1,1))),"",IF(last_entry-start_row=0,INDEX(DataAnalysis!$I$8:$I$299,1,1),INDEX(DataAnalysis!$I$8:$I$299,ROW(A188),1))),"")</f>
        <v/>
      </c>
      <c r="O195" s="12">
        <f t="shared" ca="1" si="8"/>
        <v>107</v>
      </c>
      <c r="Q195">
        <f ca="1">IFERROR(DataAnalysis!$O195,"")</f>
        <v>107</v>
      </c>
      <c r="R195" t="str">
        <f ca="1">IFERROR(VLOOKUP(DataAnalysis!$Q$8:$Q$301,DataAnalysis!$K$8:$N$301,3,FALSE),"")</f>
        <v/>
      </c>
      <c r="S195" t="str">
        <f ca="1">IFERROR(VLOOKUP(DataAnalysis!$Q$8:$Q$301,DataAnalysis!$K$8:$N$301,4,FALSE),"")</f>
        <v/>
      </c>
      <c r="T195" t="str">
        <f ca="1">IF(S195=S194,T194,"")&amp;REPT(DataAnalysis!$R195&amp;", ",DataAnalysis!$R195&lt;&gt;"")</f>
        <v/>
      </c>
      <c r="U195" t="str">
        <f ca="1">IF(COUNTIF(S$8:S195,S195)=1,S195,"")</f>
        <v/>
      </c>
      <c r="V195" t="str">
        <f ca="1">IFERROR(IF(LEN(DataAnalysis!$S$8:$S$301)=0,"",COUNTIF(DataAnalysis!$S$8:$S$301,S195)),"")</f>
        <v/>
      </c>
      <c r="W195" t="str">
        <f ca="1">IFERROR(IF(LEN($U195)&gt;0,LEFT(INDIRECT("DataAnalysis!T"&amp;ROW(DataAnalysis!$U195)+DataAnalysis!$V195-1),LEN(INDIRECT("DataAnalysis!T"&amp;ROW(DataAnalysis!$U195)+DataAnalysis!$V195-1))-2),""),"")</f>
        <v/>
      </c>
    </row>
    <row r="196" spans="8:27" ht="30" customHeight="1" x14ac:dyDescent="0.2">
      <c r="H196" t="str">
        <f ca="1">IFERROR(INDEX('Measurement Master List'!$B$4:$AQ$30,1+INT((ROW(A189)-1)/COLUMNS('Measurement Master List'!$B$4:$AQ$30)),MOD(ROW(A189)-1+COLUMNS('Measurement Master List'!$B$4:$AQ$30),COLUMNS('Measurement Master List'!$B$4:$AQ$30))+1),"")</f>
        <v xml:space="preserve"> </v>
      </c>
      <c r="I196" t="str">
        <f t="shared" ca="1" si="7"/>
        <v/>
      </c>
      <c r="K196" s="11" t="str">
        <f ca="1">IFERROR(RANK(L196,DataAnalysis!$L$8:$L$301)+SUMPRODUCT(--(L196=DataAnalysis!$L$8:$L$301),--(O196&lt;DataAnalysis!$O$8:$O$301)),"")</f>
        <v/>
      </c>
      <c r="L196" s="11" t="str">
        <f ca="1">IFERROR(IF(COUNTIF(DataAnalysis!$I$8:$I$299,"&lt;="&amp;DataAnalysis!$I$8:$I$299)=0,"",COUNTIF(DataAnalysis!$I$8:$I$299,"&lt;="&amp;DataAnalysis!$I$8:$I$299)),"")</f>
        <v/>
      </c>
      <c r="M196" t="str">
        <f ca="1">IFERROR(IF(AND(last_entry-start_row=0,LEN(INDEX(DataAnalysis!$H$8:$I$299,1,1)=0)),"",IF(last_entry-start_row=0,INDEX(DataAnalysis!$H$8:$I$299,1,1),INDEX(DataAnalysis!$H$8:$H$299,ROW(A189),1))),"")</f>
        <v xml:space="preserve"> </v>
      </c>
      <c r="N196" t="str">
        <f ca="1">IFERROR(IF(AND(last_entry-start_row=0,ISBLANK(INDEX(DataAnalysis!$I$8:$I$299,1,1))),"",IF(last_entry-start_row=0,INDEX(DataAnalysis!$I$8:$I$299,1,1),INDEX(DataAnalysis!$I$8:$I$299,ROW(A189),1))),"")</f>
        <v/>
      </c>
      <c r="O196" s="12">
        <f t="shared" ca="1" si="8"/>
        <v>106</v>
      </c>
      <c r="Q196">
        <f ca="1">IFERROR(DataAnalysis!$O196,"")</f>
        <v>106</v>
      </c>
      <c r="R196" t="str">
        <f ca="1">IFERROR(VLOOKUP(DataAnalysis!$Q$8:$Q$301,DataAnalysis!$K$8:$N$301,3,FALSE),"")</f>
        <v/>
      </c>
      <c r="S196" t="str">
        <f ca="1">IFERROR(VLOOKUP(DataAnalysis!$Q$8:$Q$301,DataAnalysis!$K$8:$N$301,4,FALSE),"")</f>
        <v/>
      </c>
      <c r="T196" t="str">
        <f ca="1">IF(S196=S195,T195,"")&amp;REPT(DataAnalysis!$R196&amp;", ",DataAnalysis!$R196&lt;&gt;"")</f>
        <v/>
      </c>
      <c r="U196" t="str">
        <f ca="1">IF(COUNTIF(S$8:S196,S196)=1,S196,"")</f>
        <v/>
      </c>
      <c r="V196" t="str">
        <f ca="1">IFERROR(IF(LEN(DataAnalysis!$S$8:$S$301)=0,"",COUNTIF(DataAnalysis!$S$8:$S$301,S196)),"")</f>
        <v/>
      </c>
      <c r="W196" t="str">
        <f ca="1">IFERROR(IF(LEN($U196)&gt;0,LEFT(INDIRECT("DataAnalysis!T"&amp;ROW(DataAnalysis!$U196)+DataAnalysis!$V196-1),LEN(INDIRECT("DataAnalysis!T"&amp;ROW(DataAnalysis!$U196)+DataAnalysis!$V196-1))-2),""),"")</f>
        <v/>
      </c>
    </row>
    <row r="197" spans="8:27" ht="30" customHeight="1" x14ac:dyDescent="0.2">
      <c r="H197" t="str">
        <f ca="1">IFERROR(INDEX('Measurement Master List'!$B$4:$AQ$30,1+INT((ROW(A190)-1)/COLUMNS('Measurement Master List'!$B$4:$AQ$30)),MOD(ROW(A190)-1+COLUMNS('Measurement Master List'!$B$4:$AQ$30),COLUMNS('Measurement Master List'!$B$4:$AQ$30))+1),"")</f>
        <v xml:space="preserve"> </v>
      </c>
      <c r="I197" t="str">
        <f t="shared" ca="1" si="7"/>
        <v/>
      </c>
      <c r="K197" s="11" t="str">
        <f ca="1">IFERROR(RANK(L197,DataAnalysis!$L$8:$L$301)+SUMPRODUCT(--(L197=DataAnalysis!$L$8:$L$301),--(O197&lt;DataAnalysis!$O$8:$O$301)),"")</f>
        <v/>
      </c>
      <c r="L197" s="11" t="str">
        <f ca="1">IFERROR(IF(COUNTIF(DataAnalysis!$I$8:$I$299,"&lt;="&amp;DataAnalysis!$I$8:$I$299)=0,"",COUNTIF(DataAnalysis!$I$8:$I$299,"&lt;="&amp;DataAnalysis!$I$8:$I$299)),"")</f>
        <v/>
      </c>
      <c r="M197" t="str">
        <f ca="1">IFERROR(IF(AND(last_entry-start_row=0,LEN(INDEX(DataAnalysis!$H$8:$I$299,1,1)=0)),"",IF(last_entry-start_row=0,INDEX(DataAnalysis!$H$8:$I$299,1,1),INDEX(DataAnalysis!$H$8:$H$299,ROW(A190),1))),"")</f>
        <v xml:space="preserve"> </v>
      </c>
      <c r="N197" t="str">
        <f ca="1">IFERROR(IF(AND(last_entry-start_row=0,ISBLANK(INDEX(DataAnalysis!$I$8:$I$299,1,1))),"",IF(last_entry-start_row=0,INDEX(DataAnalysis!$I$8:$I$299,1,1),INDEX(DataAnalysis!$I$8:$I$299,ROW(A190),1))),"")</f>
        <v/>
      </c>
      <c r="O197" s="12">
        <f t="shared" ca="1" si="8"/>
        <v>105</v>
      </c>
      <c r="Q197">
        <f ca="1">IFERROR(DataAnalysis!$O197,"")</f>
        <v>105</v>
      </c>
      <c r="R197" t="str">
        <f ca="1">IFERROR(VLOOKUP(DataAnalysis!$Q$8:$Q$301,DataAnalysis!$K$8:$N$301,3,FALSE),"")</f>
        <v/>
      </c>
      <c r="S197" t="str">
        <f ca="1">IFERROR(VLOOKUP(DataAnalysis!$Q$8:$Q$301,DataAnalysis!$K$8:$N$301,4,FALSE),"")</f>
        <v/>
      </c>
      <c r="T197" t="str">
        <f ca="1">IF(S197=S196,T196,"")&amp;REPT(DataAnalysis!$R197&amp;", ",DataAnalysis!$R197&lt;&gt;"")</f>
        <v/>
      </c>
      <c r="U197" t="str">
        <f ca="1">IF(COUNTIF(S$8:S197,S197)=1,S197,"")</f>
        <v/>
      </c>
      <c r="V197" t="str">
        <f ca="1">IFERROR(IF(LEN(DataAnalysis!$S$8:$S$301)=0,"",COUNTIF(DataAnalysis!$S$8:$S$301,S197)),"")</f>
        <v/>
      </c>
      <c r="W197" t="str">
        <f ca="1">IFERROR(IF(LEN($U197)&gt;0,LEFT(INDIRECT("DataAnalysis!T"&amp;ROW(DataAnalysis!$U197)+DataAnalysis!$V197-1),LEN(INDIRECT("DataAnalysis!T"&amp;ROW(DataAnalysis!$U197)+DataAnalysis!$V197-1))-2),""),"")</f>
        <v/>
      </c>
    </row>
    <row r="198" spans="8:27" ht="30" customHeight="1" x14ac:dyDescent="0.2">
      <c r="H198" t="str">
        <f ca="1">IFERROR(INDEX('Measurement Master List'!$B$4:$AQ$30,1+INT((ROW(A191)-1)/COLUMNS('Measurement Master List'!$B$4:$AQ$30)),MOD(ROW(A191)-1+COLUMNS('Measurement Master List'!$B$4:$AQ$30),COLUMNS('Measurement Master List'!$B$4:$AQ$30))+1),"")</f>
        <v xml:space="preserve"> </v>
      </c>
      <c r="I198" t="str">
        <f t="shared" ca="1" si="7"/>
        <v/>
      </c>
      <c r="K198" s="11" t="str">
        <f ca="1">IFERROR(RANK(L198,DataAnalysis!$L$8:$L$301)+SUMPRODUCT(--(L198=DataAnalysis!$L$8:$L$301),--(O198&lt;DataAnalysis!$O$8:$O$301)),"")</f>
        <v/>
      </c>
      <c r="L198" s="11" t="str">
        <f ca="1">IFERROR(IF(COUNTIF(DataAnalysis!$I$8:$I$299,"&lt;="&amp;DataAnalysis!$I$8:$I$299)=0,"",COUNTIF(DataAnalysis!$I$8:$I$299,"&lt;="&amp;DataAnalysis!$I$8:$I$299)),"")</f>
        <v/>
      </c>
      <c r="M198" t="str">
        <f ca="1">IFERROR(IF(AND(last_entry-start_row=0,LEN(INDEX(DataAnalysis!$H$8:$I$299,1,1)=0)),"",IF(last_entry-start_row=0,INDEX(DataAnalysis!$H$8:$I$299,1,1),INDEX(DataAnalysis!$H$8:$H$299,ROW(A191),1))),"")</f>
        <v xml:space="preserve"> </v>
      </c>
      <c r="N198" t="str">
        <f ca="1">IFERROR(IF(AND(last_entry-start_row=0,ISBLANK(INDEX(DataAnalysis!$I$8:$I$299,1,1))),"",IF(last_entry-start_row=0,INDEX(DataAnalysis!$I$8:$I$299,1,1),INDEX(DataAnalysis!$I$8:$I$299,ROW(A191),1))),"")</f>
        <v/>
      </c>
      <c r="O198" s="12">
        <f t="shared" ca="1" si="8"/>
        <v>104</v>
      </c>
      <c r="Q198">
        <f ca="1">IFERROR(DataAnalysis!$O198,"")</f>
        <v>104</v>
      </c>
      <c r="R198" t="str">
        <f ca="1">IFERROR(VLOOKUP(DataAnalysis!$Q$8:$Q$301,DataAnalysis!$K$8:$N$301,3,FALSE),"")</f>
        <v/>
      </c>
      <c r="S198" t="str">
        <f ca="1">IFERROR(VLOOKUP(DataAnalysis!$Q$8:$Q$301,DataAnalysis!$K$8:$N$301,4,FALSE),"")</f>
        <v/>
      </c>
      <c r="T198" t="str">
        <f ca="1">IF(S198=S197,T197,"")&amp;REPT(DataAnalysis!$R198&amp;", ",DataAnalysis!$R198&lt;&gt;"")</f>
        <v/>
      </c>
      <c r="U198" t="str">
        <f ca="1">IF(COUNTIF(S$8:S198,S198)=1,S198,"")</f>
        <v/>
      </c>
      <c r="V198" t="str">
        <f ca="1">IFERROR(IF(LEN(DataAnalysis!$S$8:$S$301)=0,"",COUNTIF(DataAnalysis!$S$8:$S$301,S198)),"")</f>
        <v/>
      </c>
      <c r="W198" t="str">
        <f ca="1">IFERROR(IF(LEN($U198)&gt;0,LEFT(INDIRECT("DataAnalysis!T"&amp;ROW(DataAnalysis!$U198)+DataAnalysis!$V198-1),LEN(INDIRECT("DataAnalysis!T"&amp;ROW(DataAnalysis!$U198)+DataAnalysis!$V198-1))-2),""),"")</f>
        <v/>
      </c>
    </row>
    <row r="199" spans="8:27" ht="30" customHeight="1" x14ac:dyDescent="0.2">
      <c r="H199" t="str">
        <f ca="1">IFERROR(INDEX('Measurement Master List'!$B$4:$AQ$30,1+INT((ROW(A192)-1)/COLUMNS('Measurement Master List'!$B$4:$AQ$30)),MOD(ROW(A192)-1+COLUMNS('Measurement Master List'!$B$4:$AQ$30),COLUMNS('Measurement Master List'!$B$4:$AQ$30))+1),"")</f>
        <v xml:space="preserve"> </v>
      </c>
      <c r="I199" t="str">
        <f t="shared" ca="1" si="7"/>
        <v/>
      </c>
      <c r="K199" s="11" t="str">
        <f ca="1">IFERROR(RANK(L199,DataAnalysis!$L$8:$L$301)+SUMPRODUCT(--(L199=DataAnalysis!$L$8:$L$301),--(O199&lt;DataAnalysis!$O$8:$O$301)),"")</f>
        <v/>
      </c>
      <c r="L199" s="11" t="str">
        <f ca="1">IFERROR(IF(COUNTIF(DataAnalysis!$I$8:$I$299,"&lt;="&amp;DataAnalysis!$I$8:$I$299)=0,"",COUNTIF(DataAnalysis!$I$8:$I$299,"&lt;="&amp;DataAnalysis!$I$8:$I$299)),"")</f>
        <v/>
      </c>
      <c r="M199" t="str">
        <f ca="1">IFERROR(IF(AND(last_entry-start_row=0,LEN(INDEX(DataAnalysis!$H$8:$I$299,1,1)=0)),"",IF(last_entry-start_row=0,INDEX(DataAnalysis!$H$8:$I$299,1,1),INDEX(DataAnalysis!$H$8:$H$299,ROW(A192),1))),"")</f>
        <v xml:space="preserve"> </v>
      </c>
      <c r="N199" t="str">
        <f ca="1">IFERROR(IF(AND(last_entry-start_row=0,ISBLANK(INDEX(DataAnalysis!$I$8:$I$299,1,1))),"",IF(last_entry-start_row=0,INDEX(DataAnalysis!$I$8:$I$299,1,1),INDEX(DataAnalysis!$I$8:$I$299,ROW(A192),1))),"")</f>
        <v/>
      </c>
      <c r="O199" s="12">
        <f t="shared" ca="1" si="8"/>
        <v>103</v>
      </c>
      <c r="Q199">
        <f ca="1">IFERROR(DataAnalysis!$O199,"")</f>
        <v>103</v>
      </c>
      <c r="R199" t="str">
        <f ca="1">IFERROR(VLOOKUP(DataAnalysis!$Q$8:$Q$301,DataAnalysis!$K$8:$N$301,3,FALSE),"")</f>
        <v/>
      </c>
      <c r="S199" t="str">
        <f ca="1">IFERROR(VLOOKUP(DataAnalysis!$Q$8:$Q$301,DataAnalysis!$K$8:$N$301,4,FALSE),"")</f>
        <v/>
      </c>
      <c r="T199" t="str">
        <f ca="1">IF(S199=S198,T198,"")&amp;REPT(DataAnalysis!$R199&amp;", ",DataAnalysis!$R199&lt;&gt;"")</f>
        <v/>
      </c>
      <c r="U199" t="str">
        <f ca="1">IF(COUNTIF(S$8:S199,S199)=1,S199,"")</f>
        <v/>
      </c>
      <c r="V199" t="str">
        <f ca="1">IFERROR(IF(LEN(DataAnalysis!$S$8:$S$301)=0,"",COUNTIF(DataAnalysis!$S$8:$S$301,S199)),"")</f>
        <v/>
      </c>
      <c r="W199" t="str">
        <f ca="1">IFERROR(IF(LEN($U199)&gt;0,LEFT(INDIRECT("DataAnalysis!T"&amp;ROW(DataAnalysis!$U199)+DataAnalysis!$V199-1),LEN(INDIRECT("DataAnalysis!T"&amp;ROW(DataAnalysis!$U199)+DataAnalysis!$V199-1))-2),""),"")</f>
        <v/>
      </c>
    </row>
    <row r="200" spans="8:27" ht="30" customHeight="1" x14ac:dyDescent="0.2">
      <c r="H200" t="str">
        <f ca="1">IFERROR(INDEX('Measurement Master List'!$B$4:$AQ$30,1+INT((ROW(A193)-1)/COLUMNS('Measurement Master List'!$B$4:$AQ$30)),MOD(ROW(A193)-1+COLUMNS('Measurement Master List'!$B$4:$AQ$30),COLUMNS('Measurement Master List'!$B$4:$AQ$30))+1),"")</f>
        <v xml:space="preserve"> </v>
      </c>
      <c r="I200" t="str">
        <f t="shared" ref="I200:I263" ca="1" si="9">IFERROR(INDEX(IngredientsMasterList,1+INT((ROW(A193)-1)/COLUMNS(IngredientsMasterList)),MOD(ROW(A193)-1+COLUMNS(IngredientsMasterList),COLUMNS(IngredientsMasterList))+1),"")</f>
        <v/>
      </c>
      <c r="K200" s="11" t="str">
        <f ca="1">IFERROR(RANK(L200,DataAnalysis!$L$8:$L$301)+SUMPRODUCT(--(L200=DataAnalysis!$L$8:$L$301),--(O200&lt;DataAnalysis!$O$8:$O$301)),"")</f>
        <v/>
      </c>
      <c r="L200" s="11" t="str">
        <f ca="1">IFERROR(IF(COUNTIF(DataAnalysis!$I$8:$I$299,"&lt;="&amp;DataAnalysis!$I$8:$I$299)=0,"",COUNTIF(DataAnalysis!$I$8:$I$299,"&lt;="&amp;DataAnalysis!$I$8:$I$299)),"")</f>
        <v/>
      </c>
      <c r="M200" t="str">
        <f ca="1">IFERROR(IF(AND(last_entry-start_row=0,LEN(INDEX(DataAnalysis!$H$8:$I$299,1,1)=0)),"",IF(last_entry-start_row=0,INDEX(DataAnalysis!$H$8:$I$299,1,1),INDEX(DataAnalysis!$H$8:$H$299,ROW(A193),1))),"")</f>
        <v xml:space="preserve"> </v>
      </c>
      <c r="N200" t="str">
        <f ca="1">IFERROR(IF(AND(last_entry-start_row=0,ISBLANK(INDEX(DataAnalysis!$I$8:$I$299,1,1))),"",IF(last_entry-start_row=0,INDEX(DataAnalysis!$I$8:$I$299,1,1),INDEX(DataAnalysis!$I$8:$I$299,ROW(A193),1))),"")</f>
        <v/>
      </c>
      <c r="O200" s="12">
        <f t="shared" ca="1" si="8"/>
        <v>102</v>
      </c>
      <c r="Q200">
        <f ca="1">IFERROR(DataAnalysis!$O200,"")</f>
        <v>102</v>
      </c>
      <c r="R200" t="str">
        <f ca="1">IFERROR(VLOOKUP(DataAnalysis!$Q$8:$Q$301,DataAnalysis!$K$8:$N$301,3,FALSE),"")</f>
        <v/>
      </c>
      <c r="S200" t="str">
        <f ca="1">IFERROR(VLOOKUP(DataAnalysis!$Q$8:$Q$301,DataAnalysis!$K$8:$N$301,4,FALSE),"")</f>
        <v/>
      </c>
      <c r="T200" t="str">
        <f ca="1">IF(S200=S199,T199,"")&amp;REPT(DataAnalysis!$R200&amp;", ",DataAnalysis!$R200&lt;&gt;"")</f>
        <v/>
      </c>
      <c r="U200" t="str">
        <f ca="1">IF(COUNTIF(S$8:S200,S200)=1,S200,"")</f>
        <v/>
      </c>
      <c r="V200" t="str">
        <f ca="1">IFERROR(IF(LEN(DataAnalysis!$S$8:$S$301)=0,"",COUNTIF(DataAnalysis!$S$8:$S$301,S200)),"")</f>
        <v/>
      </c>
      <c r="W200" t="str">
        <f ca="1">IFERROR(IF(LEN($U200)&gt;0,LEFT(INDIRECT("DataAnalysis!T"&amp;ROW(DataAnalysis!$U200)+DataAnalysis!$V200-1),LEN(INDIRECT("DataAnalysis!T"&amp;ROW(DataAnalysis!$U200)+DataAnalysis!$V200-1))-2),""),"")</f>
        <v/>
      </c>
    </row>
    <row r="201" spans="8:27" ht="30" customHeight="1" x14ac:dyDescent="0.2">
      <c r="H201" t="str">
        <f ca="1">IFERROR(INDEX('Measurement Master List'!$B$4:$AQ$30,1+INT((ROW(A194)-1)/COLUMNS('Measurement Master List'!$B$4:$AQ$30)),MOD(ROW(A194)-1+COLUMNS('Measurement Master List'!$B$4:$AQ$30),COLUMNS('Measurement Master List'!$B$4:$AQ$30))+1),"")</f>
        <v xml:space="preserve"> </v>
      </c>
      <c r="I201" t="str">
        <f t="shared" ca="1" si="9"/>
        <v/>
      </c>
      <c r="K201" s="11" t="str">
        <f ca="1">IFERROR(RANK(L201,DataAnalysis!$L$8:$L$301)+SUMPRODUCT(--(L201=DataAnalysis!$L$8:$L$301),--(O201&lt;DataAnalysis!$O$8:$O$301)),"")</f>
        <v/>
      </c>
      <c r="L201" s="11" t="str">
        <f ca="1">IFERROR(IF(COUNTIF(DataAnalysis!$I$8:$I$299,"&lt;="&amp;DataAnalysis!$I$8:$I$299)=0,"",COUNTIF(DataAnalysis!$I$8:$I$299,"&lt;="&amp;DataAnalysis!$I$8:$I$299)),"")</f>
        <v/>
      </c>
      <c r="M201" t="str">
        <f ca="1">IFERROR(IF(AND(last_entry-start_row=0,LEN(INDEX(DataAnalysis!$H$8:$I$299,1,1)=0)),"",IF(last_entry-start_row=0,INDEX(DataAnalysis!$H$8:$I$299,1,1),INDEX(DataAnalysis!$H$8:$H$299,ROW(A194),1))),"")</f>
        <v xml:space="preserve"> </v>
      </c>
      <c r="N201" t="str">
        <f ca="1">IFERROR(IF(AND(last_entry-start_row=0,ISBLANK(INDEX(DataAnalysis!$I$8:$I$299,1,1))),"",IF(last_entry-start_row=0,INDEX(DataAnalysis!$I$8:$I$299,1,1),INDEX(DataAnalysis!$I$8:$I$299,ROW(A194),1))),"")</f>
        <v/>
      </c>
      <c r="O201" s="12">
        <f t="shared" ca="1" si="8"/>
        <v>101</v>
      </c>
      <c r="Q201">
        <f ca="1">IFERROR(DataAnalysis!$O201,"")</f>
        <v>101</v>
      </c>
      <c r="R201" t="str">
        <f ca="1">IFERROR(VLOOKUP(DataAnalysis!$Q$8:$Q$301,DataAnalysis!$K$8:$N$301,3,FALSE),"")</f>
        <v/>
      </c>
      <c r="S201" t="str">
        <f ca="1">IFERROR(VLOOKUP(DataAnalysis!$Q$8:$Q$301,DataAnalysis!$K$8:$N$301,4,FALSE),"")</f>
        <v/>
      </c>
      <c r="T201" t="str">
        <f ca="1">IF(S201=S200,T200,"")&amp;REPT(DataAnalysis!$R201&amp;", ",DataAnalysis!$R201&lt;&gt;"")</f>
        <v/>
      </c>
      <c r="U201" t="str">
        <f ca="1">IF(COUNTIF(S$8:S201,S201)=1,S201,"")</f>
        <v/>
      </c>
      <c r="V201" t="str">
        <f ca="1">IFERROR(IF(LEN(DataAnalysis!$S$8:$S$301)=0,"",COUNTIF(DataAnalysis!$S$8:$S$301,S201)),"")</f>
        <v/>
      </c>
      <c r="W201" t="str">
        <f ca="1">IFERROR(IF(LEN($U201)&gt;0,LEFT(INDIRECT("DataAnalysis!T"&amp;ROW(DataAnalysis!$U201)+DataAnalysis!$V201-1),LEN(INDIRECT("DataAnalysis!T"&amp;ROW(DataAnalysis!$U201)+DataAnalysis!$V201-1))-2),""),"")</f>
        <v/>
      </c>
    </row>
    <row r="202" spans="8:27" ht="30" customHeight="1" x14ac:dyDescent="0.2">
      <c r="H202" t="str">
        <f ca="1">IFERROR(INDEX('Measurement Master List'!$B$4:$AQ$30,1+INT((ROW(A195)-1)/COLUMNS('Measurement Master List'!$B$4:$AQ$30)),MOD(ROW(A195)-1+COLUMNS('Measurement Master List'!$B$4:$AQ$30),COLUMNS('Measurement Master List'!$B$4:$AQ$30))+1),"")</f>
        <v xml:space="preserve"> </v>
      </c>
      <c r="I202" t="str">
        <f t="shared" ca="1" si="9"/>
        <v/>
      </c>
      <c r="K202" s="11" t="str">
        <f ca="1">IFERROR(RANK(L202,DataAnalysis!$L$8:$L$301)+SUMPRODUCT(--(L202=DataAnalysis!$L$8:$L$301),--(O202&lt;DataAnalysis!$O$8:$O$301)),"")</f>
        <v/>
      </c>
      <c r="L202" s="11" t="str">
        <f ca="1">IFERROR(IF(COUNTIF(DataAnalysis!$I$8:$I$299,"&lt;="&amp;DataAnalysis!$I$8:$I$299)=0,"",COUNTIF(DataAnalysis!$I$8:$I$299,"&lt;="&amp;DataAnalysis!$I$8:$I$299)),"")</f>
        <v/>
      </c>
      <c r="M202" t="str">
        <f ca="1">IFERROR(IF(AND(last_entry-start_row=0,LEN(INDEX(DataAnalysis!$H$8:$I$299,1,1)=0)),"",IF(last_entry-start_row=0,INDEX(DataAnalysis!$H$8:$I$299,1,1),INDEX(DataAnalysis!$H$8:$H$299,ROW(A195),1))),"")</f>
        <v xml:space="preserve"> </v>
      </c>
      <c r="N202" t="str">
        <f ca="1">IFERROR(IF(AND(last_entry-start_row=0,ISBLANK(INDEX(DataAnalysis!$I$8:$I$299,1,1))),"",IF(last_entry-start_row=0,INDEX(DataAnalysis!$I$8:$I$299,1,1),INDEX(DataAnalysis!$I$8:$I$299,ROW(A195),1))),"")</f>
        <v/>
      </c>
      <c r="O202" s="12">
        <f t="shared" ref="O202:O265" ca="1" si="10">O201-1</f>
        <v>100</v>
      </c>
      <c r="Q202">
        <f ca="1">IFERROR(DataAnalysis!$O202,"")</f>
        <v>100</v>
      </c>
      <c r="R202" t="str">
        <f ca="1">IFERROR(VLOOKUP(DataAnalysis!$Q$8:$Q$301,DataAnalysis!$K$8:$N$301,3,FALSE),"")</f>
        <v/>
      </c>
      <c r="S202" t="str">
        <f ca="1">IFERROR(VLOOKUP(DataAnalysis!$Q$8:$Q$301,DataAnalysis!$K$8:$N$301,4,FALSE),"")</f>
        <v/>
      </c>
      <c r="T202" t="str">
        <f ca="1">IF(S202=S201,T201,"")&amp;REPT(DataAnalysis!$R202&amp;", ",DataAnalysis!$R202&lt;&gt;"")</f>
        <v/>
      </c>
      <c r="U202" t="str">
        <f ca="1">IF(COUNTIF(S$8:S202,S202)=1,S202,"")</f>
        <v/>
      </c>
      <c r="V202" t="str">
        <f ca="1">IFERROR(IF(LEN(DataAnalysis!$S$8:$S$301)=0,"",COUNTIF(DataAnalysis!$S$8:$S$301,S202)),"")</f>
        <v/>
      </c>
      <c r="W202" t="str">
        <f ca="1">IFERROR(IF(LEN($U202)&gt;0,LEFT(INDIRECT("DataAnalysis!T"&amp;ROW(DataAnalysis!$U202)+DataAnalysis!$V202-1),LEN(INDIRECT("DataAnalysis!T"&amp;ROW(DataAnalysis!$U202)+DataAnalysis!$V202-1))-2),""),"")</f>
        <v/>
      </c>
      <c r="AA202" t="s">
        <v>183</v>
      </c>
    </row>
    <row r="203" spans="8:27" ht="30" customHeight="1" x14ac:dyDescent="0.2">
      <c r="H203" t="str">
        <f ca="1">IFERROR(INDEX('Measurement Master List'!$B$4:$AQ$30,1+INT((ROW(A196)-1)/COLUMNS('Measurement Master List'!$B$4:$AQ$30)),MOD(ROW(A196)-1+COLUMNS('Measurement Master List'!$B$4:$AQ$30),COLUMNS('Measurement Master List'!$B$4:$AQ$30))+1),"")</f>
        <v xml:space="preserve"> </v>
      </c>
      <c r="I203" t="str">
        <f t="shared" ca="1" si="9"/>
        <v/>
      </c>
      <c r="K203" s="11" t="str">
        <f ca="1">IFERROR(RANK(L203,DataAnalysis!$L$8:$L$301)+SUMPRODUCT(--(L203=DataAnalysis!$L$8:$L$301),--(O203&lt;DataAnalysis!$O$8:$O$301)),"")</f>
        <v/>
      </c>
      <c r="L203" s="11" t="str">
        <f ca="1">IFERROR(IF(COUNTIF(DataAnalysis!$I$8:$I$299,"&lt;="&amp;DataAnalysis!$I$8:$I$299)=0,"",COUNTIF(DataAnalysis!$I$8:$I$299,"&lt;="&amp;DataAnalysis!$I$8:$I$299)),"")</f>
        <v/>
      </c>
      <c r="M203" t="str">
        <f ca="1">IFERROR(IF(AND(last_entry-start_row=0,LEN(INDEX(DataAnalysis!$H$8:$I$299,1,1)=0)),"",IF(last_entry-start_row=0,INDEX(DataAnalysis!$H$8:$I$299,1,1),INDEX(DataAnalysis!$H$8:$H$299,ROW(A196),1))),"")</f>
        <v xml:space="preserve"> </v>
      </c>
      <c r="N203" t="str">
        <f ca="1">IFERROR(IF(AND(last_entry-start_row=0,ISBLANK(INDEX(DataAnalysis!$I$8:$I$299,1,1))),"",IF(last_entry-start_row=0,INDEX(DataAnalysis!$I$8:$I$299,1,1),INDEX(DataAnalysis!$I$8:$I$299,ROW(A196),1))),"")</f>
        <v/>
      </c>
      <c r="O203" s="12">
        <f t="shared" ca="1" si="10"/>
        <v>99</v>
      </c>
      <c r="Q203">
        <f ca="1">IFERROR(DataAnalysis!$O203,"")</f>
        <v>99</v>
      </c>
      <c r="R203" t="str">
        <f ca="1">IFERROR(VLOOKUP(DataAnalysis!$Q$8:$Q$301,DataAnalysis!$K$8:$N$301,3,FALSE),"")</f>
        <v/>
      </c>
      <c r="S203" t="str">
        <f ca="1">IFERROR(VLOOKUP(DataAnalysis!$Q$8:$Q$301,DataAnalysis!$K$8:$N$301,4,FALSE),"")</f>
        <v/>
      </c>
      <c r="T203" t="str">
        <f ca="1">IF(S203=S202,T202,"")&amp;REPT(DataAnalysis!$R203&amp;", ",DataAnalysis!$R203&lt;&gt;"")</f>
        <v/>
      </c>
      <c r="U203" t="str">
        <f ca="1">IF(COUNTIF(S$8:S203,S203)=1,S203,"")</f>
        <v/>
      </c>
      <c r="V203" t="str">
        <f ca="1">IFERROR(IF(LEN(DataAnalysis!$S$8:$S$301)=0,"",COUNTIF(DataAnalysis!$S$8:$S$301,S203)),"")</f>
        <v/>
      </c>
      <c r="W203" t="str">
        <f ca="1">IFERROR(IF(LEN($U203)&gt;0,LEFT(INDIRECT("DataAnalysis!T"&amp;ROW(DataAnalysis!$U203)+DataAnalysis!$V203-1),LEN(INDIRECT("DataAnalysis!T"&amp;ROW(DataAnalysis!$U203)+DataAnalysis!$V203-1))-2),""),"")</f>
        <v/>
      </c>
    </row>
    <row r="204" spans="8:27" ht="30" customHeight="1" x14ac:dyDescent="0.2">
      <c r="H204" t="str">
        <f ca="1">IFERROR(INDEX('Measurement Master List'!$B$4:$AQ$30,1+INT((ROW(A197)-1)/COLUMNS('Measurement Master List'!$B$4:$AQ$30)),MOD(ROW(A197)-1+COLUMNS('Measurement Master List'!$B$4:$AQ$30),COLUMNS('Measurement Master List'!$B$4:$AQ$30))+1),"")</f>
        <v xml:space="preserve"> </v>
      </c>
      <c r="I204" t="str">
        <f t="shared" ca="1" si="9"/>
        <v/>
      </c>
      <c r="K204" s="11" t="str">
        <f ca="1">IFERROR(RANK(L204,DataAnalysis!$L$8:$L$301)+SUMPRODUCT(--(L204=DataAnalysis!$L$8:$L$301),--(O204&lt;DataAnalysis!$O$8:$O$301)),"")</f>
        <v/>
      </c>
      <c r="L204" s="11" t="str">
        <f ca="1">IFERROR(IF(COUNTIF(DataAnalysis!$I$8:$I$299,"&lt;="&amp;DataAnalysis!$I$8:$I$299)=0,"",COUNTIF(DataAnalysis!$I$8:$I$299,"&lt;="&amp;DataAnalysis!$I$8:$I$299)),"")</f>
        <v/>
      </c>
      <c r="M204" t="str">
        <f ca="1">IFERROR(IF(AND(last_entry-start_row=0,LEN(INDEX(DataAnalysis!$H$8:$I$299,1,1)=0)),"",IF(last_entry-start_row=0,INDEX(DataAnalysis!$H$8:$I$299,1,1),INDEX(DataAnalysis!$H$8:$H$299,ROW(A197),1))),"")</f>
        <v xml:space="preserve"> </v>
      </c>
      <c r="N204" t="str">
        <f ca="1">IFERROR(IF(AND(last_entry-start_row=0,ISBLANK(INDEX(DataAnalysis!$I$8:$I$299,1,1))),"",IF(last_entry-start_row=0,INDEX(DataAnalysis!$I$8:$I$299,1,1),INDEX(DataAnalysis!$I$8:$I$299,ROW(A197),1))),"")</f>
        <v/>
      </c>
      <c r="O204" s="12">
        <f t="shared" ca="1" si="10"/>
        <v>98</v>
      </c>
      <c r="Q204">
        <f ca="1">IFERROR(DataAnalysis!$O204,"")</f>
        <v>98</v>
      </c>
      <c r="R204" t="str">
        <f ca="1">IFERROR(VLOOKUP(DataAnalysis!$Q$8:$Q$301,DataAnalysis!$K$8:$N$301,3,FALSE),"")</f>
        <v/>
      </c>
      <c r="S204" t="str">
        <f ca="1">IFERROR(VLOOKUP(DataAnalysis!$Q$8:$Q$301,DataAnalysis!$K$8:$N$301,4,FALSE),"")</f>
        <v/>
      </c>
      <c r="T204" t="str">
        <f ca="1">IF(S204=S203,T203,"")&amp;REPT(DataAnalysis!$R204&amp;", ",DataAnalysis!$R204&lt;&gt;"")</f>
        <v/>
      </c>
      <c r="U204" t="str">
        <f ca="1">IF(COUNTIF(S$8:S204,S204)=1,S204,"")</f>
        <v/>
      </c>
      <c r="V204" t="str">
        <f ca="1">IFERROR(IF(LEN(DataAnalysis!$S$8:$S$301)=0,"",COUNTIF(DataAnalysis!$S$8:$S$301,S204)),"")</f>
        <v/>
      </c>
      <c r="W204" t="str">
        <f ca="1">IFERROR(IF(LEN($U204)&gt;0,LEFT(INDIRECT("DataAnalysis!T"&amp;ROW(DataAnalysis!$U204)+DataAnalysis!$V204-1),LEN(INDIRECT("DataAnalysis!T"&amp;ROW(DataAnalysis!$U204)+DataAnalysis!$V204-1))-2),""),"")</f>
        <v/>
      </c>
    </row>
    <row r="205" spans="8:27" ht="30" customHeight="1" x14ac:dyDescent="0.2">
      <c r="H205" t="str">
        <f ca="1">IFERROR(INDEX('Measurement Master List'!$B$4:$AQ$30,1+INT((ROW(A198)-1)/COLUMNS('Measurement Master List'!$B$4:$AQ$30)),MOD(ROW(A198)-1+COLUMNS('Measurement Master List'!$B$4:$AQ$30),COLUMNS('Measurement Master List'!$B$4:$AQ$30))+1),"")</f>
        <v xml:space="preserve"> </v>
      </c>
      <c r="I205" t="str">
        <f t="shared" ca="1" si="9"/>
        <v/>
      </c>
      <c r="K205" s="11" t="str">
        <f ca="1">IFERROR(RANK(L205,DataAnalysis!$L$8:$L$301)+SUMPRODUCT(--(L205=DataAnalysis!$L$8:$L$301),--(O205&lt;DataAnalysis!$O$8:$O$301)),"")</f>
        <v/>
      </c>
      <c r="L205" s="11" t="str">
        <f ca="1">IFERROR(IF(COUNTIF(DataAnalysis!$I$8:$I$299,"&lt;="&amp;DataAnalysis!$I$8:$I$299)=0,"",COUNTIF(DataAnalysis!$I$8:$I$299,"&lt;="&amp;DataAnalysis!$I$8:$I$299)),"")</f>
        <v/>
      </c>
      <c r="M205" t="str">
        <f ca="1">IFERROR(IF(AND(last_entry-start_row=0,LEN(INDEX(DataAnalysis!$H$8:$I$299,1,1)=0)),"",IF(last_entry-start_row=0,INDEX(DataAnalysis!$H$8:$I$299,1,1),INDEX(DataAnalysis!$H$8:$H$299,ROW(A198),1))),"")</f>
        <v xml:space="preserve"> </v>
      </c>
      <c r="N205" t="str">
        <f ca="1">IFERROR(IF(AND(last_entry-start_row=0,ISBLANK(INDEX(DataAnalysis!$I$8:$I$299,1,1))),"",IF(last_entry-start_row=0,INDEX(DataAnalysis!$I$8:$I$299,1,1),INDEX(DataAnalysis!$I$8:$I$299,ROW(A198),1))),"")</f>
        <v/>
      </c>
      <c r="O205" s="12">
        <f t="shared" ca="1" si="10"/>
        <v>97</v>
      </c>
      <c r="Q205">
        <f ca="1">IFERROR(DataAnalysis!$O205,"")</f>
        <v>97</v>
      </c>
      <c r="R205" t="str">
        <f ca="1">IFERROR(VLOOKUP(DataAnalysis!$Q$8:$Q$301,DataAnalysis!$K$8:$N$301,3,FALSE),"")</f>
        <v/>
      </c>
      <c r="S205" t="str">
        <f ca="1">IFERROR(VLOOKUP(DataAnalysis!$Q$8:$Q$301,DataAnalysis!$K$8:$N$301,4,FALSE),"")</f>
        <v/>
      </c>
      <c r="T205" t="str">
        <f ca="1">IF(S205=S204,T204,"")&amp;REPT(DataAnalysis!$R205&amp;", ",DataAnalysis!$R205&lt;&gt;"")</f>
        <v/>
      </c>
      <c r="U205" t="str">
        <f ca="1">IF(COUNTIF(S$8:S205,S205)=1,S205,"")</f>
        <v/>
      </c>
      <c r="V205" t="str">
        <f ca="1">IFERROR(IF(LEN(DataAnalysis!$S$8:$S$301)=0,"",COUNTIF(DataAnalysis!$S$8:$S$301,S205)),"")</f>
        <v/>
      </c>
      <c r="W205" t="str">
        <f ca="1">IFERROR(IF(LEN($U205)&gt;0,LEFT(INDIRECT("DataAnalysis!T"&amp;ROW(DataAnalysis!$U205)+DataAnalysis!$V205-1),LEN(INDIRECT("DataAnalysis!T"&amp;ROW(DataAnalysis!$U205)+DataAnalysis!$V205-1))-2),""),"")</f>
        <v/>
      </c>
    </row>
    <row r="206" spans="8:27" ht="30" customHeight="1" x14ac:dyDescent="0.2">
      <c r="H206" t="str">
        <f ca="1">IFERROR(INDEX('Measurement Master List'!$B$4:$AQ$30,1+INT((ROW(A199)-1)/COLUMNS('Measurement Master List'!$B$4:$AQ$30)),MOD(ROW(A199)-1+COLUMNS('Measurement Master List'!$B$4:$AQ$30),COLUMNS('Measurement Master List'!$B$4:$AQ$30))+1),"")</f>
        <v xml:space="preserve"> </v>
      </c>
      <c r="I206" t="str">
        <f t="shared" ca="1" si="9"/>
        <v/>
      </c>
      <c r="K206" s="11" t="str">
        <f ca="1">IFERROR(RANK(L206,DataAnalysis!$L$8:$L$301)+SUMPRODUCT(--(L206=DataAnalysis!$L$8:$L$301),--(O206&lt;DataAnalysis!$O$8:$O$301)),"")</f>
        <v/>
      </c>
      <c r="L206" s="11" t="str">
        <f ca="1">IFERROR(IF(COUNTIF(DataAnalysis!$I$8:$I$299,"&lt;="&amp;DataAnalysis!$I$8:$I$299)=0,"",COUNTIF(DataAnalysis!$I$8:$I$299,"&lt;="&amp;DataAnalysis!$I$8:$I$299)),"")</f>
        <v/>
      </c>
      <c r="M206" t="str">
        <f ca="1">IFERROR(IF(AND(last_entry-start_row=0,LEN(INDEX(DataAnalysis!$H$8:$I$299,1,1)=0)),"",IF(last_entry-start_row=0,INDEX(DataAnalysis!$H$8:$I$299,1,1),INDEX(DataAnalysis!$H$8:$H$299,ROW(A199),1))),"")</f>
        <v xml:space="preserve"> </v>
      </c>
      <c r="N206" t="str">
        <f ca="1">IFERROR(IF(AND(last_entry-start_row=0,ISBLANK(INDEX(DataAnalysis!$I$8:$I$299,1,1))),"",IF(last_entry-start_row=0,INDEX(DataAnalysis!$I$8:$I$299,1,1),INDEX(DataAnalysis!$I$8:$I$299,ROW(A199),1))),"")</f>
        <v/>
      </c>
      <c r="O206" s="12">
        <f t="shared" ca="1" si="10"/>
        <v>96</v>
      </c>
      <c r="Q206">
        <f ca="1">IFERROR(DataAnalysis!$O206,"")</f>
        <v>96</v>
      </c>
      <c r="R206" t="str">
        <f ca="1">IFERROR(VLOOKUP(DataAnalysis!$Q$8:$Q$301,DataAnalysis!$K$8:$N$301,3,FALSE),"")</f>
        <v/>
      </c>
      <c r="S206" t="str">
        <f ca="1">IFERROR(VLOOKUP(DataAnalysis!$Q$8:$Q$301,DataAnalysis!$K$8:$N$301,4,FALSE),"")</f>
        <v/>
      </c>
      <c r="T206" t="str">
        <f ca="1">IF(S206=S205,T205,"")&amp;REPT(DataAnalysis!$R206&amp;", ",DataAnalysis!$R206&lt;&gt;"")</f>
        <v/>
      </c>
      <c r="U206" t="str">
        <f ca="1">IF(COUNTIF(S$8:S206,S206)=1,S206,"")</f>
        <v/>
      </c>
      <c r="V206" t="str">
        <f ca="1">IFERROR(IF(LEN(DataAnalysis!$S$8:$S$301)=0,"",COUNTIF(DataAnalysis!$S$8:$S$301,S206)),"")</f>
        <v/>
      </c>
      <c r="W206" t="str">
        <f ca="1">IFERROR(IF(LEN($U206)&gt;0,LEFT(INDIRECT("DataAnalysis!T"&amp;ROW(DataAnalysis!$U206)+DataAnalysis!$V206-1),LEN(INDIRECT("DataAnalysis!T"&amp;ROW(DataAnalysis!$U206)+DataAnalysis!$V206-1))-2),""),"")</f>
        <v/>
      </c>
    </row>
    <row r="207" spans="8:27" ht="30" customHeight="1" x14ac:dyDescent="0.2">
      <c r="H207" t="str">
        <f ca="1">IFERROR(INDEX('Measurement Master List'!$B$4:$AQ$30,1+INT((ROW(A200)-1)/COLUMNS('Measurement Master List'!$B$4:$AQ$30)),MOD(ROW(A200)-1+COLUMNS('Measurement Master List'!$B$4:$AQ$30),COLUMNS('Measurement Master List'!$B$4:$AQ$30))+1),"")</f>
        <v xml:space="preserve"> </v>
      </c>
      <c r="I207" t="str">
        <f t="shared" ca="1" si="9"/>
        <v/>
      </c>
      <c r="K207" s="11" t="str">
        <f ca="1">IFERROR(RANK(L207,DataAnalysis!$L$8:$L$301)+SUMPRODUCT(--(L207=DataAnalysis!$L$8:$L$301),--(O207&lt;DataAnalysis!$O$8:$O$301)),"")</f>
        <v/>
      </c>
      <c r="L207" s="11" t="str">
        <f ca="1">IFERROR(IF(COUNTIF(DataAnalysis!$I$8:$I$299,"&lt;="&amp;DataAnalysis!$I$8:$I$299)=0,"",COUNTIF(DataAnalysis!$I$8:$I$299,"&lt;="&amp;DataAnalysis!$I$8:$I$299)),"")</f>
        <v/>
      </c>
      <c r="M207" t="str">
        <f ca="1">IFERROR(IF(AND(last_entry-start_row=0,LEN(INDEX(DataAnalysis!$H$8:$I$299,1,1)=0)),"",IF(last_entry-start_row=0,INDEX(DataAnalysis!$H$8:$I$299,1,1),INDEX(DataAnalysis!$H$8:$H$299,ROW(A200),1))),"")</f>
        <v xml:space="preserve"> </v>
      </c>
      <c r="N207" t="str">
        <f ca="1">IFERROR(IF(AND(last_entry-start_row=0,ISBLANK(INDEX(DataAnalysis!$I$8:$I$299,1,1))),"",IF(last_entry-start_row=0,INDEX(DataAnalysis!$I$8:$I$299,1,1),INDEX(DataAnalysis!$I$8:$I$299,ROW(A200),1))),"")</f>
        <v/>
      </c>
      <c r="O207" s="12">
        <f t="shared" ca="1" si="10"/>
        <v>95</v>
      </c>
      <c r="Q207">
        <f ca="1">IFERROR(DataAnalysis!$O207,"")</f>
        <v>95</v>
      </c>
      <c r="R207" t="str">
        <f ca="1">IFERROR(VLOOKUP(DataAnalysis!$Q$8:$Q$301,DataAnalysis!$K$8:$N$301,3,FALSE),"")</f>
        <v/>
      </c>
      <c r="S207" t="str">
        <f ca="1">IFERROR(VLOOKUP(DataAnalysis!$Q$8:$Q$301,DataAnalysis!$K$8:$N$301,4,FALSE),"")</f>
        <v/>
      </c>
      <c r="T207" t="str">
        <f ca="1">IF(S207=S206,T206,"")&amp;REPT(DataAnalysis!$R207&amp;", ",DataAnalysis!$R207&lt;&gt;"")</f>
        <v/>
      </c>
      <c r="U207" t="str">
        <f ca="1">IF(COUNTIF(S$8:S207,S207)=1,S207,"")</f>
        <v/>
      </c>
      <c r="V207" t="str">
        <f ca="1">IFERROR(IF(LEN(DataAnalysis!$S$8:$S$301)=0,"",COUNTIF(DataAnalysis!$S$8:$S$301,S207)),"")</f>
        <v/>
      </c>
      <c r="W207" t="str">
        <f ca="1">IFERROR(IF(LEN($U207)&gt;0,LEFT(INDIRECT("DataAnalysis!T"&amp;ROW(DataAnalysis!$U207)+DataAnalysis!$V207-1),LEN(INDIRECT("DataAnalysis!T"&amp;ROW(DataAnalysis!$U207)+DataAnalysis!$V207-1))-2),""),"")</f>
        <v/>
      </c>
    </row>
    <row r="208" spans="8:27" ht="30" customHeight="1" x14ac:dyDescent="0.2">
      <c r="H208" t="str">
        <f ca="1">IFERROR(INDEX('Measurement Master List'!$B$4:$AQ$30,1+INT((ROW(A201)-1)/COLUMNS('Measurement Master List'!$B$4:$AQ$30)),MOD(ROW(A201)-1+COLUMNS('Measurement Master List'!$B$4:$AQ$30),COLUMNS('Measurement Master List'!$B$4:$AQ$30))+1),"")</f>
        <v xml:space="preserve"> </v>
      </c>
      <c r="I208" t="str">
        <f t="shared" ca="1" si="9"/>
        <v/>
      </c>
      <c r="K208" s="11" t="str">
        <f ca="1">IFERROR(RANK(L208,DataAnalysis!$L$8:$L$301)+SUMPRODUCT(--(L208=DataAnalysis!$L$8:$L$301),--(O208&lt;DataAnalysis!$O$8:$O$301)),"")</f>
        <v/>
      </c>
      <c r="L208" s="11" t="str">
        <f ca="1">IFERROR(IF(COUNTIF(DataAnalysis!$I$8:$I$299,"&lt;="&amp;DataAnalysis!$I$8:$I$299)=0,"",COUNTIF(DataAnalysis!$I$8:$I$299,"&lt;="&amp;DataAnalysis!$I$8:$I$299)),"")</f>
        <v/>
      </c>
      <c r="M208" t="str">
        <f ca="1">IFERROR(IF(AND(last_entry-start_row=0,LEN(INDEX(DataAnalysis!$H$8:$I$299,1,1)=0)),"",IF(last_entry-start_row=0,INDEX(DataAnalysis!$H$8:$I$299,1,1),INDEX(DataAnalysis!$H$8:$H$299,ROW(A201),1))),"")</f>
        <v xml:space="preserve"> </v>
      </c>
      <c r="N208" t="str">
        <f ca="1">IFERROR(IF(AND(last_entry-start_row=0,ISBLANK(INDEX(DataAnalysis!$I$8:$I$299,1,1))),"",IF(last_entry-start_row=0,INDEX(DataAnalysis!$I$8:$I$299,1,1),INDEX(DataAnalysis!$I$8:$I$299,ROW(A201),1))),"")</f>
        <v/>
      </c>
      <c r="O208" s="12">
        <f t="shared" ca="1" si="10"/>
        <v>94</v>
      </c>
      <c r="Q208">
        <f ca="1">IFERROR(DataAnalysis!$O208,"")</f>
        <v>94</v>
      </c>
      <c r="R208" t="str">
        <f ca="1">IFERROR(VLOOKUP(DataAnalysis!$Q$8:$Q$301,DataAnalysis!$K$8:$N$301,3,FALSE),"")</f>
        <v/>
      </c>
      <c r="S208" t="str">
        <f ca="1">IFERROR(VLOOKUP(DataAnalysis!$Q$8:$Q$301,DataAnalysis!$K$8:$N$301,4,FALSE),"")</f>
        <v/>
      </c>
      <c r="T208" t="str">
        <f ca="1">IF(S208=S207,T207,"")&amp;REPT(DataAnalysis!$R208&amp;", ",DataAnalysis!$R208&lt;&gt;"")</f>
        <v/>
      </c>
      <c r="U208" t="str">
        <f ca="1">IF(COUNTIF(S$8:S208,S208)=1,S208,"")</f>
        <v/>
      </c>
      <c r="V208" t="str">
        <f ca="1">IFERROR(IF(LEN(DataAnalysis!$S$8:$S$301)=0,"",COUNTIF(DataAnalysis!$S$8:$S$301,S208)),"")</f>
        <v/>
      </c>
      <c r="W208" t="str">
        <f ca="1">IFERROR(IF(LEN($U208)&gt;0,LEFT(INDIRECT("DataAnalysis!T"&amp;ROW(DataAnalysis!$U208)+DataAnalysis!$V208-1),LEN(INDIRECT("DataAnalysis!T"&amp;ROW(DataAnalysis!$U208)+DataAnalysis!$V208-1))-2),""),"")</f>
        <v/>
      </c>
    </row>
    <row r="209" spans="8:23" ht="30" customHeight="1" x14ac:dyDescent="0.2">
      <c r="H209" t="str">
        <f ca="1">IFERROR(INDEX('Measurement Master List'!$B$4:$AQ$30,1+INT((ROW(A202)-1)/COLUMNS('Measurement Master List'!$B$4:$AQ$30)),MOD(ROW(A202)-1+COLUMNS('Measurement Master List'!$B$4:$AQ$30),COLUMNS('Measurement Master List'!$B$4:$AQ$30))+1),"")</f>
        <v xml:space="preserve"> </v>
      </c>
      <c r="I209" t="str">
        <f t="shared" ca="1" si="9"/>
        <v/>
      </c>
      <c r="K209" s="11" t="str">
        <f ca="1">IFERROR(RANK(L209,DataAnalysis!$L$8:$L$301)+SUMPRODUCT(--(L209=DataAnalysis!$L$8:$L$301),--(O209&lt;DataAnalysis!$O$8:$O$301)),"")</f>
        <v/>
      </c>
      <c r="L209" s="11" t="str">
        <f ca="1">IFERROR(IF(COUNTIF(DataAnalysis!$I$8:$I$299,"&lt;="&amp;DataAnalysis!$I$8:$I$299)=0,"",COUNTIF(DataAnalysis!$I$8:$I$299,"&lt;="&amp;DataAnalysis!$I$8:$I$299)),"")</f>
        <v/>
      </c>
      <c r="M209" t="str">
        <f ca="1">IFERROR(IF(AND(last_entry-start_row=0,LEN(INDEX(DataAnalysis!$H$8:$I$299,1,1)=0)),"",IF(last_entry-start_row=0,INDEX(DataAnalysis!$H$8:$I$299,1,1),INDEX(DataAnalysis!$H$8:$H$299,ROW(A202),1))),"")</f>
        <v xml:space="preserve"> </v>
      </c>
      <c r="N209" t="str">
        <f ca="1">IFERROR(IF(AND(last_entry-start_row=0,ISBLANK(INDEX(DataAnalysis!$I$8:$I$299,1,1))),"",IF(last_entry-start_row=0,INDEX(DataAnalysis!$I$8:$I$299,1,1),INDEX(DataAnalysis!$I$8:$I$299,ROW(A202),1))),"")</f>
        <v/>
      </c>
      <c r="O209" s="12">
        <f t="shared" ca="1" si="10"/>
        <v>93</v>
      </c>
      <c r="Q209">
        <f ca="1">IFERROR(DataAnalysis!$O209,"")</f>
        <v>93</v>
      </c>
      <c r="R209" t="str">
        <f ca="1">IFERROR(VLOOKUP(DataAnalysis!$Q$8:$Q$301,DataAnalysis!$K$8:$N$301,3,FALSE),"")</f>
        <v/>
      </c>
      <c r="S209" t="str">
        <f ca="1">IFERROR(VLOOKUP(DataAnalysis!$Q$8:$Q$301,DataAnalysis!$K$8:$N$301,4,FALSE),"")</f>
        <v/>
      </c>
      <c r="T209" t="str">
        <f ca="1">IF(S209=S208,T208,"")&amp;REPT(DataAnalysis!$R209&amp;", ",DataAnalysis!$R209&lt;&gt;"")</f>
        <v/>
      </c>
      <c r="U209" t="str">
        <f ca="1">IF(COUNTIF(S$8:S209,S209)=1,S209,"")</f>
        <v/>
      </c>
      <c r="V209" t="str">
        <f ca="1">IFERROR(IF(LEN(DataAnalysis!$S$8:$S$301)=0,"",COUNTIF(DataAnalysis!$S$8:$S$301,S209)),"")</f>
        <v/>
      </c>
      <c r="W209" t="str">
        <f ca="1">IFERROR(IF(LEN($U209)&gt;0,LEFT(INDIRECT("DataAnalysis!T"&amp;ROW(DataAnalysis!$U209)+DataAnalysis!$V209-1),LEN(INDIRECT("DataAnalysis!T"&amp;ROW(DataAnalysis!$U209)+DataAnalysis!$V209-1))-2),""),"")</f>
        <v/>
      </c>
    </row>
    <row r="210" spans="8:23" ht="30" customHeight="1" x14ac:dyDescent="0.2">
      <c r="H210" t="str">
        <f ca="1">IFERROR(INDEX('Measurement Master List'!$B$4:$AQ$30,1+INT((ROW(A203)-1)/COLUMNS('Measurement Master List'!$B$4:$AQ$30)),MOD(ROW(A203)-1+COLUMNS('Measurement Master List'!$B$4:$AQ$30),COLUMNS('Measurement Master List'!$B$4:$AQ$30))+1),"")</f>
        <v xml:space="preserve"> </v>
      </c>
      <c r="I210" t="str">
        <f t="shared" ca="1" si="9"/>
        <v/>
      </c>
      <c r="K210" s="11" t="str">
        <f ca="1">IFERROR(RANK(L210,DataAnalysis!$L$8:$L$301)+SUMPRODUCT(--(L210=DataAnalysis!$L$8:$L$301),--(O210&lt;DataAnalysis!$O$8:$O$301)),"")</f>
        <v/>
      </c>
      <c r="L210" s="11" t="str">
        <f ca="1">IFERROR(IF(COUNTIF(DataAnalysis!$I$8:$I$299,"&lt;="&amp;DataAnalysis!$I$8:$I$299)=0,"",COUNTIF(DataAnalysis!$I$8:$I$299,"&lt;="&amp;DataAnalysis!$I$8:$I$299)),"")</f>
        <v/>
      </c>
      <c r="M210" t="str">
        <f ca="1">IFERROR(IF(AND(last_entry-start_row=0,LEN(INDEX(DataAnalysis!$H$8:$I$299,1,1)=0)),"",IF(last_entry-start_row=0,INDEX(DataAnalysis!$H$8:$I$299,1,1),INDEX(DataAnalysis!$H$8:$H$299,ROW(A203),1))),"")</f>
        <v xml:space="preserve"> </v>
      </c>
      <c r="N210" t="str">
        <f ca="1">IFERROR(IF(AND(last_entry-start_row=0,ISBLANK(INDEX(DataAnalysis!$I$8:$I$299,1,1))),"",IF(last_entry-start_row=0,INDEX(DataAnalysis!$I$8:$I$299,1,1),INDEX(DataAnalysis!$I$8:$I$299,ROW(A203),1))),"")</f>
        <v/>
      </c>
      <c r="O210" s="12">
        <f t="shared" ca="1" si="10"/>
        <v>92</v>
      </c>
      <c r="Q210">
        <f ca="1">IFERROR(DataAnalysis!$O210,"")</f>
        <v>92</v>
      </c>
      <c r="R210" t="str">
        <f ca="1">IFERROR(VLOOKUP(DataAnalysis!$Q$8:$Q$301,DataAnalysis!$K$8:$N$301,3,FALSE),"")</f>
        <v/>
      </c>
      <c r="S210" t="str">
        <f ca="1">IFERROR(VLOOKUP(DataAnalysis!$Q$8:$Q$301,DataAnalysis!$K$8:$N$301,4,FALSE),"")</f>
        <v/>
      </c>
      <c r="T210" t="str">
        <f ca="1">IF(S210=S209,T209,"")&amp;REPT(DataAnalysis!$R210&amp;", ",DataAnalysis!$R210&lt;&gt;"")</f>
        <v/>
      </c>
      <c r="U210" t="str">
        <f ca="1">IF(COUNTIF(S$8:S210,S210)=1,S210,"")</f>
        <v/>
      </c>
      <c r="V210" t="str">
        <f ca="1">IFERROR(IF(LEN(DataAnalysis!$S$8:$S$301)=0,"",COUNTIF(DataAnalysis!$S$8:$S$301,S210)),"")</f>
        <v/>
      </c>
      <c r="W210" t="str">
        <f ca="1">IFERROR(IF(LEN($U210)&gt;0,LEFT(INDIRECT("DataAnalysis!T"&amp;ROW(DataAnalysis!$U210)+DataAnalysis!$V210-1),LEN(INDIRECT("DataAnalysis!T"&amp;ROW(DataAnalysis!$U210)+DataAnalysis!$V210-1))-2),""),"")</f>
        <v/>
      </c>
    </row>
    <row r="211" spans="8:23" ht="30" customHeight="1" x14ac:dyDescent="0.2">
      <c r="H211" t="str">
        <f ca="1">IFERROR(INDEX('Measurement Master List'!$B$4:$AQ$30,1+INT((ROW(A204)-1)/COLUMNS('Measurement Master List'!$B$4:$AQ$30)),MOD(ROW(A204)-1+COLUMNS('Measurement Master List'!$B$4:$AQ$30),COLUMNS('Measurement Master List'!$B$4:$AQ$30))+1),"")</f>
        <v xml:space="preserve"> </v>
      </c>
      <c r="I211" t="str">
        <f t="shared" ca="1" si="9"/>
        <v/>
      </c>
      <c r="K211" s="11" t="str">
        <f ca="1">IFERROR(RANK(L211,DataAnalysis!$L$8:$L$301)+SUMPRODUCT(--(L211=DataAnalysis!$L$8:$L$301),--(O211&lt;DataAnalysis!$O$8:$O$301)),"")</f>
        <v/>
      </c>
      <c r="L211" s="11" t="str">
        <f ca="1">IFERROR(IF(COUNTIF(DataAnalysis!$I$8:$I$299,"&lt;="&amp;DataAnalysis!$I$8:$I$299)=0,"",COUNTIF(DataAnalysis!$I$8:$I$299,"&lt;="&amp;DataAnalysis!$I$8:$I$299)),"")</f>
        <v/>
      </c>
      <c r="M211" t="str">
        <f ca="1">IFERROR(IF(AND(last_entry-start_row=0,LEN(INDEX(DataAnalysis!$H$8:$I$299,1,1)=0)),"",IF(last_entry-start_row=0,INDEX(DataAnalysis!$H$8:$I$299,1,1),INDEX(DataAnalysis!$H$8:$H$299,ROW(A204),1))),"")</f>
        <v xml:space="preserve"> </v>
      </c>
      <c r="N211" t="str">
        <f ca="1">IFERROR(IF(AND(last_entry-start_row=0,ISBLANK(INDEX(DataAnalysis!$I$8:$I$299,1,1))),"",IF(last_entry-start_row=0,INDEX(DataAnalysis!$I$8:$I$299,1,1),INDEX(DataAnalysis!$I$8:$I$299,ROW(A204),1))),"")</f>
        <v/>
      </c>
      <c r="O211" s="12">
        <f t="shared" ca="1" si="10"/>
        <v>91</v>
      </c>
      <c r="Q211">
        <f ca="1">IFERROR(DataAnalysis!$O211,"")</f>
        <v>91</v>
      </c>
      <c r="R211" t="str">
        <f ca="1">IFERROR(VLOOKUP(DataAnalysis!$Q$8:$Q$301,DataAnalysis!$K$8:$N$301,3,FALSE),"")</f>
        <v/>
      </c>
      <c r="S211" t="str">
        <f ca="1">IFERROR(VLOOKUP(DataAnalysis!$Q$8:$Q$301,DataAnalysis!$K$8:$N$301,4,FALSE),"")</f>
        <v/>
      </c>
      <c r="T211" t="str">
        <f ca="1">IF(S211=S210,T210,"")&amp;REPT(DataAnalysis!$R211&amp;", ",DataAnalysis!$R211&lt;&gt;"")</f>
        <v/>
      </c>
      <c r="U211" t="str">
        <f ca="1">IF(COUNTIF(S$8:S211,S211)=1,S211,"")</f>
        <v/>
      </c>
      <c r="V211" t="str">
        <f ca="1">IFERROR(IF(LEN(DataAnalysis!$S$8:$S$301)=0,"",COUNTIF(DataAnalysis!$S$8:$S$301,S211)),"")</f>
        <v/>
      </c>
      <c r="W211" t="str">
        <f ca="1">IFERROR(IF(LEN($U211)&gt;0,LEFT(INDIRECT("DataAnalysis!T"&amp;ROW(DataAnalysis!$U211)+DataAnalysis!$V211-1),LEN(INDIRECT("DataAnalysis!T"&amp;ROW(DataAnalysis!$U211)+DataAnalysis!$V211-1))-2),""),"")</f>
        <v/>
      </c>
    </row>
    <row r="212" spans="8:23" ht="30" customHeight="1" x14ac:dyDescent="0.2">
      <c r="H212" t="str">
        <f ca="1">IFERROR(INDEX('Measurement Master List'!$B$4:$AQ$30,1+INT((ROW(A205)-1)/COLUMNS('Measurement Master List'!$B$4:$AQ$30)),MOD(ROW(A205)-1+COLUMNS('Measurement Master List'!$B$4:$AQ$30),COLUMNS('Measurement Master List'!$B$4:$AQ$30))+1),"")</f>
        <v xml:space="preserve"> </v>
      </c>
      <c r="I212" t="str">
        <f t="shared" ca="1" si="9"/>
        <v/>
      </c>
      <c r="K212" s="11" t="str">
        <f ca="1">IFERROR(RANK(L212,DataAnalysis!$L$8:$L$301)+SUMPRODUCT(--(L212=DataAnalysis!$L$8:$L$301),--(O212&lt;DataAnalysis!$O$8:$O$301)),"")</f>
        <v/>
      </c>
      <c r="L212" s="11" t="str">
        <f ca="1">IFERROR(IF(COUNTIF(DataAnalysis!$I$8:$I$299,"&lt;="&amp;DataAnalysis!$I$8:$I$299)=0,"",COUNTIF(DataAnalysis!$I$8:$I$299,"&lt;="&amp;DataAnalysis!$I$8:$I$299)),"")</f>
        <v/>
      </c>
      <c r="M212" t="str">
        <f ca="1">IFERROR(IF(AND(last_entry-start_row=0,LEN(INDEX(DataAnalysis!$H$8:$I$299,1,1)=0)),"",IF(last_entry-start_row=0,INDEX(DataAnalysis!$H$8:$I$299,1,1),INDEX(DataAnalysis!$H$8:$H$299,ROW(A205),1))),"")</f>
        <v xml:space="preserve"> </v>
      </c>
      <c r="N212" t="str">
        <f ca="1">IFERROR(IF(AND(last_entry-start_row=0,ISBLANK(INDEX(DataAnalysis!$I$8:$I$299,1,1))),"",IF(last_entry-start_row=0,INDEX(DataAnalysis!$I$8:$I$299,1,1),INDEX(DataAnalysis!$I$8:$I$299,ROW(A205),1))),"")</f>
        <v/>
      </c>
      <c r="O212" s="12">
        <f t="shared" ca="1" si="10"/>
        <v>90</v>
      </c>
      <c r="Q212">
        <f ca="1">IFERROR(DataAnalysis!$O212,"")</f>
        <v>90</v>
      </c>
      <c r="R212" t="str">
        <f ca="1">IFERROR(VLOOKUP(DataAnalysis!$Q$8:$Q$301,DataAnalysis!$K$8:$N$301,3,FALSE),"")</f>
        <v/>
      </c>
      <c r="S212" t="str">
        <f ca="1">IFERROR(VLOOKUP(DataAnalysis!$Q$8:$Q$301,DataAnalysis!$K$8:$N$301,4,FALSE),"")</f>
        <v/>
      </c>
      <c r="T212" t="str">
        <f ca="1">IF(S212=S211,T211,"")&amp;REPT(DataAnalysis!$R212&amp;", ",DataAnalysis!$R212&lt;&gt;"")</f>
        <v/>
      </c>
      <c r="U212" t="str">
        <f ca="1">IF(COUNTIF(S$8:S212,S212)=1,S212,"")</f>
        <v/>
      </c>
      <c r="V212" t="str">
        <f ca="1">IFERROR(IF(LEN(DataAnalysis!$S$8:$S$301)=0,"",COUNTIF(DataAnalysis!$S$8:$S$301,S212)),"")</f>
        <v/>
      </c>
      <c r="W212" t="str">
        <f ca="1">IFERROR(IF(LEN($U212)&gt;0,LEFT(INDIRECT("DataAnalysis!T"&amp;ROW(DataAnalysis!$U212)+DataAnalysis!$V212-1),LEN(INDIRECT("DataAnalysis!T"&amp;ROW(DataAnalysis!$U212)+DataAnalysis!$V212-1))-2),""),"")</f>
        <v/>
      </c>
    </row>
    <row r="213" spans="8:23" ht="30" customHeight="1" x14ac:dyDescent="0.2">
      <c r="H213" t="str">
        <f ca="1">IFERROR(INDEX('Measurement Master List'!$B$4:$AQ$30,1+INT((ROW(A206)-1)/COLUMNS('Measurement Master List'!$B$4:$AQ$30)),MOD(ROW(A206)-1+COLUMNS('Measurement Master List'!$B$4:$AQ$30),COLUMNS('Measurement Master List'!$B$4:$AQ$30))+1),"")</f>
        <v xml:space="preserve"> </v>
      </c>
      <c r="I213" t="str">
        <f t="shared" ca="1" si="9"/>
        <v/>
      </c>
      <c r="K213" s="11" t="str">
        <f ca="1">IFERROR(RANK(L213,DataAnalysis!$L$8:$L$301)+SUMPRODUCT(--(L213=DataAnalysis!$L$8:$L$301),--(O213&lt;DataAnalysis!$O$8:$O$301)),"")</f>
        <v/>
      </c>
      <c r="L213" s="11" t="str">
        <f ca="1">IFERROR(IF(COUNTIF(DataAnalysis!$I$8:$I$299,"&lt;="&amp;DataAnalysis!$I$8:$I$299)=0,"",COUNTIF(DataAnalysis!$I$8:$I$299,"&lt;="&amp;DataAnalysis!$I$8:$I$299)),"")</f>
        <v/>
      </c>
      <c r="M213" t="str">
        <f ca="1">IFERROR(IF(AND(last_entry-start_row=0,LEN(INDEX(DataAnalysis!$H$8:$I$299,1,1)=0)),"",IF(last_entry-start_row=0,INDEX(DataAnalysis!$H$8:$I$299,1,1),INDEX(DataAnalysis!$H$8:$H$299,ROW(A206),1))),"")</f>
        <v xml:space="preserve"> </v>
      </c>
      <c r="N213" t="str">
        <f ca="1">IFERROR(IF(AND(last_entry-start_row=0,ISBLANK(INDEX(DataAnalysis!$I$8:$I$299,1,1))),"",IF(last_entry-start_row=0,INDEX(DataAnalysis!$I$8:$I$299,1,1),INDEX(DataAnalysis!$I$8:$I$299,ROW(A206),1))),"")</f>
        <v/>
      </c>
      <c r="O213" s="12">
        <f t="shared" ca="1" si="10"/>
        <v>89</v>
      </c>
      <c r="Q213">
        <f ca="1">IFERROR(DataAnalysis!$O213,"")</f>
        <v>89</v>
      </c>
      <c r="R213" t="str">
        <f ca="1">IFERROR(VLOOKUP(DataAnalysis!$Q$8:$Q$301,DataAnalysis!$K$8:$N$301,3,FALSE),"")</f>
        <v/>
      </c>
      <c r="S213" t="str">
        <f ca="1">IFERROR(VLOOKUP(DataAnalysis!$Q$8:$Q$301,DataAnalysis!$K$8:$N$301,4,FALSE),"")</f>
        <v/>
      </c>
      <c r="T213" t="str">
        <f ca="1">IF(S213=S212,T212,"")&amp;REPT(DataAnalysis!$R213&amp;", ",DataAnalysis!$R213&lt;&gt;"")</f>
        <v/>
      </c>
      <c r="U213" t="str">
        <f ca="1">IF(COUNTIF(S$8:S213,S213)=1,S213,"")</f>
        <v/>
      </c>
      <c r="V213" t="str">
        <f ca="1">IFERROR(IF(LEN(DataAnalysis!$S$8:$S$301)=0,"",COUNTIF(DataAnalysis!$S$8:$S$301,S213)),"")</f>
        <v/>
      </c>
      <c r="W213" t="str">
        <f ca="1">IFERROR(IF(LEN($U213)&gt;0,LEFT(INDIRECT("DataAnalysis!T"&amp;ROW(DataAnalysis!$U213)+DataAnalysis!$V213-1),LEN(INDIRECT("DataAnalysis!T"&amp;ROW(DataAnalysis!$U213)+DataAnalysis!$V213-1))-2),""),"")</f>
        <v/>
      </c>
    </row>
    <row r="214" spans="8:23" ht="30" customHeight="1" x14ac:dyDescent="0.2">
      <c r="H214" t="str">
        <f ca="1">IFERROR(INDEX('Measurement Master List'!$B$4:$AQ$30,1+INT((ROW(A207)-1)/COLUMNS('Measurement Master List'!$B$4:$AQ$30)),MOD(ROW(A207)-1+COLUMNS('Measurement Master List'!$B$4:$AQ$30),COLUMNS('Measurement Master List'!$B$4:$AQ$30))+1),"")</f>
        <v xml:space="preserve"> </v>
      </c>
      <c r="I214" t="str">
        <f t="shared" ca="1" si="9"/>
        <v/>
      </c>
      <c r="K214" s="11" t="str">
        <f ca="1">IFERROR(RANK(L214,DataAnalysis!$L$8:$L$301)+SUMPRODUCT(--(L214=DataAnalysis!$L$8:$L$301),--(O214&lt;DataAnalysis!$O$8:$O$301)),"")</f>
        <v/>
      </c>
      <c r="L214" s="11" t="str">
        <f ca="1">IFERROR(IF(COUNTIF(DataAnalysis!$I$8:$I$299,"&lt;="&amp;DataAnalysis!$I$8:$I$299)=0,"",COUNTIF(DataAnalysis!$I$8:$I$299,"&lt;="&amp;DataAnalysis!$I$8:$I$299)),"")</f>
        <v/>
      </c>
      <c r="M214" t="str">
        <f ca="1">IFERROR(IF(AND(last_entry-start_row=0,LEN(INDEX(DataAnalysis!$H$8:$I$299,1,1)=0)),"",IF(last_entry-start_row=0,INDEX(DataAnalysis!$H$8:$I$299,1,1),INDEX(DataAnalysis!$H$8:$H$299,ROW(A207),1))),"")</f>
        <v xml:space="preserve"> </v>
      </c>
      <c r="N214" t="str">
        <f ca="1">IFERROR(IF(AND(last_entry-start_row=0,ISBLANK(INDEX(DataAnalysis!$I$8:$I$299,1,1))),"",IF(last_entry-start_row=0,INDEX(DataAnalysis!$I$8:$I$299,1,1),INDEX(DataAnalysis!$I$8:$I$299,ROW(A207),1))),"")</f>
        <v/>
      </c>
      <c r="O214" s="12">
        <f t="shared" ca="1" si="10"/>
        <v>88</v>
      </c>
      <c r="Q214">
        <f ca="1">IFERROR(DataAnalysis!$O214,"")</f>
        <v>88</v>
      </c>
      <c r="R214" t="str">
        <f ca="1">IFERROR(VLOOKUP(DataAnalysis!$Q$8:$Q$301,DataAnalysis!$K$8:$N$301,3,FALSE),"")</f>
        <v/>
      </c>
      <c r="S214" t="str">
        <f ca="1">IFERROR(VLOOKUP(DataAnalysis!$Q$8:$Q$301,DataAnalysis!$K$8:$N$301,4,FALSE),"")</f>
        <v/>
      </c>
      <c r="T214" t="str">
        <f ca="1">IF(S214=S213,T213,"")&amp;REPT(DataAnalysis!$R214&amp;", ",DataAnalysis!$R214&lt;&gt;"")</f>
        <v/>
      </c>
      <c r="U214" t="str">
        <f ca="1">IF(COUNTIF(S$8:S214,S214)=1,S214,"")</f>
        <v/>
      </c>
      <c r="V214" t="str">
        <f ca="1">IFERROR(IF(LEN(DataAnalysis!$S$8:$S$301)=0,"",COUNTIF(DataAnalysis!$S$8:$S$301,S214)),"")</f>
        <v/>
      </c>
      <c r="W214" t="str">
        <f ca="1">IFERROR(IF(LEN($U214)&gt;0,LEFT(INDIRECT("DataAnalysis!T"&amp;ROW(DataAnalysis!$U214)+DataAnalysis!$V214-1),LEN(INDIRECT("DataAnalysis!T"&amp;ROW(DataAnalysis!$U214)+DataAnalysis!$V214-1))-2),""),"")</f>
        <v/>
      </c>
    </row>
    <row r="215" spans="8:23" ht="30" customHeight="1" x14ac:dyDescent="0.2">
      <c r="H215" t="str">
        <f ca="1">IFERROR(INDEX('Measurement Master List'!$B$4:$AQ$30,1+INT((ROW(A208)-1)/COLUMNS('Measurement Master List'!$B$4:$AQ$30)),MOD(ROW(A208)-1+COLUMNS('Measurement Master List'!$B$4:$AQ$30),COLUMNS('Measurement Master List'!$B$4:$AQ$30))+1),"")</f>
        <v xml:space="preserve"> </v>
      </c>
      <c r="I215" t="str">
        <f t="shared" ca="1" si="9"/>
        <v/>
      </c>
      <c r="K215" s="11" t="str">
        <f ca="1">IFERROR(RANK(L215,DataAnalysis!$L$8:$L$301)+SUMPRODUCT(--(L215=DataAnalysis!$L$8:$L$301),--(O215&lt;DataAnalysis!$O$8:$O$301)),"")</f>
        <v/>
      </c>
      <c r="L215" s="11" t="str">
        <f ca="1">IFERROR(IF(COUNTIF(DataAnalysis!$I$8:$I$299,"&lt;="&amp;DataAnalysis!$I$8:$I$299)=0,"",COUNTIF(DataAnalysis!$I$8:$I$299,"&lt;="&amp;DataAnalysis!$I$8:$I$299)),"")</f>
        <v/>
      </c>
      <c r="M215" t="str">
        <f ca="1">IFERROR(IF(AND(last_entry-start_row=0,LEN(INDEX(DataAnalysis!$H$8:$I$299,1,1)=0)),"",IF(last_entry-start_row=0,INDEX(DataAnalysis!$H$8:$I$299,1,1),INDEX(DataAnalysis!$H$8:$H$299,ROW(A208),1))),"")</f>
        <v xml:space="preserve"> </v>
      </c>
      <c r="N215" t="str">
        <f ca="1">IFERROR(IF(AND(last_entry-start_row=0,ISBLANK(INDEX(DataAnalysis!$I$8:$I$299,1,1))),"",IF(last_entry-start_row=0,INDEX(DataAnalysis!$I$8:$I$299,1,1),INDEX(DataAnalysis!$I$8:$I$299,ROW(A208),1))),"")</f>
        <v/>
      </c>
      <c r="O215" s="12">
        <f t="shared" ca="1" si="10"/>
        <v>87</v>
      </c>
      <c r="Q215">
        <f ca="1">IFERROR(DataAnalysis!$O215,"")</f>
        <v>87</v>
      </c>
      <c r="R215" t="str">
        <f ca="1">IFERROR(VLOOKUP(DataAnalysis!$Q$8:$Q$301,DataAnalysis!$K$8:$N$301,3,FALSE),"")</f>
        <v/>
      </c>
      <c r="S215" t="str">
        <f ca="1">IFERROR(VLOOKUP(DataAnalysis!$Q$8:$Q$301,DataAnalysis!$K$8:$N$301,4,FALSE),"")</f>
        <v/>
      </c>
      <c r="T215" t="str">
        <f ca="1">IF(S215=S214,T214,"")&amp;REPT(DataAnalysis!$R215&amp;", ",DataAnalysis!$R215&lt;&gt;"")</f>
        <v/>
      </c>
      <c r="U215" t="str">
        <f ca="1">IF(COUNTIF(S$8:S215,S215)=1,S215,"")</f>
        <v/>
      </c>
      <c r="V215" t="str">
        <f ca="1">IFERROR(IF(LEN(DataAnalysis!$S$8:$S$301)=0,"",COUNTIF(DataAnalysis!$S$8:$S$301,S215)),"")</f>
        <v/>
      </c>
      <c r="W215" t="str">
        <f ca="1">IFERROR(IF(LEN($U215)&gt;0,LEFT(INDIRECT("DataAnalysis!T"&amp;ROW(DataAnalysis!$U215)+DataAnalysis!$V215-1),LEN(INDIRECT("DataAnalysis!T"&amp;ROW(DataAnalysis!$U215)+DataAnalysis!$V215-1))-2),""),"")</f>
        <v/>
      </c>
    </row>
    <row r="216" spans="8:23" ht="30" customHeight="1" x14ac:dyDescent="0.2">
      <c r="H216" t="str">
        <f ca="1">IFERROR(INDEX('Measurement Master List'!$B$4:$AQ$30,1+INT((ROW(A209)-1)/COLUMNS('Measurement Master List'!$B$4:$AQ$30)),MOD(ROW(A209)-1+COLUMNS('Measurement Master List'!$B$4:$AQ$30),COLUMNS('Measurement Master List'!$B$4:$AQ$30))+1),"")</f>
        <v xml:space="preserve"> </v>
      </c>
      <c r="I216" t="str">
        <f t="shared" ca="1" si="9"/>
        <v/>
      </c>
      <c r="K216" s="11" t="str">
        <f ca="1">IFERROR(RANK(L216,DataAnalysis!$L$8:$L$301)+SUMPRODUCT(--(L216=DataAnalysis!$L$8:$L$301),--(O216&lt;DataAnalysis!$O$8:$O$301)),"")</f>
        <v/>
      </c>
      <c r="L216" s="11" t="str">
        <f ca="1">IFERROR(IF(COUNTIF(DataAnalysis!$I$8:$I$299,"&lt;="&amp;DataAnalysis!$I$8:$I$299)=0,"",COUNTIF(DataAnalysis!$I$8:$I$299,"&lt;="&amp;DataAnalysis!$I$8:$I$299)),"")</f>
        <v/>
      </c>
      <c r="M216" t="str">
        <f ca="1">IFERROR(IF(AND(last_entry-start_row=0,LEN(INDEX(DataAnalysis!$H$8:$I$299,1,1)=0)),"",IF(last_entry-start_row=0,INDEX(DataAnalysis!$H$8:$I$299,1,1),INDEX(DataAnalysis!$H$8:$H$299,ROW(A209),1))),"")</f>
        <v xml:space="preserve"> </v>
      </c>
      <c r="N216" t="str">
        <f ca="1">IFERROR(IF(AND(last_entry-start_row=0,ISBLANK(INDEX(DataAnalysis!$I$8:$I$299,1,1))),"",IF(last_entry-start_row=0,INDEX(DataAnalysis!$I$8:$I$299,1,1),INDEX(DataAnalysis!$I$8:$I$299,ROW(A209),1))),"")</f>
        <v/>
      </c>
      <c r="O216" s="12">
        <f t="shared" ca="1" si="10"/>
        <v>86</v>
      </c>
      <c r="Q216">
        <f ca="1">IFERROR(DataAnalysis!$O216,"")</f>
        <v>86</v>
      </c>
      <c r="R216" t="str">
        <f ca="1">IFERROR(VLOOKUP(DataAnalysis!$Q$8:$Q$301,DataAnalysis!$K$8:$N$301,3,FALSE),"")</f>
        <v/>
      </c>
      <c r="S216" t="str">
        <f ca="1">IFERROR(VLOOKUP(DataAnalysis!$Q$8:$Q$301,DataAnalysis!$K$8:$N$301,4,FALSE),"")</f>
        <v/>
      </c>
      <c r="T216" t="str">
        <f ca="1">IF(S216=S215,T215,"")&amp;REPT(DataAnalysis!$R216&amp;", ",DataAnalysis!$R216&lt;&gt;"")</f>
        <v/>
      </c>
      <c r="U216" t="str">
        <f ca="1">IF(COUNTIF(S$8:S216,S216)=1,S216,"")</f>
        <v/>
      </c>
      <c r="V216" t="str">
        <f ca="1">IFERROR(IF(LEN(DataAnalysis!$S$8:$S$301)=0,"",COUNTIF(DataAnalysis!$S$8:$S$301,S216)),"")</f>
        <v/>
      </c>
      <c r="W216" t="str">
        <f ca="1">IFERROR(IF(LEN($U216)&gt;0,LEFT(INDIRECT("DataAnalysis!T"&amp;ROW(DataAnalysis!$U216)+DataAnalysis!$V216-1),LEN(INDIRECT("DataAnalysis!T"&amp;ROW(DataAnalysis!$U216)+DataAnalysis!$V216-1))-2),""),"")</f>
        <v/>
      </c>
    </row>
    <row r="217" spans="8:23" ht="30" customHeight="1" x14ac:dyDescent="0.2">
      <c r="H217" t="str">
        <f ca="1">IFERROR(INDEX('Measurement Master List'!$B$4:$AQ$30,1+INT((ROW(A210)-1)/COLUMNS('Measurement Master List'!$B$4:$AQ$30)),MOD(ROW(A210)-1+COLUMNS('Measurement Master List'!$B$4:$AQ$30),COLUMNS('Measurement Master List'!$B$4:$AQ$30))+1),"")</f>
        <v xml:space="preserve"> </v>
      </c>
      <c r="I217" t="str">
        <f t="shared" ca="1" si="9"/>
        <v/>
      </c>
      <c r="K217" s="11" t="str">
        <f ca="1">IFERROR(RANK(L217,DataAnalysis!$L$8:$L$301)+SUMPRODUCT(--(L217=DataAnalysis!$L$8:$L$301),--(O217&lt;DataAnalysis!$O$8:$O$301)),"")</f>
        <v/>
      </c>
      <c r="L217" s="11" t="str">
        <f ca="1">IFERROR(IF(COUNTIF(DataAnalysis!$I$8:$I$299,"&lt;="&amp;DataAnalysis!$I$8:$I$299)=0,"",COUNTIF(DataAnalysis!$I$8:$I$299,"&lt;="&amp;DataAnalysis!$I$8:$I$299)),"")</f>
        <v/>
      </c>
      <c r="M217" t="str">
        <f ca="1">IFERROR(IF(AND(last_entry-start_row=0,LEN(INDEX(DataAnalysis!$H$8:$I$299,1,1)=0)),"",IF(last_entry-start_row=0,INDEX(DataAnalysis!$H$8:$I$299,1,1),INDEX(DataAnalysis!$H$8:$H$299,ROW(A210),1))),"")</f>
        <v xml:space="preserve"> </v>
      </c>
      <c r="N217" t="str">
        <f ca="1">IFERROR(IF(AND(last_entry-start_row=0,ISBLANK(INDEX(DataAnalysis!$I$8:$I$299,1,1))),"",IF(last_entry-start_row=0,INDEX(DataAnalysis!$I$8:$I$299,1,1),INDEX(DataAnalysis!$I$8:$I$299,ROW(A210),1))),"")</f>
        <v/>
      </c>
      <c r="O217" s="12">
        <f t="shared" ca="1" si="10"/>
        <v>85</v>
      </c>
      <c r="Q217">
        <f ca="1">IFERROR(DataAnalysis!$O217,"")</f>
        <v>85</v>
      </c>
      <c r="R217" t="str">
        <f ca="1">IFERROR(VLOOKUP(DataAnalysis!$Q$8:$Q$301,DataAnalysis!$K$8:$N$301,3,FALSE),"")</f>
        <v/>
      </c>
      <c r="S217" t="str">
        <f ca="1">IFERROR(VLOOKUP(DataAnalysis!$Q$8:$Q$301,DataAnalysis!$K$8:$N$301,4,FALSE),"")</f>
        <v/>
      </c>
      <c r="T217" t="str">
        <f ca="1">IF(S217=S216,T216,"")&amp;REPT(DataAnalysis!$R217&amp;", ",DataAnalysis!$R217&lt;&gt;"")</f>
        <v/>
      </c>
      <c r="U217" t="str">
        <f ca="1">IF(COUNTIF(S$8:S217,S217)=1,S217,"")</f>
        <v/>
      </c>
      <c r="V217" t="str">
        <f ca="1">IFERROR(IF(LEN(DataAnalysis!$S$8:$S$301)=0,"",COUNTIF(DataAnalysis!$S$8:$S$301,S217)),"")</f>
        <v/>
      </c>
      <c r="W217" t="str">
        <f ca="1">IFERROR(IF(LEN($U217)&gt;0,LEFT(INDIRECT("DataAnalysis!T"&amp;ROW(DataAnalysis!$U217)+DataAnalysis!$V217-1),LEN(INDIRECT("DataAnalysis!T"&amp;ROW(DataAnalysis!$U217)+DataAnalysis!$V217-1))-2),""),"")</f>
        <v/>
      </c>
    </row>
    <row r="218" spans="8:23" ht="30" customHeight="1" x14ac:dyDescent="0.2">
      <c r="H218" t="str">
        <f ca="1">IFERROR(INDEX('Measurement Master List'!$B$4:$AQ$30,1+INT((ROW(A211)-1)/COLUMNS('Measurement Master List'!$B$4:$AQ$30)),MOD(ROW(A211)-1+COLUMNS('Measurement Master List'!$B$4:$AQ$30),COLUMNS('Measurement Master List'!$B$4:$AQ$30))+1),"")</f>
        <v xml:space="preserve"> </v>
      </c>
      <c r="I218" t="str">
        <f t="shared" ca="1" si="9"/>
        <v/>
      </c>
      <c r="K218" s="11" t="str">
        <f ca="1">IFERROR(RANK(L218,DataAnalysis!$L$8:$L$301)+SUMPRODUCT(--(L218=DataAnalysis!$L$8:$L$301),--(O218&lt;DataAnalysis!$O$8:$O$301)),"")</f>
        <v/>
      </c>
      <c r="L218" s="11" t="str">
        <f ca="1">IFERROR(IF(COUNTIF(DataAnalysis!$I$8:$I$299,"&lt;="&amp;DataAnalysis!$I$8:$I$299)=0,"",COUNTIF(DataAnalysis!$I$8:$I$299,"&lt;="&amp;DataAnalysis!$I$8:$I$299)),"")</f>
        <v/>
      </c>
      <c r="M218" t="str">
        <f ca="1">IFERROR(IF(AND(last_entry-start_row=0,LEN(INDEX(DataAnalysis!$H$8:$I$299,1,1)=0)),"",IF(last_entry-start_row=0,INDEX(DataAnalysis!$H$8:$I$299,1,1),INDEX(DataAnalysis!$H$8:$H$299,ROW(A211),1))),"")</f>
        <v xml:space="preserve"> </v>
      </c>
      <c r="N218" t="str">
        <f ca="1">IFERROR(IF(AND(last_entry-start_row=0,ISBLANK(INDEX(DataAnalysis!$I$8:$I$299,1,1))),"",IF(last_entry-start_row=0,INDEX(DataAnalysis!$I$8:$I$299,1,1),INDEX(DataAnalysis!$I$8:$I$299,ROW(A211),1))),"")</f>
        <v/>
      </c>
      <c r="O218" s="12">
        <f t="shared" ca="1" si="10"/>
        <v>84</v>
      </c>
      <c r="Q218">
        <f ca="1">IFERROR(DataAnalysis!$O218,"")</f>
        <v>84</v>
      </c>
      <c r="R218" t="str">
        <f ca="1">IFERROR(VLOOKUP(DataAnalysis!$Q$8:$Q$301,DataAnalysis!$K$8:$N$301,3,FALSE),"")</f>
        <v/>
      </c>
      <c r="S218" t="str">
        <f ca="1">IFERROR(VLOOKUP(DataAnalysis!$Q$8:$Q$301,DataAnalysis!$K$8:$N$301,4,FALSE),"")</f>
        <v/>
      </c>
      <c r="T218" t="str">
        <f ca="1">IF(S218=S217,T217,"")&amp;REPT(DataAnalysis!$R218&amp;", ",DataAnalysis!$R218&lt;&gt;"")</f>
        <v/>
      </c>
      <c r="U218" t="str">
        <f ca="1">IF(COUNTIF(S$8:S218,S218)=1,S218,"")</f>
        <v/>
      </c>
      <c r="V218" t="str">
        <f ca="1">IFERROR(IF(LEN(DataAnalysis!$S$8:$S$301)=0,"",COUNTIF(DataAnalysis!$S$8:$S$301,S218)),"")</f>
        <v/>
      </c>
      <c r="W218" t="str">
        <f ca="1">IFERROR(IF(LEN($U218)&gt;0,LEFT(INDIRECT("DataAnalysis!T"&amp;ROW(DataAnalysis!$U218)+DataAnalysis!$V218-1),LEN(INDIRECT("DataAnalysis!T"&amp;ROW(DataAnalysis!$U218)+DataAnalysis!$V218-1))-2),""),"")</f>
        <v/>
      </c>
    </row>
    <row r="219" spans="8:23" ht="30" customHeight="1" x14ac:dyDescent="0.2">
      <c r="H219" t="str">
        <f ca="1">IFERROR(INDEX('Measurement Master List'!$B$4:$AQ$30,1+INT((ROW(A212)-1)/COLUMNS('Measurement Master List'!$B$4:$AQ$30)),MOD(ROW(A212)-1+COLUMNS('Measurement Master List'!$B$4:$AQ$30),COLUMNS('Measurement Master List'!$B$4:$AQ$30))+1),"")</f>
        <v xml:space="preserve"> </v>
      </c>
      <c r="I219" t="str">
        <f t="shared" ca="1" si="9"/>
        <v/>
      </c>
      <c r="K219" s="11" t="str">
        <f ca="1">IFERROR(RANK(L219,DataAnalysis!$L$8:$L$301)+SUMPRODUCT(--(L219=DataAnalysis!$L$8:$L$301),--(O219&lt;DataAnalysis!$O$8:$O$301)),"")</f>
        <v/>
      </c>
      <c r="L219" s="11" t="str">
        <f ca="1">IFERROR(IF(COUNTIF(DataAnalysis!$I$8:$I$299,"&lt;="&amp;DataAnalysis!$I$8:$I$299)=0,"",COUNTIF(DataAnalysis!$I$8:$I$299,"&lt;="&amp;DataAnalysis!$I$8:$I$299)),"")</f>
        <v/>
      </c>
      <c r="M219" t="str">
        <f ca="1">IFERROR(IF(AND(last_entry-start_row=0,LEN(INDEX(DataAnalysis!$H$8:$I$299,1,1)=0)),"",IF(last_entry-start_row=0,INDEX(DataAnalysis!$H$8:$I$299,1,1),INDEX(DataAnalysis!$H$8:$H$299,ROW(A212),1))),"")</f>
        <v xml:space="preserve"> </v>
      </c>
      <c r="N219" t="str">
        <f ca="1">IFERROR(IF(AND(last_entry-start_row=0,ISBLANK(INDEX(DataAnalysis!$I$8:$I$299,1,1))),"",IF(last_entry-start_row=0,INDEX(DataAnalysis!$I$8:$I$299,1,1),INDEX(DataAnalysis!$I$8:$I$299,ROW(A212),1))),"")</f>
        <v/>
      </c>
      <c r="O219" s="12">
        <f t="shared" ca="1" si="10"/>
        <v>83</v>
      </c>
      <c r="Q219">
        <f ca="1">IFERROR(DataAnalysis!$O219,"")</f>
        <v>83</v>
      </c>
      <c r="R219" t="str">
        <f ca="1">IFERROR(VLOOKUP(DataAnalysis!$Q$8:$Q$301,DataAnalysis!$K$8:$N$301,3,FALSE),"")</f>
        <v/>
      </c>
      <c r="S219" t="str">
        <f ca="1">IFERROR(VLOOKUP(DataAnalysis!$Q$8:$Q$301,DataAnalysis!$K$8:$N$301,4,FALSE),"")</f>
        <v/>
      </c>
      <c r="T219" t="str">
        <f ca="1">IF(S219=S218,T218,"")&amp;REPT(DataAnalysis!$R219&amp;", ",DataAnalysis!$R219&lt;&gt;"")</f>
        <v/>
      </c>
      <c r="U219" t="str">
        <f ca="1">IF(COUNTIF(S$8:S219,S219)=1,S219,"")</f>
        <v/>
      </c>
      <c r="V219" t="str">
        <f ca="1">IFERROR(IF(LEN(DataAnalysis!$S$8:$S$301)=0,"",COUNTIF(DataAnalysis!$S$8:$S$301,S219)),"")</f>
        <v/>
      </c>
      <c r="W219" t="str">
        <f ca="1">IFERROR(IF(LEN($U219)&gt;0,LEFT(INDIRECT("DataAnalysis!T"&amp;ROW(DataAnalysis!$U219)+DataAnalysis!$V219-1),LEN(INDIRECT("DataAnalysis!T"&amp;ROW(DataAnalysis!$U219)+DataAnalysis!$V219-1))-2),""),"")</f>
        <v/>
      </c>
    </row>
    <row r="220" spans="8:23" ht="30" customHeight="1" x14ac:dyDescent="0.2">
      <c r="H220" t="str">
        <f ca="1">IFERROR(INDEX('Measurement Master List'!$B$4:$AQ$30,1+INT((ROW(A213)-1)/COLUMNS('Measurement Master List'!$B$4:$AQ$30)),MOD(ROW(A213)-1+COLUMNS('Measurement Master List'!$B$4:$AQ$30),COLUMNS('Measurement Master List'!$B$4:$AQ$30))+1),"")</f>
        <v xml:space="preserve"> </v>
      </c>
      <c r="I220" t="str">
        <f t="shared" ca="1" si="9"/>
        <v/>
      </c>
      <c r="K220" s="11" t="str">
        <f ca="1">IFERROR(RANK(L220,DataAnalysis!$L$8:$L$301)+SUMPRODUCT(--(L220=DataAnalysis!$L$8:$L$301),--(O220&lt;DataAnalysis!$O$8:$O$301)),"")</f>
        <v/>
      </c>
      <c r="L220" s="11" t="str">
        <f ca="1">IFERROR(IF(COUNTIF(DataAnalysis!$I$8:$I$299,"&lt;="&amp;DataAnalysis!$I$8:$I$299)=0,"",COUNTIF(DataAnalysis!$I$8:$I$299,"&lt;="&amp;DataAnalysis!$I$8:$I$299)),"")</f>
        <v/>
      </c>
      <c r="M220" t="str">
        <f ca="1">IFERROR(IF(AND(last_entry-start_row=0,LEN(INDEX(DataAnalysis!$H$8:$I$299,1,1)=0)),"",IF(last_entry-start_row=0,INDEX(DataAnalysis!$H$8:$I$299,1,1),INDEX(DataAnalysis!$H$8:$H$299,ROW(A213),1))),"")</f>
        <v xml:space="preserve"> </v>
      </c>
      <c r="N220" t="str">
        <f ca="1">IFERROR(IF(AND(last_entry-start_row=0,ISBLANK(INDEX(DataAnalysis!$I$8:$I$299,1,1))),"",IF(last_entry-start_row=0,INDEX(DataAnalysis!$I$8:$I$299,1,1),INDEX(DataAnalysis!$I$8:$I$299,ROW(A213),1))),"")</f>
        <v/>
      </c>
      <c r="O220" s="12">
        <f t="shared" ca="1" si="10"/>
        <v>82</v>
      </c>
      <c r="Q220">
        <f ca="1">IFERROR(DataAnalysis!$O220,"")</f>
        <v>82</v>
      </c>
      <c r="R220" t="str">
        <f ca="1">IFERROR(VLOOKUP(DataAnalysis!$Q$8:$Q$301,DataAnalysis!$K$8:$N$301,3,FALSE),"")</f>
        <v/>
      </c>
      <c r="S220" t="str">
        <f ca="1">IFERROR(VLOOKUP(DataAnalysis!$Q$8:$Q$301,DataAnalysis!$K$8:$N$301,4,FALSE),"")</f>
        <v/>
      </c>
      <c r="T220" t="str">
        <f ca="1">IF(S220=S219,T219,"")&amp;REPT(DataAnalysis!$R220&amp;", ",DataAnalysis!$R220&lt;&gt;"")</f>
        <v/>
      </c>
      <c r="U220" t="str">
        <f ca="1">IF(COUNTIF(S$8:S220,S220)=1,S220,"")</f>
        <v/>
      </c>
      <c r="V220" t="str">
        <f ca="1">IFERROR(IF(LEN(DataAnalysis!$S$8:$S$301)=0,"",COUNTIF(DataAnalysis!$S$8:$S$301,S220)),"")</f>
        <v/>
      </c>
      <c r="W220" t="str">
        <f ca="1">IFERROR(IF(LEN($U220)&gt;0,LEFT(INDIRECT("DataAnalysis!T"&amp;ROW(DataAnalysis!$U220)+DataAnalysis!$V220-1),LEN(INDIRECT("DataAnalysis!T"&amp;ROW(DataAnalysis!$U220)+DataAnalysis!$V220-1))-2),""),"")</f>
        <v/>
      </c>
    </row>
    <row r="221" spans="8:23" ht="30" customHeight="1" x14ac:dyDescent="0.2">
      <c r="H221" t="str">
        <f ca="1">IFERROR(INDEX('Measurement Master List'!$B$4:$AQ$30,1+INT((ROW(A214)-1)/COLUMNS('Measurement Master List'!$B$4:$AQ$30)),MOD(ROW(A214)-1+COLUMNS('Measurement Master List'!$B$4:$AQ$30),COLUMNS('Measurement Master List'!$B$4:$AQ$30))+1),"")</f>
        <v xml:space="preserve"> </v>
      </c>
      <c r="I221" t="str">
        <f t="shared" ca="1" si="9"/>
        <v/>
      </c>
      <c r="K221" s="11" t="str">
        <f ca="1">IFERROR(RANK(L221,DataAnalysis!$L$8:$L$301)+SUMPRODUCT(--(L221=DataAnalysis!$L$8:$L$301),--(O221&lt;DataAnalysis!$O$8:$O$301)),"")</f>
        <v/>
      </c>
      <c r="L221" s="11" t="str">
        <f ca="1">IFERROR(IF(COUNTIF(DataAnalysis!$I$8:$I$299,"&lt;="&amp;DataAnalysis!$I$8:$I$299)=0,"",COUNTIF(DataAnalysis!$I$8:$I$299,"&lt;="&amp;DataAnalysis!$I$8:$I$299)),"")</f>
        <v/>
      </c>
      <c r="M221" t="str">
        <f ca="1">IFERROR(IF(AND(last_entry-start_row=0,LEN(INDEX(DataAnalysis!$H$8:$I$299,1,1)=0)),"",IF(last_entry-start_row=0,INDEX(DataAnalysis!$H$8:$I$299,1,1),INDEX(DataAnalysis!$H$8:$H$299,ROW(A214),1))),"")</f>
        <v xml:space="preserve"> </v>
      </c>
      <c r="N221" t="str">
        <f ca="1">IFERROR(IF(AND(last_entry-start_row=0,ISBLANK(INDEX(DataAnalysis!$I$8:$I$299,1,1))),"",IF(last_entry-start_row=0,INDEX(DataAnalysis!$I$8:$I$299,1,1),INDEX(DataAnalysis!$I$8:$I$299,ROW(A214),1))),"")</f>
        <v/>
      </c>
      <c r="O221" s="12">
        <f t="shared" ca="1" si="10"/>
        <v>81</v>
      </c>
      <c r="Q221">
        <f ca="1">IFERROR(DataAnalysis!$O221,"")</f>
        <v>81</v>
      </c>
      <c r="R221" t="str">
        <f ca="1">IFERROR(VLOOKUP(DataAnalysis!$Q$8:$Q$301,DataAnalysis!$K$8:$N$301,3,FALSE),"")</f>
        <v/>
      </c>
      <c r="S221" t="str">
        <f ca="1">IFERROR(VLOOKUP(DataAnalysis!$Q$8:$Q$301,DataAnalysis!$K$8:$N$301,4,FALSE),"")</f>
        <v/>
      </c>
      <c r="T221" t="str">
        <f ca="1">IF(S221=S220,T220,"")&amp;REPT(DataAnalysis!$R221&amp;", ",DataAnalysis!$R221&lt;&gt;"")</f>
        <v/>
      </c>
      <c r="U221" t="str">
        <f ca="1">IF(COUNTIF(S$8:S221,S221)=1,S221,"")</f>
        <v/>
      </c>
      <c r="V221" t="str">
        <f ca="1">IFERROR(IF(LEN(DataAnalysis!$S$8:$S$301)=0,"",COUNTIF(DataAnalysis!$S$8:$S$301,S221)),"")</f>
        <v/>
      </c>
      <c r="W221" t="str">
        <f ca="1">IFERROR(IF(LEN($U221)&gt;0,LEFT(INDIRECT("DataAnalysis!T"&amp;ROW(DataAnalysis!$U221)+DataAnalysis!$V221-1),LEN(INDIRECT("DataAnalysis!T"&amp;ROW(DataAnalysis!$U221)+DataAnalysis!$V221-1))-2),""),"")</f>
        <v/>
      </c>
    </row>
    <row r="222" spans="8:23" ht="30" customHeight="1" x14ac:dyDescent="0.2">
      <c r="H222" t="str">
        <f ca="1">IFERROR(INDEX('Measurement Master List'!$B$4:$AQ$30,1+INT((ROW(A215)-1)/COLUMNS('Measurement Master List'!$B$4:$AQ$30)),MOD(ROW(A215)-1+COLUMNS('Measurement Master List'!$B$4:$AQ$30),COLUMNS('Measurement Master List'!$B$4:$AQ$30))+1),"")</f>
        <v xml:space="preserve"> </v>
      </c>
      <c r="I222" t="str">
        <f t="shared" ca="1" si="9"/>
        <v/>
      </c>
      <c r="K222" s="11" t="str">
        <f ca="1">IFERROR(RANK(L222,DataAnalysis!$L$8:$L$301)+SUMPRODUCT(--(L222=DataAnalysis!$L$8:$L$301),--(O222&lt;DataAnalysis!$O$8:$O$301)),"")</f>
        <v/>
      </c>
      <c r="L222" s="11" t="str">
        <f ca="1">IFERROR(IF(COUNTIF(DataAnalysis!$I$8:$I$299,"&lt;="&amp;DataAnalysis!$I$8:$I$299)=0,"",COUNTIF(DataAnalysis!$I$8:$I$299,"&lt;="&amp;DataAnalysis!$I$8:$I$299)),"")</f>
        <v/>
      </c>
      <c r="M222" t="str">
        <f ca="1">IFERROR(IF(AND(last_entry-start_row=0,LEN(INDEX(DataAnalysis!$H$8:$I$299,1,1)=0)),"",IF(last_entry-start_row=0,INDEX(DataAnalysis!$H$8:$I$299,1,1),INDEX(DataAnalysis!$H$8:$H$299,ROW(A215),1))),"")</f>
        <v xml:space="preserve"> </v>
      </c>
      <c r="N222" t="str">
        <f ca="1">IFERROR(IF(AND(last_entry-start_row=0,ISBLANK(INDEX(DataAnalysis!$I$8:$I$299,1,1))),"",IF(last_entry-start_row=0,INDEX(DataAnalysis!$I$8:$I$299,1,1),INDEX(DataAnalysis!$I$8:$I$299,ROW(A215),1))),"")</f>
        <v/>
      </c>
      <c r="O222" s="12">
        <f t="shared" ca="1" si="10"/>
        <v>80</v>
      </c>
      <c r="Q222">
        <f ca="1">IFERROR(DataAnalysis!$O222,"")</f>
        <v>80</v>
      </c>
      <c r="R222" t="str">
        <f ca="1">IFERROR(VLOOKUP(DataAnalysis!$Q$8:$Q$301,DataAnalysis!$K$8:$N$301,3,FALSE),"")</f>
        <v/>
      </c>
      <c r="S222" t="str">
        <f ca="1">IFERROR(VLOOKUP(DataAnalysis!$Q$8:$Q$301,DataAnalysis!$K$8:$N$301,4,FALSE),"")</f>
        <v/>
      </c>
      <c r="T222" t="str">
        <f ca="1">IF(S222=S221,T221,"")&amp;REPT(DataAnalysis!$R222&amp;", ",DataAnalysis!$R222&lt;&gt;"")</f>
        <v/>
      </c>
      <c r="U222" t="str">
        <f ca="1">IF(COUNTIF(S$8:S222,S222)=1,S222,"")</f>
        <v/>
      </c>
      <c r="V222" t="str">
        <f ca="1">IFERROR(IF(LEN(DataAnalysis!$S$8:$S$301)=0,"",COUNTIF(DataAnalysis!$S$8:$S$301,S222)),"")</f>
        <v/>
      </c>
      <c r="W222" t="str">
        <f ca="1">IFERROR(IF(LEN($U222)&gt;0,LEFT(INDIRECT("DataAnalysis!T"&amp;ROW(DataAnalysis!$U222)+DataAnalysis!$V222-1),LEN(INDIRECT("DataAnalysis!T"&amp;ROW(DataAnalysis!$U222)+DataAnalysis!$V222-1))-2),""),"")</f>
        <v/>
      </c>
    </row>
    <row r="223" spans="8:23" ht="30" customHeight="1" x14ac:dyDescent="0.2">
      <c r="H223" t="str">
        <f ca="1">IFERROR(INDEX('Measurement Master List'!$B$4:$AQ$30,1+INT((ROW(A216)-1)/COLUMNS('Measurement Master List'!$B$4:$AQ$30)),MOD(ROW(A216)-1+COLUMNS('Measurement Master List'!$B$4:$AQ$30),COLUMNS('Measurement Master List'!$B$4:$AQ$30))+1),"")</f>
        <v xml:space="preserve"> </v>
      </c>
      <c r="I223" t="str">
        <f t="shared" ca="1" si="9"/>
        <v/>
      </c>
      <c r="K223" s="11" t="str">
        <f ca="1">IFERROR(RANK(L223,DataAnalysis!$L$8:$L$301)+SUMPRODUCT(--(L223=DataAnalysis!$L$8:$L$301),--(O223&lt;DataAnalysis!$O$8:$O$301)),"")</f>
        <v/>
      </c>
      <c r="L223" s="11" t="str">
        <f ca="1">IFERROR(IF(COUNTIF(DataAnalysis!$I$8:$I$299,"&lt;="&amp;DataAnalysis!$I$8:$I$299)=0,"",COUNTIF(DataAnalysis!$I$8:$I$299,"&lt;="&amp;DataAnalysis!$I$8:$I$299)),"")</f>
        <v/>
      </c>
      <c r="M223" t="str">
        <f ca="1">IFERROR(IF(AND(last_entry-start_row=0,LEN(INDEX(DataAnalysis!$H$8:$I$299,1,1)=0)),"",IF(last_entry-start_row=0,INDEX(DataAnalysis!$H$8:$I$299,1,1),INDEX(DataAnalysis!$H$8:$H$299,ROW(A216),1))),"")</f>
        <v xml:space="preserve"> </v>
      </c>
      <c r="N223" t="str">
        <f ca="1">IFERROR(IF(AND(last_entry-start_row=0,ISBLANK(INDEX(DataAnalysis!$I$8:$I$299,1,1))),"",IF(last_entry-start_row=0,INDEX(DataAnalysis!$I$8:$I$299,1,1),INDEX(DataAnalysis!$I$8:$I$299,ROW(A216),1))),"")</f>
        <v/>
      </c>
      <c r="O223" s="12">
        <f t="shared" ca="1" si="10"/>
        <v>79</v>
      </c>
      <c r="Q223">
        <f ca="1">IFERROR(DataAnalysis!$O223,"")</f>
        <v>79</v>
      </c>
      <c r="R223" t="str">
        <f ca="1">IFERROR(VLOOKUP(DataAnalysis!$Q$8:$Q$301,DataAnalysis!$K$8:$N$301,3,FALSE),"")</f>
        <v/>
      </c>
      <c r="S223" t="str">
        <f ca="1">IFERROR(VLOOKUP(DataAnalysis!$Q$8:$Q$301,DataAnalysis!$K$8:$N$301,4,FALSE),"")</f>
        <v/>
      </c>
      <c r="T223" t="str">
        <f ca="1">IF(S223=S222,T222,"")&amp;REPT(DataAnalysis!$R223&amp;", ",DataAnalysis!$R223&lt;&gt;"")</f>
        <v/>
      </c>
      <c r="U223" t="str">
        <f ca="1">IF(COUNTIF(S$8:S223,S223)=1,S223,"")</f>
        <v/>
      </c>
      <c r="V223" t="str">
        <f ca="1">IFERROR(IF(LEN(DataAnalysis!$S$8:$S$301)=0,"",COUNTIF(DataAnalysis!$S$8:$S$301,S223)),"")</f>
        <v/>
      </c>
      <c r="W223" t="str">
        <f ca="1">IFERROR(IF(LEN($U223)&gt;0,LEFT(INDIRECT("DataAnalysis!T"&amp;ROW(DataAnalysis!$U223)+DataAnalysis!$V223-1),LEN(INDIRECT("DataAnalysis!T"&amp;ROW(DataAnalysis!$U223)+DataAnalysis!$V223-1))-2),""),"")</f>
        <v/>
      </c>
    </row>
    <row r="224" spans="8:23" ht="30" customHeight="1" x14ac:dyDescent="0.2">
      <c r="H224" t="str">
        <f ca="1">IFERROR(INDEX('Measurement Master List'!$B$4:$AQ$30,1+INT((ROW(A217)-1)/COLUMNS('Measurement Master List'!$B$4:$AQ$30)),MOD(ROW(A217)-1+COLUMNS('Measurement Master List'!$B$4:$AQ$30),COLUMNS('Measurement Master List'!$B$4:$AQ$30))+1),"")</f>
        <v xml:space="preserve"> </v>
      </c>
      <c r="I224" t="str">
        <f t="shared" ca="1" si="9"/>
        <v/>
      </c>
      <c r="K224" s="11" t="str">
        <f ca="1">IFERROR(RANK(L224,DataAnalysis!$L$8:$L$301)+SUMPRODUCT(--(L224=DataAnalysis!$L$8:$L$301),--(O224&lt;DataAnalysis!$O$8:$O$301)),"")</f>
        <v/>
      </c>
      <c r="L224" s="11" t="str">
        <f ca="1">IFERROR(IF(COUNTIF(DataAnalysis!$I$8:$I$299,"&lt;="&amp;DataAnalysis!$I$8:$I$299)=0,"",COUNTIF(DataAnalysis!$I$8:$I$299,"&lt;="&amp;DataAnalysis!$I$8:$I$299)),"")</f>
        <v/>
      </c>
      <c r="M224" t="str">
        <f ca="1">IFERROR(IF(AND(last_entry-start_row=0,LEN(INDEX(DataAnalysis!$H$8:$I$299,1,1)=0)),"",IF(last_entry-start_row=0,INDEX(DataAnalysis!$H$8:$I$299,1,1),INDEX(DataAnalysis!$H$8:$H$299,ROW(A217),1))),"")</f>
        <v xml:space="preserve"> </v>
      </c>
      <c r="N224" t="str">
        <f ca="1">IFERROR(IF(AND(last_entry-start_row=0,ISBLANK(INDEX(DataAnalysis!$I$8:$I$299,1,1))),"",IF(last_entry-start_row=0,INDEX(DataAnalysis!$I$8:$I$299,1,1),INDEX(DataAnalysis!$I$8:$I$299,ROW(A217),1))),"")</f>
        <v/>
      </c>
      <c r="O224" s="12">
        <f t="shared" ca="1" si="10"/>
        <v>78</v>
      </c>
      <c r="Q224">
        <f ca="1">IFERROR(DataAnalysis!$O224,"")</f>
        <v>78</v>
      </c>
      <c r="R224" t="str">
        <f ca="1">IFERROR(VLOOKUP(DataAnalysis!$Q$8:$Q$301,DataAnalysis!$K$8:$N$301,3,FALSE),"")</f>
        <v/>
      </c>
      <c r="S224" t="str">
        <f ca="1">IFERROR(VLOOKUP(DataAnalysis!$Q$8:$Q$301,DataAnalysis!$K$8:$N$301,4,FALSE),"")</f>
        <v/>
      </c>
      <c r="T224" t="str">
        <f ca="1">IF(S224=S223,T223,"")&amp;REPT(DataAnalysis!$R224&amp;", ",DataAnalysis!$R224&lt;&gt;"")</f>
        <v/>
      </c>
      <c r="U224" t="str">
        <f ca="1">IF(COUNTIF(S$8:S224,S224)=1,S224,"")</f>
        <v/>
      </c>
      <c r="V224" t="str">
        <f ca="1">IFERROR(IF(LEN(DataAnalysis!$S$8:$S$301)=0,"",COUNTIF(DataAnalysis!$S$8:$S$301,S224)),"")</f>
        <v/>
      </c>
      <c r="W224" t="str">
        <f ca="1">IFERROR(IF(LEN($U224)&gt;0,LEFT(INDIRECT("DataAnalysis!T"&amp;ROW(DataAnalysis!$U224)+DataAnalysis!$V224-1),LEN(INDIRECT("DataAnalysis!T"&amp;ROW(DataAnalysis!$U224)+DataAnalysis!$V224-1))-2),""),"")</f>
        <v/>
      </c>
    </row>
    <row r="225" spans="8:23" ht="30" customHeight="1" x14ac:dyDescent="0.2">
      <c r="H225" t="str">
        <f ca="1">IFERROR(INDEX('Measurement Master List'!$B$4:$AQ$30,1+INT((ROW(A218)-1)/COLUMNS('Measurement Master List'!$B$4:$AQ$30)),MOD(ROW(A218)-1+COLUMNS('Measurement Master List'!$B$4:$AQ$30),COLUMNS('Measurement Master List'!$B$4:$AQ$30))+1),"")</f>
        <v xml:space="preserve"> </v>
      </c>
      <c r="I225" t="str">
        <f t="shared" ca="1" si="9"/>
        <v/>
      </c>
      <c r="K225" s="11" t="str">
        <f ca="1">IFERROR(RANK(L225,DataAnalysis!$L$8:$L$301)+SUMPRODUCT(--(L225=DataAnalysis!$L$8:$L$301),--(O225&lt;DataAnalysis!$O$8:$O$301)),"")</f>
        <v/>
      </c>
      <c r="L225" s="11" t="str">
        <f ca="1">IFERROR(IF(COUNTIF(DataAnalysis!$I$8:$I$299,"&lt;="&amp;DataAnalysis!$I$8:$I$299)=0,"",COUNTIF(DataAnalysis!$I$8:$I$299,"&lt;="&amp;DataAnalysis!$I$8:$I$299)),"")</f>
        <v/>
      </c>
      <c r="M225" t="str">
        <f ca="1">IFERROR(IF(AND(last_entry-start_row=0,LEN(INDEX(DataAnalysis!$H$8:$I$299,1,1)=0)),"",IF(last_entry-start_row=0,INDEX(DataAnalysis!$H$8:$I$299,1,1),INDEX(DataAnalysis!$H$8:$H$299,ROW(A218),1))),"")</f>
        <v xml:space="preserve"> </v>
      </c>
      <c r="N225" t="str">
        <f ca="1">IFERROR(IF(AND(last_entry-start_row=0,ISBLANK(INDEX(DataAnalysis!$I$8:$I$299,1,1))),"",IF(last_entry-start_row=0,INDEX(DataAnalysis!$I$8:$I$299,1,1),INDEX(DataAnalysis!$I$8:$I$299,ROW(A218),1))),"")</f>
        <v/>
      </c>
      <c r="O225" s="12">
        <f t="shared" ca="1" si="10"/>
        <v>77</v>
      </c>
      <c r="Q225">
        <f ca="1">IFERROR(DataAnalysis!$O225,"")</f>
        <v>77</v>
      </c>
      <c r="R225" t="str">
        <f ca="1">IFERROR(VLOOKUP(DataAnalysis!$Q$8:$Q$301,DataAnalysis!$K$8:$N$301,3,FALSE),"")</f>
        <v/>
      </c>
      <c r="S225" t="str">
        <f ca="1">IFERROR(VLOOKUP(DataAnalysis!$Q$8:$Q$301,DataAnalysis!$K$8:$N$301,4,FALSE),"")</f>
        <v/>
      </c>
      <c r="T225" t="str">
        <f ca="1">IF(S225=S224,T224,"")&amp;REPT(DataAnalysis!$R225&amp;", ",DataAnalysis!$R225&lt;&gt;"")</f>
        <v/>
      </c>
      <c r="U225" t="str">
        <f ca="1">IF(COUNTIF(S$8:S225,S225)=1,S225,"")</f>
        <v/>
      </c>
      <c r="V225" t="str">
        <f ca="1">IFERROR(IF(LEN(DataAnalysis!$S$8:$S$301)=0,"",COUNTIF(DataAnalysis!$S$8:$S$301,S225)),"")</f>
        <v/>
      </c>
      <c r="W225" t="str">
        <f ca="1">IFERROR(IF(LEN($U225)&gt;0,LEFT(INDIRECT("DataAnalysis!T"&amp;ROW(DataAnalysis!$U225)+DataAnalysis!$V225-1),LEN(INDIRECT("DataAnalysis!T"&amp;ROW(DataAnalysis!$U225)+DataAnalysis!$V225-1))-2),""),"")</f>
        <v/>
      </c>
    </row>
    <row r="226" spans="8:23" ht="30" customHeight="1" x14ac:dyDescent="0.2">
      <c r="H226" t="str">
        <f ca="1">IFERROR(INDEX('Measurement Master List'!$B$4:$AQ$30,1+INT((ROW(A219)-1)/COLUMNS('Measurement Master List'!$B$4:$AQ$30)),MOD(ROW(A219)-1+COLUMNS('Measurement Master List'!$B$4:$AQ$30),COLUMNS('Measurement Master List'!$B$4:$AQ$30))+1),"")</f>
        <v xml:space="preserve"> </v>
      </c>
      <c r="I226" t="str">
        <f t="shared" ca="1" si="9"/>
        <v/>
      </c>
      <c r="K226" s="11" t="str">
        <f ca="1">IFERROR(RANK(L226,DataAnalysis!$L$8:$L$301)+SUMPRODUCT(--(L226=DataAnalysis!$L$8:$L$301),--(O226&lt;DataAnalysis!$O$8:$O$301)),"")</f>
        <v/>
      </c>
      <c r="L226" s="11" t="str">
        <f ca="1">IFERROR(IF(COUNTIF(DataAnalysis!$I$8:$I$299,"&lt;="&amp;DataAnalysis!$I$8:$I$299)=0,"",COUNTIF(DataAnalysis!$I$8:$I$299,"&lt;="&amp;DataAnalysis!$I$8:$I$299)),"")</f>
        <v/>
      </c>
      <c r="M226" t="str">
        <f ca="1">IFERROR(IF(AND(last_entry-start_row=0,LEN(INDEX(DataAnalysis!$H$8:$I$299,1,1)=0)),"",IF(last_entry-start_row=0,INDEX(DataAnalysis!$H$8:$I$299,1,1),INDEX(DataAnalysis!$H$8:$H$299,ROW(A219),1))),"")</f>
        <v xml:space="preserve"> </v>
      </c>
      <c r="N226" t="str">
        <f ca="1">IFERROR(IF(AND(last_entry-start_row=0,ISBLANK(INDEX(DataAnalysis!$I$8:$I$299,1,1))),"",IF(last_entry-start_row=0,INDEX(DataAnalysis!$I$8:$I$299,1,1),INDEX(DataAnalysis!$I$8:$I$299,ROW(A219),1))),"")</f>
        <v/>
      </c>
      <c r="O226" s="12">
        <f t="shared" ca="1" si="10"/>
        <v>76</v>
      </c>
      <c r="Q226">
        <f ca="1">IFERROR(DataAnalysis!$O226,"")</f>
        <v>76</v>
      </c>
      <c r="R226" t="str">
        <f ca="1">IFERROR(VLOOKUP(DataAnalysis!$Q$8:$Q$301,DataAnalysis!$K$8:$N$301,3,FALSE),"")</f>
        <v/>
      </c>
      <c r="S226" t="str">
        <f ca="1">IFERROR(VLOOKUP(DataAnalysis!$Q$8:$Q$301,DataAnalysis!$K$8:$N$301,4,FALSE),"")</f>
        <v/>
      </c>
      <c r="T226" t="str">
        <f ca="1">IF(S226=S225,T225,"")&amp;REPT(DataAnalysis!$R226&amp;", ",DataAnalysis!$R226&lt;&gt;"")</f>
        <v/>
      </c>
      <c r="U226" t="str">
        <f ca="1">IF(COUNTIF(S$8:S226,S226)=1,S226,"")</f>
        <v/>
      </c>
      <c r="V226" t="str">
        <f ca="1">IFERROR(IF(LEN(DataAnalysis!$S$8:$S$301)=0,"",COUNTIF(DataAnalysis!$S$8:$S$301,S226)),"")</f>
        <v/>
      </c>
      <c r="W226" t="str">
        <f ca="1">IFERROR(IF(LEN($U226)&gt;0,LEFT(INDIRECT("DataAnalysis!T"&amp;ROW(DataAnalysis!$U226)+DataAnalysis!$V226-1),LEN(INDIRECT("DataAnalysis!T"&amp;ROW(DataAnalysis!$U226)+DataAnalysis!$V226-1))-2),""),"")</f>
        <v/>
      </c>
    </row>
    <row r="227" spans="8:23" ht="30" customHeight="1" x14ac:dyDescent="0.2">
      <c r="H227" t="str">
        <f ca="1">IFERROR(INDEX('Measurement Master List'!$B$4:$AQ$30,1+INT((ROW(A220)-1)/COLUMNS('Measurement Master List'!$B$4:$AQ$30)),MOD(ROW(A220)-1+COLUMNS('Measurement Master List'!$B$4:$AQ$30),COLUMNS('Measurement Master List'!$B$4:$AQ$30))+1),"")</f>
        <v xml:space="preserve"> </v>
      </c>
      <c r="I227" t="str">
        <f t="shared" ca="1" si="9"/>
        <v/>
      </c>
      <c r="K227" s="11" t="str">
        <f ca="1">IFERROR(RANK(L227,DataAnalysis!$L$8:$L$301)+SUMPRODUCT(--(L227=DataAnalysis!$L$8:$L$301),--(O227&lt;DataAnalysis!$O$8:$O$301)),"")</f>
        <v/>
      </c>
      <c r="L227" s="11" t="str">
        <f ca="1">IFERROR(IF(COUNTIF(DataAnalysis!$I$8:$I$299,"&lt;="&amp;DataAnalysis!$I$8:$I$299)=0,"",COUNTIF(DataAnalysis!$I$8:$I$299,"&lt;="&amp;DataAnalysis!$I$8:$I$299)),"")</f>
        <v/>
      </c>
      <c r="M227" t="str">
        <f ca="1">IFERROR(IF(AND(last_entry-start_row=0,LEN(INDEX(DataAnalysis!$H$8:$I$299,1,1)=0)),"",IF(last_entry-start_row=0,INDEX(DataAnalysis!$H$8:$I$299,1,1),INDEX(DataAnalysis!$H$8:$H$299,ROW(A220),1))),"")</f>
        <v xml:space="preserve"> </v>
      </c>
      <c r="N227" t="str">
        <f ca="1">IFERROR(IF(AND(last_entry-start_row=0,ISBLANK(INDEX(DataAnalysis!$I$8:$I$299,1,1))),"",IF(last_entry-start_row=0,INDEX(DataAnalysis!$I$8:$I$299,1,1),INDEX(DataAnalysis!$I$8:$I$299,ROW(A220),1))),"")</f>
        <v/>
      </c>
      <c r="O227" s="12">
        <f t="shared" ca="1" si="10"/>
        <v>75</v>
      </c>
      <c r="Q227">
        <f ca="1">IFERROR(DataAnalysis!$O227,"")</f>
        <v>75</v>
      </c>
      <c r="R227" t="str">
        <f ca="1">IFERROR(VLOOKUP(DataAnalysis!$Q$8:$Q$301,DataAnalysis!$K$8:$N$301,3,FALSE),"")</f>
        <v/>
      </c>
      <c r="S227" t="str">
        <f ca="1">IFERROR(VLOOKUP(DataAnalysis!$Q$8:$Q$301,DataAnalysis!$K$8:$N$301,4,FALSE),"")</f>
        <v/>
      </c>
      <c r="T227" t="str">
        <f ca="1">IF(S227=S226,T226,"")&amp;REPT(DataAnalysis!$R227&amp;", ",DataAnalysis!$R227&lt;&gt;"")</f>
        <v/>
      </c>
      <c r="U227" t="str">
        <f ca="1">IF(COUNTIF(S$8:S227,S227)=1,S227,"")</f>
        <v/>
      </c>
      <c r="V227" t="str">
        <f ca="1">IFERROR(IF(LEN(DataAnalysis!$S$8:$S$301)=0,"",COUNTIF(DataAnalysis!$S$8:$S$301,S227)),"")</f>
        <v/>
      </c>
      <c r="W227" t="str">
        <f ca="1">IFERROR(IF(LEN($U227)&gt;0,LEFT(INDIRECT("DataAnalysis!T"&amp;ROW(DataAnalysis!$U227)+DataAnalysis!$V227-1),LEN(INDIRECT("DataAnalysis!T"&amp;ROW(DataAnalysis!$U227)+DataAnalysis!$V227-1))-2),""),"")</f>
        <v/>
      </c>
    </row>
    <row r="228" spans="8:23" ht="30" customHeight="1" x14ac:dyDescent="0.2">
      <c r="H228" t="str">
        <f ca="1">IFERROR(INDEX('Measurement Master List'!$B$4:$AQ$30,1+INT((ROW(A221)-1)/COLUMNS('Measurement Master List'!$B$4:$AQ$30)),MOD(ROW(A221)-1+COLUMNS('Measurement Master List'!$B$4:$AQ$30),COLUMNS('Measurement Master List'!$B$4:$AQ$30))+1),"")</f>
        <v xml:space="preserve"> </v>
      </c>
      <c r="I228" t="str">
        <f t="shared" ca="1" si="9"/>
        <v/>
      </c>
      <c r="K228" s="11" t="str">
        <f ca="1">IFERROR(RANK(L228,DataAnalysis!$L$8:$L$301)+SUMPRODUCT(--(L228=DataAnalysis!$L$8:$L$301),--(O228&lt;DataAnalysis!$O$8:$O$301)),"")</f>
        <v/>
      </c>
      <c r="L228" s="11" t="str">
        <f ca="1">IFERROR(IF(COUNTIF(DataAnalysis!$I$8:$I$299,"&lt;="&amp;DataAnalysis!$I$8:$I$299)=0,"",COUNTIF(DataAnalysis!$I$8:$I$299,"&lt;="&amp;DataAnalysis!$I$8:$I$299)),"")</f>
        <v/>
      </c>
      <c r="M228" t="str">
        <f ca="1">IFERROR(IF(AND(last_entry-start_row=0,LEN(INDEX(DataAnalysis!$H$8:$I$299,1,1)=0)),"",IF(last_entry-start_row=0,INDEX(DataAnalysis!$H$8:$I$299,1,1),INDEX(DataAnalysis!$H$8:$H$299,ROW(A221),1))),"")</f>
        <v xml:space="preserve"> </v>
      </c>
      <c r="N228" t="str">
        <f ca="1">IFERROR(IF(AND(last_entry-start_row=0,ISBLANK(INDEX(DataAnalysis!$I$8:$I$299,1,1))),"",IF(last_entry-start_row=0,INDEX(DataAnalysis!$I$8:$I$299,1,1),INDEX(DataAnalysis!$I$8:$I$299,ROW(A221),1))),"")</f>
        <v/>
      </c>
      <c r="O228" s="12">
        <f t="shared" ca="1" si="10"/>
        <v>74</v>
      </c>
      <c r="Q228">
        <f ca="1">IFERROR(DataAnalysis!$O228,"")</f>
        <v>74</v>
      </c>
      <c r="R228" t="str">
        <f ca="1">IFERROR(VLOOKUP(DataAnalysis!$Q$8:$Q$301,DataAnalysis!$K$8:$N$301,3,FALSE),"")</f>
        <v/>
      </c>
      <c r="S228" t="str">
        <f ca="1">IFERROR(VLOOKUP(DataAnalysis!$Q$8:$Q$301,DataAnalysis!$K$8:$N$301,4,FALSE),"")</f>
        <v/>
      </c>
      <c r="T228" t="str">
        <f ca="1">IF(S228=S227,T227,"")&amp;REPT(DataAnalysis!$R228&amp;", ",DataAnalysis!$R228&lt;&gt;"")</f>
        <v/>
      </c>
      <c r="U228" t="str">
        <f ca="1">IF(COUNTIF(S$8:S228,S228)=1,S228,"")</f>
        <v/>
      </c>
      <c r="V228" t="str">
        <f ca="1">IFERROR(IF(LEN(DataAnalysis!$S$8:$S$301)=0,"",COUNTIF(DataAnalysis!$S$8:$S$301,S228)),"")</f>
        <v/>
      </c>
      <c r="W228" t="str">
        <f ca="1">IFERROR(IF(LEN($U228)&gt;0,LEFT(INDIRECT("DataAnalysis!T"&amp;ROW(DataAnalysis!$U228)+DataAnalysis!$V228-1),LEN(INDIRECT("DataAnalysis!T"&amp;ROW(DataAnalysis!$U228)+DataAnalysis!$V228-1))-2),""),"")</f>
        <v/>
      </c>
    </row>
    <row r="229" spans="8:23" ht="30" customHeight="1" x14ac:dyDescent="0.2">
      <c r="H229" t="str">
        <f ca="1">IFERROR(INDEX('Measurement Master List'!$B$4:$AQ$30,1+INT((ROW(A222)-1)/COLUMNS('Measurement Master List'!$B$4:$AQ$30)),MOD(ROW(A222)-1+COLUMNS('Measurement Master List'!$B$4:$AQ$30),COLUMNS('Measurement Master List'!$B$4:$AQ$30))+1),"")</f>
        <v xml:space="preserve"> </v>
      </c>
      <c r="I229" t="str">
        <f t="shared" ca="1" si="9"/>
        <v/>
      </c>
      <c r="K229" s="11" t="str">
        <f ca="1">IFERROR(RANK(L229,DataAnalysis!$L$8:$L$301)+SUMPRODUCT(--(L229=DataAnalysis!$L$8:$L$301),--(O229&lt;DataAnalysis!$O$8:$O$301)),"")</f>
        <v/>
      </c>
      <c r="L229" s="11" t="str">
        <f ca="1">IFERROR(IF(COUNTIF(DataAnalysis!$I$8:$I$299,"&lt;="&amp;DataAnalysis!$I$8:$I$299)=0,"",COUNTIF(DataAnalysis!$I$8:$I$299,"&lt;="&amp;DataAnalysis!$I$8:$I$299)),"")</f>
        <v/>
      </c>
      <c r="M229" t="str">
        <f ca="1">IFERROR(IF(AND(last_entry-start_row=0,LEN(INDEX(DataAnalysis!$H$8:$I$299,1,1)=0)),"",IF(last_entry-start_row=0,INDEX(DataAnalysis!$H$8:$I$299,1,1),INDEX(DataAnalysis!$H$8:$H$299,ROW(A222),1))),"")</f>
        <v xml:space="preserve"> </v>
      </c>
      <c r="N229" t="str">
        <f ca="1">IFERROR(IF(AND(last_entry-start_row=0,ISBLANK(INDEX(DataAnalysis!$I$8:$I$299,1,1))),"",IF(last_entry-start_row=0,INDEX(DataAnalysis!$I$8:$I$299,1,1),INDEX(DataAnalysis!$I$8:$I$299,ROW(A222),1))),"")</f>
        <v/>
      </c>
      <c r="O229" s="12">
        <f t="shared" ca="1" si="10"/>
        <v>73</v>
      </c>
      <c r="Q229">
        <f ca="1">IFERROR(DataAnalysis!$O229,"")</f>
        <v>73</v>
      </c>
      <c r="R229" t="str">
        <f ca="1">IFERROR(VLOOKUP(DataAnalysis!$Q$8:$Q$301,DataAnalysis!$K$8:$N$301,3,FALSE),"")</f>
        <v/>
      </c>
      <c r="S229" t="str">
        <f ca="1">IFERROR(VLOOKUP(DataAnalysis!$Q$8:$Q$301,DataAnalysis!$K$8:$N$301,4,FALSE),"")</f>
        <v/>
      </c>
      <c r="T229" t="str">
        <f ca="1">IF(S229=S228,T228,"")&amp;REPT(DataAnalysis!$R229&amp;", ",DataAnalysis!$R229&lt;&gt;"")</f>
        <v/>
      </c>
      <c r="U229" t="str">
        <f ca="1">IF(COUNTIF(S$8:S229,S229)=1,S229,"")</f>
        <v/>
      </c>
      <c r="V229" t="str">
        <f ca="1">IFERROR(IF(LEN(DataAnalysis!$S$8:$S$301)=0,"",COUNTIF(DataAnalysis!$S$8:$S$301,S229)),"")</f>
        <v/>
      </c>
      <c r="W229" t="str">
        <f ca="1">IFERROR(IF(LEN($U229)&gt;0,LEFT(INDIRECT("DataAnalysis!T"&amp;ROW(DataAnalysis!$U229)+DataAnalysis!$V229-1),LEN(INDIRECT("DataAnalysis!T"&amp;ROW(DataAnalysis!$U229)+DataAnalysis!$V229-1))-2),""),"")</f>
        <v/>
      </c>
    </row>
    <row r="230" spans="8:23" ht="30" customHeight="1" x14ac:dyDescent="0.2">
      <c r="H230" t="str">
        <f ca="1">IFERROR(INDEX('Measurement Master List'!$B$4:$AQ$30,1+INT((ROW(A223)-1)/COLUMNS('Measurement Master List'!$B$4:$AQ$30)),MOD(ROW(A223)-1+COLUMNS('Measurement Master List'!$B$4:$AQ$30),COLUMNS('Measurement Master List'!$B$4:$AQ$30))+1),"")</f>
        <v xml:space="preserve"> </v>
      </c>
      <c r="I230" t="str">
        <f t="shared" ca="1" si="9"/>
        <v/>
      </c>
      <c r="K230" s="11" t="str">
        <f ca="1">IFERROR(RANK(L230,DataAnalysis!$L$8:$L$301)+SUMPRODUCT(--(L230=DataAnalysis!$L$8:$L$301),--(O230&lt;DataAnalysis!$O$8:$O$301)),"")</f>
        <v/>
      </c>
      <c r="L230" s="11" t="str">
        <f ca="1">IFERROR(IF(COUNTIF(DataAnalysis!$I$8:$I$299,"&lt;="&amp;DataAnalysis!$I$8:$I$299)=0,"",COUNTIF(DataAnalysis!$I$8:$I$299,"&lt;="&amp;DataAnalysis!$I$8:$I$299)),"")</f>
        <v/>
      </c>
      <c r="M230" t="str">
        <f ca="1">IFERROR(IF(AND(last_entry-start_row=0,LEN(INDEX(DataAnalysis!$H$8:$I$299,1,1)=0)),"",IF(last_entry-start_row=0,INDEX(DataAnalysis!$H$8:$I$299,1,1),INDEX(DataAnalysis!$H$8:$H$299,ROW(A223),1))),"")</f>
        <v xml:space="preserve"> </v>
      </c>
      <c r="N230" t="str">
        <f ca="1">IFERROR(IF(AND(last_entry-start_row=0,ISBLANK(INDEX(DataAnalysis!$I$8:$I$299,1,1))),"",IF(last_entry-start_row=0,INDEX(DataAnalysis!$I$8:$I$299,1,1),INDEX(DataAnalysis!$I$8:$I$299,ROW(A223),1))),"")</f>
        <v/>
      </c>
      <c r="O230" s="12">
        <f t="shared" ca="1" si="10"/>
        <v>72</v>
      </c>
      <c r="Q230">
        <f ca="1">IFERROR(DataAnalysis!$O230,"")</f>
        <v>72</v>
      </c>
      <c r="R230" t="str">
        <f ca="1">IFERROR(VLOOKUP(DataAnalysis!$Q$8:$Q$301,DataAnalysis!$K$8:$N$301,3,FALSE),"")</f>
        <v/>
      </c>
      <c r="S230" t="str">
        <f ca="1">IFERROR(VLOOKUP(DataAnalysis!$Q$8:$Q$301,DataAnalysis!$K$8:$N$301,4,FALSE),"")</f>
        <v/>
      </c>
      <c r="T230" t="str">
        <f ca="1">IF(S230=S229,T229,"")&amp;REPT(DataAnalysis!$R230&amp;", ",DataAnalysis!$R230&lt;&gt;"")</f>
        <v/>
      </c>
      <c r="U230" t="str">
        <f ca="1">IF(COUNTIF(S$8:S230,S230)=1,S230,"")</f>
        <v/>
      </c>
      <c r="V230" t="str">
        <f ca="1">IFERROR(IF(LEN(DataAnalysis!$S$8:$S$301)=0,"",COUNTIF(DataAnalysis!$S$8:$S$301,S230)),"")</f>
        <v/>
      </c>
      <c r="W230" t="str">
        <f ca="1">IFERROR(IF(LEN($U230)&gt;0,LEFT(INDIRECT("DataAnalysis!T"&amp;ROW(DataAnalysis!$U230)+DataAnalysis!$V230-1),LEN(INDIRECT("DataAnalysis!T"&amp;ROW(DataAnalysis!$U230)+DataAnalysis!$V230-1))-2),""),"")</f>
        <v/>
      </c>
    </row>
    <row r="231" spans="8:23" ht="30" customHeight="1" x14ac:dyDescent="0.2">
      <c r="H231" t="str">
        <f ca="1">IFERROR(INDEX('Measurement Master List'!$B$4:$AQ$30,1+INT((ROW(A224)-1)/COLUMNS('Measurement Master List'!$B$4:$AQ$30)),MOD(ROW(A224)-1+COLUMNS('Measurement Master List'!$B$4:$AQ$30),COLUMNS('Measurement Master List'!$B$4:$AQ$30))+1),"")</f>
        <v xml:space="preserve"> </v>
      </c>
      <c r="I231" t="str">
        <f t="shared" ca="1" si="9"/>
        <v/>
      </c>
      <c r="K231" s="11" t="str">
        <f ca="1">IFERROR(RANK(L231,DataAnalysis!$L$8:$L$301)+SUMPRODUCT(--(L231=DataAnalysis!$L$8:$L$301),--(O231&lt;DataAnalysis!$O$8:$O$301)),"")</f>
        <v/>
      </c>
      <c r="L231" s="11" t="str">
        <f ca="1">IFERROR(IF(COUNTIF(DataAnalysis!$I$8:$I$299,"&lt;="&amp;DataAnalysis!$I$8:$I$299)=0,"",COUNTIF(DataAnalysis!$I$8:$I$299,"&lt;="&amp;DataAnalysis!$I$8:$I$299)),"")</f>
        <v/>
      </c>
      <c r="M231" t="str">
        <f ca="1">IFERROR(IF(AND(last_entry-start_row=0,LEN(INDEX(DataAnalysis!$H$8:$I$299,1,1)=0)),"",IF(last_entry-start_row=0,INDEX(DataAnalysis!$H$8:$I$299,1,1),INDEX(DataAnalysis!$H$8:$H$299,ROW(A224),1))),"")</f>
        <v xml:space="preserve"> </v>
      </c>
      <c r="N231" t="str">
        <f ca="1">IFERROR(IF(AND(last_entry-start_row=0,ISBLANK(INDEX(DataAnalysis!$I$8:$I$299,1,1))),"",IF(last_entry-start_row=0,INDEX(DataAnalysis!$I$8:$I$299,1,1),INDEX(DataAnalysis!$I$8:$I$299,ROW(A224),1))),"")</f>
        <v/>
      </c>
      <c r="O231" s="12">
        <f t="shared" ca="1" si="10"/>
        <v>71</v>
      </c>
      <c r="Q231">
        <f ca="1">IFERROR(DataAnalysis!$O231,"")</f>
        <v>71</v>
      </c>
      <c r="R231" t="str">
        <f ca="1">IFERROR(VLOOKUP(DataAnalysis!$Q$8:$Q$301,DataAnalysis!$K$8:$N$301,3,FALSE),"")</f>
        <v/>
      </c>
      <c r="S231" t="str">
        <f ca="1">IFERROR(VLOOKUP(DataAnalysis!$Q$8:$Q$301,DataAnalysis!$K$8:$N$301,4,FALSE),"")</f>
        <v/>
      </c>
      <c r="T231" t="str">
        <f ca="1">IF(S231=S230,T230,"")&amp;REPT(DataAnalysis!$R231&amp;", ",DataAnalysis!$R231&lt;&gt;"")</f>
        <v/>
      </c>
      <c r="U231" t="str">
        <f ca="1">IF(COUNTIF(S$8:S231,S231)=1,S231,"")</f>
        <v/>
      </c>
      <c r="V231" t="str">
        <f ca="1">IFERROR(IF(LEN(DataAnalysis!$S$8:$S$301)=0,"",COUNTIF(DataAnalysis!$S$8:$S$301,S231)),"")</f>
        <v/>
      </c>
      <c r="W231" t="str">
        <f ca="1">IFERROR(IF(LEN($U231)&gt;0,LEFT(INDIRECT("DataAnalysis!T"&amp;ROW(DataAnalysis!$U231)+DataAnalysis!$V231-1),LEN(INDIRECT("DataAnalysis!T"&amp;ROW(DataAnalysis!$U231)+DataAnalysis!$V231-1))-2),""),"")</f>
        <v/>
      </c>
    </row>
    <row r="232" spans="8:23" ht="30" customHeight="1" x14ac:dyDescent="0.2">
      <c r="H232" t="str">
        <f ca="1">IFERROR(INDEX('Measurement Master List'!$B$4:$AQ$30,1+INT((ROW(A225)-1)/COLUMNS('Measurement Master List'!$B$4:$AQ$30)),MOD(ROW(A225)-1+COLUMNS('Measurement Master List'!$B$4:$AQ$30),COLUMNS('Measurement Master List'!$B$4:$AQ$30))+1),"")</f>
        <v xml:space="preserve"> </v>
      </c>
      <c r="I232" t="str">
        <f t="shared" ca="1" si="9"/>
        <v/>
      </c>
      <c r="K232" s="11" t="str">
        <f ca="1">IFERROR(RANK(L232,DataAnalysis!$L$8:$L$301)+SUMPRODUCT(--(L232=DataAnalysis!$L$8:$L$301),--(O232&lt;DataAnalysis!$O$8:$O$301)),"")</f>
        <v/>
      </c>
      <c r="L232" s="11" t="str">
        <f ca="1">IFERROR(IF(COUNTIF(DataAnalysis!$I$8:$I$299,"&lt;="&amp;DataAnalysis!$I$8:$I$299)=0,"",COUNTIF(DataAnalysis!$I$8:$I$299,"&lt;="&amp;DataAnalysis!$I$8:$I$299)),"")</f>
        <v/>
      </c>
      <c r="M232" t="str">
        <f ca="1">IFERROR(IF(AND(last_entry-start_row=0,LEN(INDEX(DataAnalysis!$H$8:$I$299,1,1)=0)),"",IF(last_entry-start_row=0,INDEX(DataAnalysis!$H$8:$I$299,1,1),INDEX(DataAnalysis!$H$8:$H$299,ROW(A225),1))),"")</f>
        <v xml:space="preserve"> </v>
      </c>
      <c r="N232" t="str">
        <f ca="1">IFERROR(IF(AND(last_entry-start_row=0,ISBLANK(INDEX(DataAnalysis!$I$8:$I$299,1,1))),"",IF(last_entry-start_row=0,INDEX(DataAnalysis!$I$8:$I$299,1,1),INDEX(DataAnalysis!$I$8:$I$299,ROW(A225),1))),"")</f>
        <v/>
      </c>
      <c r="O232" s="12">
        <f t="shared" ca="1" si="10"/>
        <v>70</v>
      </c>
      <c r="Q232">
        <f ca="1">IFERROR(DataAnalysis!$O232,"")</f>
        <v>70</v>
      </c>
      <c r="R232" t="str">
        <f ca="1">IFERROR(VLOOKUP(DataAnalysis!$Q$8:$Q$301,DataAnalysis!$K$8:$N$301,3,FALSE),"")</f>
        <v/>
      </c>
      <c r="S232" t="str">
        <f ca="1">IFERROR(VLOOKUP(DataAnalysis!$Q$8:$Q$301,DataAnalysis!$K$8:$N$301,4,FALSE),"")</f>
        <v/>
      </c>
      <c r="T232" t="str">
        <f ca="1">IF(S232=S231,T231,"")&amp;REPT(DataAnalysis!$R232&amp;", ",DataAnalysis!$R232&lt;&gt;"")</f>
        <v/>
      </c>
      <c r="U232" t="str">
        <f ca="1">IF(COUNTIF(S$8:S232,S232)=1,S232,"")</f>
        <v/>
      </c>
      <c r="V232" t="str">
        <f ca="1">IFERROR(IF(LEN(DataAnalysis!$S$8:$S$301)=0,"",COUNTIF(DataAnalysis!$S$8:$S$301,S232)),"")</f>
        <v/>
      </c>
      <c r="W232" t="str">
        <f ca="1">IFERROR(IF(LEN($U232)&gt;0,LEFT(INDIRECT("DataAnalysis!T"&amp;ROW(DataAnalysis!$U232)+DataAnalysis!$V232-1),LEN(INDIRECT("DataAnalysis!T"&amp;ROW(DataAnalysis!$U232)+DataAnalysis!$V232-1))-2),""),"")</f>
        <v/>
      </c>
    </row>
    <row r="233" spans="8:23" ht="30" customHeight="1" x14ac:dyDescent="0.2">
      <c r="H233" t="str">
        <f ca="1">IFERROR(INDEX('Measurement Master List'!$B$4:$AQ$30,1+INT((ROW(A226)-1)/COLUMNS('Measurement Master List'!$B$4:$AQ$30)),MOD(ROW(A226)-1+COLUMNS('Measurement Master List'!$B$4:$AQ$30),COLUMNS('Measurement Master List'!$B$4:$AQ$30))+1),"")</f>
        <v xml:space="preserve"> </v>
      </c>
      <c r="I233" t="str">
        <f t="shared" ca="1" si="9"/>
        <v/>
      </c>
      <c r="K233" s="11" t="str">
        <f ca="1">IFERROR(RANK(L233,DataAnalysis!$L$8:$L$301)+SUMPRODUCT(--(L233=DataAnalysis!$L$8:$L$301),--(O233&lt;DataAnalysis!$O$8:$O$301)),"")</f>
        <v/>
      </c>
      <c r="L233" s="11" t="str">
        <f ca="1">IFERROR(IF(COUNTIF(DataAnalysis!$I$8:$I$299,"&lt;="&amp;DataAnalysis!$I$8:$I$299)=0,"",COUNTIF(DataAnalysis!$I$8:$I$299,"&lt;="&amp;DataAnalysis!$I$8:$I$299)),"")</f>
        <v/>
      </c>
      <c r="M233" t="str">
        <f ca="1">IFERROR(IF(AND(last_entry-start_row=0,LEN(INDEX(DataAnalysis!$H$8:$I$299,1,1)=0)),"",IF(last_entry-start_row=0,INDEX(DataAnalysis!$H$8:$I$299,1,1),INDEX(DataAnalysis!$H$8:$H$299,ROW(A226),1))),"")</f>
        <v xml:space="preserve"> </v>
      </c>
      <c r="N233" t="str">
        <f ca="1">IFERROR(IF(AND(last_entry-start_row=0,ISBLANK(INDEX(DataAnalysis!$I$8:$I$299,1,1))),"",IF(last_entry-start_row=0,INDEX(DataAnalysis!$I$8:$I$299,1,1),INDEX(DataAnalysis!$I$8:$I$299,ROW(A226),1))),"")</f>
        <v/>
      </c>
      <c r="O233" s="12">
        <f t="shared" ca="1" si="10"/>
        <v>69</v>
      </c>
      <c r="Q233">
        <f ca="1">IFERROR(DataAnalysis!$O233,"")</f>
        <v>69</v>
      </c>
      <c r="R233" t="str">
        <f ca="1">IFERROR(VLOOKUP(DataAnalysis!$Q$8:$Q$301,DataAnalysis!$K$8:$N$301,3,FALSE),"")</f>
        <v/>
      </c>
      <c r="S233" t="str">
        <f ca="1">IFERROR(VLOOKUP(DataAnalysis!$Q$8:$Q$301,DataAnalysis!$K$8:$N$301,4,FALSE),"")</f>
        <v/>
      </c>
      <c r="T233" t="str">
        <f ca="1">IF(S233=S232,T232,"")&amp;REPT(DataAnalysis!$R233&amp;", ",DataAnalysis!$R233&lt;&gt;"")</f>
        <v/>
      </c>
      <c r="U233" t="str">
        <f ca="1">IF(COUNTIF(S$8:S233,S233)=1,S233,"")</f>
        <v/>
      </c>
      <c r="V233" t="str">
        <f ca="1">IFERROR(IF(LEN(DataAnalysis!$S$8:$S$301)=0,"",COUNTIF(DataAnalysis!$S$8:$S$301,S233)),"")</f>
        <v/>
      </c>
      <c r="W233" t="str">
        <f ca="1">IFERROR(IF(LEN($U233)&gt;0,LEFT(INDIRECT("DataAnalysis!T"&amp;ROW(DataAnalysis!$U233)+DataAnalysis!$V233-1),LEN(INDIRECT("DataAnalysis!T"&amp;ROW(DataAnalysis!$U233)+DataAnalysis!$V233-1))-2),""),"")</f>
        <v/>
      </c>
    </row>
    <row r="234" spans="8:23" ht="30" customHeight="1" x14ac:dyDescent="0.2">
      <c r="H234" t="str">
        <f ca="1">IFERROR(INDEX('Measurement Master List'!$B$4:$AQ$30,1+INT((ROW(A227)-1)/COLUMNS('Measurement Master List'!$B$4:$AQ$30)),MOD(ROW(A227)-1+COLUMNS('Measurement Master List'!$B$4:$AQ$30),COLUMNS('Measurement Master List'!$B$4:$AQ$30))+1),"")</f>
        <v xml:space="preserve"> </v>
      </c>
      <c r="I234" t="str">
        <f t="shared" ca="1" si="9"/>
        <v/>
      </c>
      <c r="K234" s="11" t="str">
        <f ca="1">IFERROR(RANK(L234,DataAnalysis!$L$8:$L$301)+SUMPRODUCT(--(L234=DataAnalysis!$L$8:$L$301),--(O234&lt;DataAnalysis!$O$8:$O$301)),"")</f>
        <v/>
      </c>
      <c r="L234" s="11" t="str">
        <f ca="1">IFERROR(IF(COUNTIF(DataAnalysis!$I$8:$I$299,"&lt;="&amp;DataAnalysis!$I$8:$I$299)=0,"",COUNTIF(DataAnalysis!$I$8:$I$299,"&lt;="&amp;DataAnalysis!$I$8:$I$299)),"")</f>
        <v/>
      </c>
      <c r="M234" t="str">
        <f ca="1">IFERROR(IF(AND(last_entry-start_row=0,LEN(INDEX(DataAnalysis!$H$8:$I$299,1,1)=0)),"",IF(last_entry-start_row=0,INDEX(DataAnalysis!$H$8:$I$299,1,1),INDEX(DataAnalysis!$H$8:$H$299,ROW(A227),1))),"")</f>
        <v xml:space="preserve"> </v>
      </c>
      <c r="N234" t="str">
        <f ca="1">IFERROR(IF(AND(last_entry-start_row=0,ISBLANK(INDEX(DataAnalysis!$I$8:$I$299,1,1))),"",IF(last_entry-start_row=0,INDEX(DataAnalysis!$I$8:$I$299,1,1),INDEX(DataAnalysis!$I$8:$I$299,ROW(A227),1))),"")</f>
        <v/>
      </c>
      <c r="O234" s="12">
        <f t="shared" ca="1" si="10"/>
        <v>68</v>
      </c>
      <c r="Q234">
        <f ca="1">IFERROR(DataAnalysis!$O234,"")</f>
        <v>68</v>
      </c>
      <c r="R234" t="str">
        <f ca="1">IFERROR(VLOOKUP(DataAnalysis!$Q$8:$Q$301,DataAnalysis!$K$8:$N$301,3,FALSE),"")</f>
        <v/>
      </c>
      <c r="S234" t="str">
        <f ca="1">IFERROR(VLOOKUP(DataAnalysis!$Q$8:$Q$301,DataAnalysis!$K$8:$N$301,4,FALSE),"")</f>
        <v/>
      </c>
      <c r="T234" t="str">
        <f ca="1">IF(S234=S233,T233,"")&amp;REPT(DataAnalysis!$R234&amp;", ",DataAnalysis!$R234&lt;&gt;"")</f>
        <v/>
      </c>
      <c r="U234" t="str">
        <f ca="1">IF(COUNTIF(S$8:S234,S234)=1,S234,"")</f>
        <v/>
      </c>
      <c r="V234" t="str">
        <f ca="1">IFERROR(IF(LEN(DataAnalysis!$S$8:$S$301)=0,"",COUNTIF(DataAnalysis!$S$8:$S$301,S234)),"")</f>
        <v/>
      </c>
      <c r="W234" t="str">
        <f ca="1">IFERROR(IF(LEN($U234)&gt;0,LEFT(INDIRECT("DataAnalysis!T"&amp;ROW(DataAnalysis!$U234)+DataAnalysis!$V234-1),LEN(INDIRECT("DataAnalysis!T"&amp;ROW(DataAnalysis!$U234)+DataAnalysis!$V234-1))-2),""),"")</f>
        <v/>
      </c>
    </row>
    <row r="235" spans="8:23" ht="30" customHeight="1" x14ac:dyDescent="0.2">
      <c r="H235" t="str">
        <f ca="1">IFERROR(INDEX('Measurement Master List'!$B$4:$AQ$30,1+INT((ROW(A228)-1)/COLUMNS('Measurement Master List'!$B$4:$AQ$30)),MOD(ROW(A228)-1+COLUMNS('Measurement Master List'!$B$4:$AQ$30),COLUMNS('Measurement Master List'!$B$4:$AQ$30))+1),"")</f>
        <v xml:space="preserve"> </v>
      </c>
      <c r="I235" t="str">
        <f t="shared" ca="1" si="9"/>
        <v/>
      </c>
      <c r="K235" s="11" t="str">
        <f ca="1">IFERROR(RANK(L235,DataAnalysis!$L$8:$L$301)+SUMPRODUCT(--(L235=DataAnalysis!$L$8:$L$301),--(O235&lt;DataAnalysis!$O$8:$O$301)),"")</f>
        <v/>
      </c>
      <c r="L235" s="11" t="str">
        <f ca="1">IFERROR(IF(COUNTIF(DataAnalysis!$I$8:$I$299,"&lt;="&amp;DataAnalysis!$I$8:$I$299)=0,"",COUNTIF(DataAnalysis!$I$8:$I$299,"&lt;="&amp;DataAnalysis!$I$8:$I$299)),"")</f>
        <v/>
      </c>
      <c r="M235" t="str">
        <f ca="1">IFERROR(IF(AND(last_entry-start_row=0,LEN(INDEX(DataAnalysis!$H$8:$I$299,1,1)=0)),"",IF(last_entry-start_row=0,INDEX(DataAnalysis!$H$8:$I$299,1,1),INDEX(DataAnalysis!$H$8:$H$299,ROW(A228),1))),"")</f>
        <v xml:space="preserve"> </v>
      </c>
      <c r="N235" t="str">
        <f ca="1">IFERROR(IF(AND(last_entry-start_row=0,ISBLANK(INDEX(DataAnalysis!$I$8:$I$299,1,1))),"",IF(last_entry-start_row=0,INDEX(DataAnalysis!$I$8:$I$299,1,1),INDEX(DataAnalysis!$I$8:$I$299,ROW(A228),1))),"")</f>
        <v/>
      </c>
      <c r="O235" s="12">
        <f t="shared" ca="1" si="10"/>
        <v>67</v>
      </c>
      <c r="Q235">
        <f ca="1">IFERROR(DataAnalysis!$O235,"")</f>
        <v>67</v>
      </c>
      <c r="R235" t="str">
        <f ca="1">IFERROR(VLOOKUP(DataAnalysis!$Q$8:$Q$301,DataAnalysis!$K$8:$N$301,3,FALSE),"")</f>
        <v/>
      </c>
      <c r="S235" t="str">
        <f ca="1">IFERROR(VLOOKUP(DataAnalysis!$Q$8:$Q$301,DataAnalysis!$K$8:$N$301,4,FALSE),"")</f>
        <v/>
      </c>
      <c r="T235" t="str">
        <f ca="1">IF(S235=S234,T234,"")&amp;REPT(DataAnalysis!$R235&amp;", ",DataAnalysis!$R235&lt;&gt;"")</f>
        <v/>
      </c>
      <c r="U235" t="str">
        <f ca="1">IF(COUNTIF(S$8:S235,S235)=1,S235,"")</f>
        <v/>
      </c>
      <c r="V235" t="str">
        <f ca="1">IFERROR(IF(LEN(DataAnalysis!$S$8:$S$301)=0,"",COUNTIF(DataAnalysis!$S$8:$S$301,S235)),"")</f>
        <v/>
      </c>
      <c r="W235" t="str">
        <f ca="1">IFERROR(IF(LEN($U235)&gt;0,LEFT(INDIRECT("DataAnalysis!T"&amp;ROW(DataAnalysis!$U235)+DataAnalysis!$V235-1),LEN(INDIRECT("DataAnalysis!T"&amp;ROW(DataAnalysis!$U235)+DataAnalysis!$V235-1))-2),""),"")</f>
        <v/>
      </c>
    </row>
    <row r="236" spans="8:23" ht="30" customHeight="1" x14ac:dyDescent="0.2">
      <c r="H236" t="str">
        <f ca="1">IFERROR(INDEX('Measurement Master List'!$B$4:$AQ$30,1+INT((ROW(A229)-1)/COLUMNS('Measurement Master List'!$B$4:$AQ$30)),MOD(ROW(A229)-1+COLUMNS('Measurement Master List'!$B$4:$AQ$30),COLUMNS('Measurement Master List'!$B$4:$AQ$30))+1),"")</f>
        <v xml:space="preserve"> </v>
      </c>
      <c r="I236" t="str">
        <f t="shared" ca="1" si="9"/>
        <v/>
      </c>
      <c r="K236" s="11" t="str">
        <f ca="1">IFERROR(RANK(L236,DataAnalysis!$L$8:$L$301)+SUMPRODUCT(--(L236=DataAnalysis!$L$8:$L$301),--(O236&lt;DataAnalysis!$O$8:$O$301)),"")</f>
        <v/>
      </c>
      <c r="L236" s="11" t="str">
        <f ca="1">IFERROR(IF(COUNTIF(DataAnalysis!$I$8:$I$299,"&lt;="&amp;DataAnalysis!$I$8:$I$299)=0,"",COUNTIF(DataAnalysis!$I$8:$I$299,"&lt;="&amp;DataAnalysis!$I$8:$I$299)),"")</f>
        <v/>
      </c>
      <c r="M236" t="str">
        <f ca="1">IFERROR(IF(AND(last_entry-start_row=0,LEN(INDEX(DataAnalysis!$H$8:$I$299,1,1)=0)),"",IF(last_entry-start_row=0,INDEX(DataAnalysis!$H$8:$I$299,1,1),INDEX(DataAnalysis!$H$8:$H$299,ROW(A229),1))),"")</f>
        <v xml:space="preserve"> </v>
      </c>
      <c r="N236" t="str">
        <f ca="1">IFERROR(IF(AND(last_entry-start_row=0,ISBLANK(INDEX(DataAnalysis!$I$8:$I$299,1,1))),"",IF(last_entry-start_row=0,INDEX(DataAnalysis!$I$8:$I$299,1,1),INDEX(DataAnalysis!$I$8:$I$299,ROW(A229),1))),"")</f>
        <v/>
      </c>
      <c r="O236" s="12">
        <f t="shared" ca="1" si="10"/>
        <v>66</v>
      </c>
      <c r="Q236">
        <f ca="1">IFERROR(DataAnalysis!$O236,"")</f>
        <v>66</v>
      </c>
      <c r="R236" t="str">
        <f ca="1">IFERROR(VLOOKUP(DataAnalysis!$Q$8:$Q$301,DataAnalysis!$K$8:$N$301,3,FALSE),"")</f>
        <v/>
      </c>
      <c r="S236" t="str">
        <f ca="1">IFERROR(VLOOKUP(DataAnalysis!$Q$8:$Q$301,DataAnalysis!$K$8:$N$301,4,FALSE),"")</f>
        <v/>
      </c>
      <c r="T236" t="str">
        <f ca="1">IF(S236=S235,T235,"")&amp;REPT(DataAnalysis!$R236&amp;", ",DataAnalysis!$R236&lt;&gt;"")</f>
        <v/>
      </c>
      <c r="U236" t="str">
        <f ca="1">IF(COUNTIF(S$8:S236,S236)=1,S236,"")</f>
        <v/>
      </c>
      <c r="V236" t="str">
        <f ca="1">IFERROR(IF(LEN(DataAnalysis!$S$8:$S$301)=0,"",COUNTIF(DataAnalysis!$S$8:$S$301,S236)),"")</f>
        <v/>
      </c>
      <c r="W236" t="str">
        <f ca="1">IFERROR(IF(LEN($U236)&gt;0,LEFT(INDIRECT("DataAnalysis!T"&amp;ROW(DataAnalysis!$U236)+DataAnalysis!$V236-1),LEN(INDIRECT("DataAnalysis!T"&amp;ROW(DataAnalysis!$U236)+DataAnalysis!$V236-1))-2),""),"")</f>
        <v/>
      </c>
    </row>
    <row r="237" spans="8:23" ht="30" customHeight="1" x14ac:dyDescent="0.2">
      <c r="H237" t="str">
        <f ca="1">IFERROR(INDEX('Measurement Master List'!$B$4:$AQ$30,1+INT((ROW(A230)-1)/COLUMNS('Measurement Master List'!$B$4:$AQ$30)),MOD(ROW(A230)-1+COLUMNS('Measurement Master List'!$B$4:$AQ$30),COLUMNS('Measurement Master List'!$B$4:$AQ$30))+1),"")</f>
        <v xml:space="preserve"> </v>
      </c>
      <c r="I237" t="str">
        <f t="shared" ca="1" si="9"/>
        <v/>
      </c>
      <c r="K237" s="11" t="str">
        <f ca="1">IFERROR(RANK(L237,DataAnalysis!$L$8:$L$301)+SUMPRODUCT(--(L237=DataAnalysis!$L$8:$L$301),--(O237&lt;DataAnalysis!$O$8:$O$301)),"")</f>
        <v/>
      </c>
      <c r="L237" s="11" t="str">
        <f ca="1">IFERROR(IF(COUNTIF(DataAnalysis!$I$8:$I$299,"&lt;="&amp;DataAnalysis!$I$8:$I$299)=0,"",COUNTIF(DataAnalysis!$I$8:$I$299,"&lt;="&amp;DataAnalysis!$I$8:$I$299)),"")</f>
        <v/>
      </c>
      <c r="M237" t="str">
        <f ca="1">IFERROR(IF(AND(last_entry-start_row=0,LEN(INDEX(DataAnalysis!$H$8:$I$299,1,1)=0)),"",IF(last_entry-start_row=0,INDEX(DataAnalysis!$H$8:$I$299,1,1),INDEX(DataAnalysis!$H$8:$H$299,ROW(A230),1))),"")</f>
        <v xml:space="preserve"> </v>
      </c>
      <c r="N237" t="str">
        <f ca="1">IFERROR(IF(AND(last_entry-start_row=0,ISBLANK(INDEX(DataAnalysis!$I$8:$I$299,1,1))),"",IF(last_entry-start_row=0,INDEX(DataAnalysis!$I$8:$I$299,1,1),INDEX(DataAnalysis!$I$8:$I$299,ROW(A230),1))),"")</f>
        <v/>
      </c>
      <c r="O237" s="12">
        <f t="shared" ca="1" si="10"/>
        <v>65</v>
      </c>
      <c r="Q237">
        <f ca="1">IFERROR(DataAnalysis!$O237,"")</f>
        <v>65</v>
      </c>
      <c r="R237" t="str">
        <f ca="1">IFERROR(VLOOKUP(DataAnalysis!$Q$8:$Q$301,DataAnalysis!$K$8:$N$301,3,FALSE),"")</f>
        <v/>
      </c>
      <c r="S237" t="str">
        <f ca="1">IFERROR(VLOOKUP(DataAnalysis!$Q$8:$Q$301,DataAnalysis!$K$8:$N$301,4,FALSE),"")</f>
        <v/>
      </c>
      <c r="T237" t="str">
        <f ca="1">IF(S237=S236,T236,"")&amp;REPT(DataAnalysis!$R237&amp;", ",DataAnalysis!$R237&lt;&gt;"")</f>
        <v/>
      </c>
      <c r="U237" t="str">
        <f ca="1">IF(COUNTIF(S$8:S237,S237)=1,S237,"")</f>
        <v/>
      </c>
      <c r="V237" t="str">
        <f ca="1">IFERROR(IF(LEN(DataAnalysis!$S$8:$S$301)=0,"",COUNTIF(DataAnalysis!$S$8:$S$301,S237)),"")</f>
        <v/>
      </c>
      <c r="W237" t="str">
        <f ca="1">IFERROR(IF(LEN($U237)&gt;0,LEFT(INDIRECT("DataAnalysis!T"&amp;ROW(DataAnalysis!$U237)+DataAnalysis!$V237-1),LEN(INDIRECT("DataAnalysis!T"&amp;ROW(DataAnalysis!$U237)+DataAnalysis!$V237-1))-2),""),"")</f>
        <v/>
      </c>
    </row>
    <row r="238" spans="8:23" ht="30" customHeight="1" x14ac:dyDescent="0.2">
      <c r="H238" t="str">
        <f ca="1">IFERROR(INDEX('Measurement Master List'!$B$4:$AQ$30,1+INT((ROW(A231)-1)/COLUMNS('Measurement Master List'!$B$4:$AQ$30)),MOD(ROW(A231)-1+COLUMNS('Measurement Master List'!$B$4:$AQ$30),COLUMNS('Measurement Master List'!$B$4:$AQ$30))+1),"")</f>
        <v xml:space="preserve"> </v>
      </c>
      <c r="I238" t="str">
        <f t="shared" ca="1" si="9"/>
        <v/>
      </c>
      <c r="K238" s="11" t="str">
        <f ca="1">IFERROR(RANK(L238,DataAnalysis!$L$8:$L$301)+SUMPRODUCT(--(L238=DataAnalysis!$L$8:$L$301),--(O238&lt;DataAnalysis!$O$8:$O$301)),"")</f>
        <v/>
      </c>
      <c r="L238" s="11" t="str">
        <f ca="1">IFERROR(IF(COUNTIF(DataAnalysis!$I$8:$I$299,"&lt;="&amp;DataAnalysis!$I$8:$I$299)=0,"",COUNTIF(DataAnalysis!$I$8:$I$299,"&lt;="&amp;DataAnalysis!$I$8:$I$299)),"")</f>
        <v/>
      </c>
      <c r="M238" t="str">
        <f ca="1">IFERROR(IF(AND(last_entry-start_row=0,LEN(INDEX(DataAnalysis!$H$8:$I$299,1,1)=0)),"",IF(last_entry-start_row=0,INDEX(DataAnalysis!$H$8:$I$299,1,1),INDEX(DataAnalysis!$H$8:$H$299,ROW(A231),1))),"")</f>
        <v xml:space="preserve"> </v>
      </c>
      <c r="N238" t="str">
        <f ca="1">IFERROR(IF(AND(last_entry-start_row=0,ISBLANK(INDEX(DataAnalysis!$I$8:$I$299,1,1))),"",IF(last_entry-start_row=0,INDEX(DataAnalysis!$I$8:$I$299,1,1),INDEX(DataAnalysis!$I$8:$I$299,ROW(A231),1))),"")</f>
        <v/>
      </c>
      <c r="O238" s="12">
        <f t="shared" ca="1" si="10"/>
        <v>64</v>
      </c>
      <c r="Q238">
        <f ca="1">IFERROR(DataAnalysis!$O238,"")</f>
        <v>64</v>
      </c>
      <c r="R238" t="str">
        <f ca="1">IFERROR(VLOOKUP(DataAnalysis!$Q$8:$Q$301,DataAnalysis!$K$8:$N$301,3,FALSE),"")</f>
        <v/>
      </c>
      <c r="S238" t="str">
        <f ca="1">IFERROR(VLOOKUP(DataAnalysis!$Q$8:$Q$301,DataAnalysis!$K$8:$N$301,4,FALSE),"")</f>
        <v/>
      </c>
      <c r="T238" t="str">
        <f ca="1">IF(S238=S237,T237,"")&amp;REPT(DataAnalysis!$R238&amp;", ",DataAnalysis!$R238&lt;&gt;"")</f>
        <v/>
      </c>
      <c r="U238" t="str">
        <f ca="1">IF(COUNTIF(S$8:S238,S238)=1,S238,"")</f>
        <v/>
      </c>
      <c r="V238" t="str">
        <f ca="1">IFERROR(IF(LEN(DataAnalysis!$S$8:$S$301)=0,"",COUNTIF(DataAnalysis!$S$8:$S$301,S238)),"")</f>
        <v/>
      </c>
      <c r="W238" t="str">
        <f ca="1">IFERROR(IF(LEN($U238)&gt;0,LEFT(INDIRECT("DataAnalysis!T"&amp;ROW(DataAnalysis!$U238)+DataAnalysis!$V238-1),LEN(INDIRECT("DataAnalysis!T"&amp;ROW(DataAnalysis!$U238)+DataAnalysis!$V238-1))-2),""),"")</f>
        <v/>
      </c>
    </row>
    <row r="239" spans="8:23" ht="30" customHeight="1" x14ac:dyDescent="0.2">
      <c r="H239" t="str">
        <f ca="1">IFERROR(INDEX('Measurement Master List'!$B$4:$AQ$30,1+INT((ROW(A232)-1)/COLUMNS('Measurement Master List'!$B$4:$AQ$30)),MOD(ROW(A232)-1+COLUMNS('Measurement Master List'!$B$4:$AQ$30),COLUMNS('Measurement Master List'!$B$4:$AQ$30))+1),"")</f>
        <v xml:space="preserve"> </v>
      </c>
      <c r="I239" t="str">
        <f t="shared" ca="1" si="9"/>
        <v/>
      </c>
      <c r="K239" s="11" t="str">
        <f ca="1">IFERROR(RANK(L239,DataAnalysis!$L$8:$L$301)+SUMPRODUCT(--(L239=DataAnalysis!$L$8:$L$301),--(O239&lt;DataAnalysis!$O$8:$O$301)),"")</f>
        <v/>
      </c>
      <c r="L239" s="11" t="str">
        <f ca="1">IFERROR(IF(COUNTIF(DataAnalysis!$I$8:$I$299,"&lt;="&amp;DataAnalysis!$I$8:$I$299)=0,"",COUNTIF(DataAnalysis!$I$8:$I$299,"&lt;="&amp;DataAnalysis!$I$8:$I$299)),"")</f>
        <v/>
      </c>
      <c r="M239" t="str">
        <f ca="1">IFERROR(IF(AND(last_entry-start_row=0,LEN(INDEX(DataAnalysis!$H$8:$I$299,1,1)=0)),"",IF(last_entry-start_row=0,INDEX(DataAnalysis!$H$8:$I$299,1,1),INDEX(DataAnalysis!$H$8:$H$299,ROW(A232),1))),"")</f>
        <v xml:space="preserve"> </v>
      </c>
      <c r="N239" t="str">
        <f ca="1">IFERROR(IF(AND(last_entry-start_row=0,ISBLANK(INDEX(DataAnalysis!$I$8:$I$299,1,1))),"",IF(last_entry-start_row=0,INDEX(DataAnalysis!$I$8:$I$299,1,1),INDEX(DataAnalysis!$I$8:$I$299,ROW(A232),1))),"")</f>
        <v/>
      </c>
      <c r="O239" s="12">
        <f t="shared" ca="1" si="10"/>
        <v>63</v>
      </c>
      <c r="Q239">
        <f ca="1">IFERROR(DataAnalysis!$O239,"")</f>
        <v>63</v>
      </c>
      <c r="R239" t="str">
        <f ca="1">IFERROR(VLOOKUP(DataAnalysis!$Q$8:$Q$301,DataAnalysis!$K$8:$N$301,3,FALSE),"")</f>
        <v/>
      </c>
      <c r="S239" t="str">
        <f ca="1">IFERROR(VLOOKUP(DataAnalysis!$Q$8:$Q$301,DataAnalysis!$K$8:$N$301,4,FALSE),"")</f>
        <v/>
      </c>
      <c r="T239" t="str">
        <f ca="1">IF(S239=S238,T238,"")&amp;REPT(DataAnalysis!$R239&amp;", ",DataAnalysis!$R239&lt;&gt;"")</f>
        <v/>
      </c>
      <c r="U239" t="str">
        <f ca="1">IF(COUNTIF(S$8:S239,S239)=1,S239,"")</f>
        <v/>
      </c>
      <c r="V239" t="str">
        <f ca="1">IFERROR(IF(LEN(DataAnalysis!$S$8:$S$301)=0,"",COUNTIF(DataAnalysis!$S$8:$S$301,S239)),"")</f>
        <v/>
      </c>
      <c r="W239" t="str">
        <f ca="1">IFERROR(IF(LEN($U239)&gt;0,LEFT(INDIRECT("DataAnalysis!T"&amp;ROW(DataAnalysis!$U239)+DataAnalysis!$V239-1),LEN(INDIRECT("DataAnalysis!T"&amp;ROW(DataAnalysis!$U239)+DataAnalysis!$V239-1))-2),""),"")</f>
        <v/>
      </c>
    </row>
    <row r="240" spans="8:23" ht="30" customHeight="1" x14ac:dyDescent="0.2">
      <c r="H240" t="str">
        <f ca="1">IFERROR(INDEX('Measurement Master List'!$B$4:$AQ$30,1+INT((ROW(A233)-1)/COLUMNS('Measurement Master List'!$B$4:$AQ$30)),MOD(ROW(A233)-1+COLUMNS('Measurement Master List'!$B$4:$AQ$30),COLUMNS('Measurement Master List'!$B$4:$AQ$30))+1),"")</f>
        <v xml:space="preserve"> </v>
      </c>
      <c r="I240" t="str">
        <f t="shared" ca="1" si="9"/>
        <v/>
      </c>
      <c r="K240" s="11" t="str">
        <f ca="1">IFERROR(RANK(L240,DataAnalysis!$L$8:$L$301)+SUMPRODUCT(--(L240=DataAnalysis!$L$8:$L$301),--(O240&lt;DataAnalysis!$O$8:$O$301)),"")</f>
        <v/>
      </c>
      <c r="L240" s="11" t="str">
        <f ca="1">IFERROR(IF(COUNTIF(DataAnalysis!$I$8:$I$299,"&lt;="&amp;DataAnalysis!$I$8:$I$299)=0,"",COUNTIF(DataAnalysis!$I$8:$I$299,"&lt;="&amp;DataAnalysis!$I$8:$I$299)),"")</f>
        <v/>
      </c>
      <c r="M240" t="str">
        <f ca="1">IFERROR(IF(AND(last_entry-start_row=0,LEN(INDEX(DataAnalysis!$H$8:$I$299,1,1)=0)),"",IF(last_entry-start_row=0,INDEX(DataAnalysis!$H$8:$I$299,1,1),INDEX(DataAnalysis!$H$8:$H$299,ROW(A233),1))),"")</f>
        <v xml:space="preserve"> </v>
      </c>
      <c r="N240" t="str">
        <f ca="1">IFERROR(IF(AND(last_entry-start_row=0,ISBLANK(INDEX(DataAnalysis!$I$8:$I$299,1,1))),"",IF(last_entry-start_row=0,INDEX(DataAnalysis!$I$8:$I$299,1,1),INDEX(DataAnalysis!$I$8:$I$299,ROW(A233),1))),"")</f>
        <v/>
      </c>
      <c r="O240" s="12">
        <f t="shared" ca="1" si="10"/>
        <v>62</v>
      </c>
      <c r="Q240">
        <f ca="1">IFERROR(DataAnalysis!$O240,"")</f>
        <v>62</v>
      </c>
      <c r="R240" t="str">
        <f ca="1">IFERROR(VLOOKUP(DataAnalysis!$Q$8:$Q$301,DataAnalysis!$K$8:$N$301,3,FALSE),"")</f>
        <v/>
      </c>
      <c r="S240" t="str">
        <f ca="1">IFERROR(VLOOKUP(DataAnalysis!$Q$8:$Q$301,DataAnalysis!$K$8:$N$301,4,FALSE),"")</f>
        <v/>
      </c>
      <c r="T240" t="str">
        <f ca="1">IF(S240=S239,T239,"")&amp;REPT(DataAnalysis!$R240&amp;", ",DataAnalysis!$R240&lt;&gt;"")</f>
        <v/>
      </c>
      <c r="U240" t="str">
        <f ca="1">IF(COUNTIF(S$8:S240,S240)=1,S240,"")</f>
        <v/>
      </c>
      <c r="V240" t="str">
        <f ca="1">IFERROR(IF(LEN(DataAnalysis!$S$8:$S$301)=0,"",COUNTIF(DataAnalysis!$S$8:$S$301,S240)),"")</f>
        <v/>
      </c>
      <c r="W240" t="str">
        <f ca="1">IFERROR(IF(LEN($U240)&gt;0,LEFT(INDIRECT("DataAnalysis!T"&amp;ROW(DataAnalysis!$U240)+DataAnalysis!$V240-1),LEN(INDIRECT("DataAnalysis!T"&amp;ROW(DataAnalysis!$U240)+DataAnalysis!$V240-1))-2),""),"")</f>
        <v/>
      </c>
    </row>
    <row r="241" spans="8:23" ht="30" customHeight="1" x14ac:dyDescent="0.2">
      <c r="H241" t="str">
        <f ca="1">IFERROR(INDEX('Measurement Master List'!$B$4:$AQ$30,1+INT((ROW(A234)-1)/COLUMNS('Measurement Master List'!$B$4:$AQ$30)),MOD(ROW(A234)-1+COLUMNS('Measurement Master List'!$B$4:$AQ$30),COLUMNS('Measurement Master List'!$B$4:$AQ$30))+1),"")</f>
        <v xml:space="preserve"> </v>
      </c>
      <c r="I241" t="str">
        <f t="shared" ca="1" si="9"/>
        <v/>
      </c>
      <c r="K241" s="11" t="str">
        <f ca="1">IFERROR(RANK(L241,DataAnalysis!$L$8:$L$301)+SUMPRODUCT(--(L241=DataAnalysis!$L$8:$L$301),--(O241&lt;DataAnalysis!$O$8:$O$301)),"")</f>
        <v/>
      </c>
      <c r="L241" s="11" t="str">
        <f ca="1">IFERROR(IF(COUNTIF(DataAnalysis!$I$8:$I$299,"&lt;="&amp;DataAnalysis!$I$8:$I$299)=0,"",COUNTIF(DataAnalysis!$I$8:$I$299,"&lt;="&amp;DataAnalysis!$I$8:$I$299)),"")</f>
        <v/>
      </c>
      <c r="M241" t="str">
        <f ca="1">IFERROR(IF(AND(last_entry-start_row=0,LEN(INDEX(DataAnalysis!$H$8:$I$299,1,1)=0)),"",IF(last_entry-start_row=0,INDEX(DataAnalysis!$H$8:$I$299,1,1),INDEX(DataAnalysis!$H$8:$H$299,ROW(A234),1))),"")</f>
        <v xml:space="preserve"> </v>
      </c>
      <c r="N241" t="str">
        <f ca="1">IFERROR(IF(AND(last_entry-start_row=0,ISBLANK(INDEX(DataAnalysis!$I$8:$I$299,1,1))),"",IF(last_entry-start_row=0,INDEX(DataAnalysis!$I$8:$I$299,1,1),INDEX(DataAnalysis!$I$8:$I$299,ROW(A234),1))),"")</f>
        <v/>
      </c>
      <c r="O241" s="12">
        <f t="shared" ca="1" si="10"/>
        <v>61</v>
      </c>
      <c r="Q241">
        <f ca="1">IFERROR(DataAnalysis!$O241,"")</f>
        <v>61</v>
      </c>
      <c r="R241" t="str">
        <f ca="1">IFERROR(VLOOKUP(DataAnalysis!$Q$8:$Q$301,DataAnalysis!$K$8:$N$301,3,FALSE),"")</f>
        <v/>
      </c>
      <c r="S241" t="str">
        <f ca="1">IFERROR(VLOOKUP(DataAnalysis!$Q$8:$Q$301,DataAnalysis!$K$8:$N$301,4,FALSE),"")</f>
        <v/>
      </c>
      <c r="T241" t="str">
        <f ca="1">IF(S241=S240,T240,"")&amp;REPT(DataAnalysis!$R241&amp;", ",DataAnalysis!$R241&lt;&gt;"")</f>
        <v/>
      </c>
      <c r="U241" t="str">
        <f ca="1">IF(COUNTIF(S$8:S241,S241)=1,S241,"")</f>
        <v/>
      </c>
      <c r="V241" t="str">
        <f ca="1">IFERROR(IF(LEN(DataAnalysis!$S$8:$S$301)=0,"",COUNTIF(DataAnalysis!$S$8:$S$301,S241)),"")</f>
        <v/>
      </c>
      <c r="W241" t="str">
        <f ca="1">IFERROR(IF(LEN($U241)&gt;0,LEFT(INDIRECT("DataAnalysis!T"&amp;ROW(DataAnalysis!$U241)+DataAnalysis!$V241-1),LEN(INDIRECT("DataAnalysis!T"&amp;ROW(DataAnalysis!$U241)+DataAnalysis!$V241-1))-2),""),"")</f>
        <v/>
      </c>
    </row>
    <row r="242" spans="8:23" ht="30" customHeight="1" x14ac:dyDescent="0.2">
      <c r="H242" t="str">
        <f ca="1">IFERROR(INDEX('Measurement Master List'!$B$4:$AQ$30,1+INT((ROW(A235)-1)/COLUMNS('Measurement Master List'!$B$4:$AQ$30)),MOD(ROW(A235)-1+COLUMNS('Measurement Master List'!$B$4:$AQ$30),COLUMNS('Measurement Master List'!$B$4:$AQ$30))+1),"")</f>
        <v xml:space="preserve"> </v>
      </c>
      <c r="I242" t="str">
        <f t="shared" ca="1" si="9"/>
        <v/>
      </c>
      <c r="K242" s="11" t="str">
        <f ca="1">IFERROR(RANK(L242,DataAnalysis!$L$8:$L$301)+SUMPRODUCT(--(L242=DataAnalysis!$L$8:$L$301),--(O242&lt;DataAnalysis!$O$8:$O$301)),"")</f>
        <v/>
      </c>
      <c r="L242" s="11" t="str">
        <f ca="1">IFERROR(IF(COUNTIF(DataAnalysis!$I$8:$I$299,"&lt;="&amp;DataAnalysis!$I$8:$I$299)=0,"",COUNTIF(DataAnalysis!$I$8:$I$299,"&lt;="&amp;DataAnalysis!$I$8:$I$299)),"")</f>
        <v/>
      </c>
      <c r="M242" t="str">
        <f ca="1">IFERROR(IF(AND(last_entry-start_row=0,LEN(INDEX(DataAnalysis!$H$8:$I$299,1,1)=0)),"",IF(last_entry-start_row=0,INDEX(DataAnalysis!$H$8:$I$299,1,1),INDEX(DataAnalysis!$H$8:$H$299,ROW(A235),1))),"")</f>
        <v xml:space="preserve"> </v>
      </c>
      <c r="N242" t="str">
        <f ca="1">IFERROR(IF(AND(last_entry-start_row=0,ISBLANK(INDEX(DataAnalysis!$I$8:$I$299,1,1))),"",IF(last_entry-start_row=0,INDEX(DataAnalysis!$I$8:$I$299,1,1),INDEX(DataAnalysis!$I$8:$I$299,ROW(A235),1))),"")</f>
        <v/>
      </c>
      <c r="O242" s="12">
        <f t="shared" ca="1" si="10"/>
        <v>60</v>
      </c>
      <c r="Q242">
        <f ca="1">IFERROR(DataAnalysis!$O242,"")</f>
        <v>60</v>
      </c>
      <c r="R242" t="str">
        <f ca="1">IFERROR(VLOOKUP(DataAnalysis!$Q$8:$Q$301,DataAnalysis!$K$8:$N$301,3,FALSE),"")</f>
        <v/>
      </c>
      <c r="S242" t="str">
        <f ca="1">IFERROR(VLOOKUP(DataAnalysis!$Q$8:$Q$301,DataAnalysis!$K$8:$N$301,4,FALSE),"")</f>
        <v/>
      </c>
      <c r="T242" t="str">
        <f ca="1">IF(S242=S241,T241,"")&amp;REPT(DataAnalysis!$R242&amp;", ",DataAnalysis!$R242&lt;&gt;"")</f>
        <v/>
      </c>
      <c r="U242" t="str">
        <f ca="1">IF(COUNTIF(S$8:S242,S242)=1,S242,"")</f>
        <v/>
      </c>
      <c r="V242" t="str">
        <f ca="1">IFERROR(IF(LEN(DataAnalysis!$S$8:$S$301)=0,"",COUNTIF(DataAnalysis!$S$8:$S$301,S242)),"")</f>
        <v/>
      </c>
      <c r="W242" t="str">
        <f ca="1">IFERROR(IF(LEN($U242)&gt;0,LEFT(INDIRECT("DataAnalysis!T"&amp;ROW(DataAnalysis!$U242)+DataAnalysis!$V242-1),LEN(INDIRECT("DataAnalysis!T"&amp;ROW(DataAnalysis!$U242)+DataAnalysis!$V242-1))-2),""),"")</f>
        <v/>
      </c>
    </row>
    <row r="243" spans="8:23" ht="30" customHeight="1" x14ac:dyDescent="0.2">
      <c r="H243" t="str">
        <f ca="1">IFERROR(INDEX('Measurement Master List'!$B$4:$AQ$30,1+INT((ROW(A236)-1)/COLUMNS('Measurement Master List'!$B$4:$AQ$30)),MOD(ROW(A236)-1+COLUMNS('Measurement Master List'!$B$4:$AQ$30),COLUMNS('Measurement Master List'!$B$4:$AQ$30))+1),"")</f>
        <v xml:space="preserve"> </v>
      </c>
      <c r="I243" t="str">
        <f t="shared" ca="1" si="9"/>
        <v/>
      </c>
      <c r="K243" s="11" t="str">
        <f ca="1">IFERROR(RANK(L243,DataAnalysis!$L$8:$L$301)+SUMPRODUCT(--(L243=DataAnalysis!$L$8:$L$301),--(O243&lt;DataAnalysis!$O$8:$O$301)),"")</f>
        <v/>
      </c>
      <c r="L243" s="11" t="str">
        <f ca="1">IFERROR(IF(COUNTIF(DataAnalysis!$I$8:$I$299,"&lt;="&amp;DataAnalysis!$I$8:$I$299)=0,"",COUNTIF(DataAnalysis!$I$8:$I$299,"&lt;="&amp;DataAnalysis!$I$8:$I$299)),"")</f>
        <v/>
      </c>
      <c r="M243" t="str">
        <f ca="1">IFERROR(IF(AND(last_entry-start_row=0,LEN(INDEX(DataAnalysis!$H$8:$I$299,1,1)=0)),"",IF(last_entry-start_row=0,INDEX(DataAnalysis!$H$8:$I$299,1,1),INDEX(DataAnalysis!$H$8:$H$299,ROW(A236),1))),"")</f>
        <v xml:space="preserve"> </v>
      </c>
      <c r="N243" t="str">
        <f ca="1">IFERROR(IF(AND(last_entry-start_row=0,ISBLANK(INDEX(DataAnalysis!$I$8:$I$299,1,1))),"",IF(last_entry-start_row=0,INDEX(DataAnalysis!$I$8:$I$299,1,1),INDEX(DataAnalysis!$I$8:$I$299,ROW(A236),1))),"")</f>
        <v/>
      </c>
      <c r="O243" s="12">
        <f t="shared" ca="1" si="10"/>
        <v>59</v>
      </c>
      <c r="Q243">
        <f ca="1">IFERROR(DataAnalysis!$O243,"")</f>
        <v>59</v>
      </c>
      <c r="R243" t="str">
        <f ca="1">IFERROR(VLOOKUP(DataAnalysis!$Q$8:$Q$301,DataAnalysis!$K$8:$N$301,3,FALSE),"")</f>
        <v/>
      </c>
      <c r="S243" t="str">
        <f ca="1">IFERROR(VLOOKUP(DataAnalysis!$Q$8:$Q$301,DataAnalysis!$K$8:$N$301,4,FALSE),"")</f>
        <v/>
      </c>
      <c r="T243" t="str">
        <f ca="1">IF(S243=S242,T242,"")&amp;REPT(DataAnalysis!$R243&amp;", ",DataAnalysis!$R243&lt;&gt;"")</f>
        <v/>
      </c>
      <c r="U243" t="str">
        <f ca="1">IF(COUNTIF(S$8:S243,S243)=1,S243,"")</f>
        <v/>
      </c>
      <c r="V243" t="str">
        <f ca="1">IFERROR(IF(LEN(DataAnalysis!$S$8:$S$301)=0,"",COUNTIF(DataAnalysis!$S$8:$S$301,S243)),"")</f>
        <v/>
      </c>
      <c r="W243" t="str">
        <f ca="1">IFERROR(IF(LEN($U243)&gt;0,LEFT(INDIRECT("DataAnalysis!T"&amp;ROW(DataAnalysis!$U243)+DataAnalysis!$V243-1),LEN(INDIRECT("DataAnalysis!T"&amp;ROW(DataAnalysis!$U243)+DataAnalysis!$V243-1))-2),""),"")</f>
        <v/>
      </c>
    </row>
    <row r="244" spans="8:23" ht="30" customHeight="1" x14ac:dyDescent="0.2">
      <c r="H244" t="str">
        <f ca="1">IFERROR(INDEX('Measurement Master List'!$B$4:$AQ$30,1+INT((ROW(A237)-1)/COLUMNS('Measurement Master List'!$B$4:$AQ$30)),MOD(ROW(A237)-1+COLUMNS('Measurement Master List'!$B$4:$AQ$30),COLUMNS('Measurement Master List'!$B$4:$AQ$30))+1),"")</f>
        <v xml:space="preserve"> </v>
      </c>
      <c r="I244" t="str">
        <f t="shared" ca="1" si="9"/>
        <v/>
      </c>
      <c r="K244" s="11" t="str">
        <f ca="1">IFERROR(RANK(L244,DataAnalysis!$L$8:$L$301)+SUMPRODUCT(--(L244=DataAnalysis!$L$8:$L$301),--(O244&lt;DataAnalysis!$O$8:$O$301)),"")</f>
        <v/>
      </c>
      <c r="L244" s="11" t="str">
        <f ca="1">IFERROR(IF(COUNTIF(DataAnalysis!$I$8:$I$299,"&lt;="&amp;DataAnalysis!$I$8:$I$299)=0,"",COUNTIF(DataAnalysis!$I$8:$I$299,"&lt;="&amp;DataAnalysis!$I$8:$I$299)),"")</f>
        <v/>
      </c>
      <c r="M244" t="str">
        <f ca="1">IFERROR(IF(AND(last_entry-start_row=0,LEN(INDEX(DataAnalysis!$H$8:$I$299,1,1)=0)),"",IF(last_entry-start_row=0,INDEX(DataAnalysis!$H$8:$I$299,1,1),INDEX(DataAnalysis!$H$8:$H$299,ROW(A237),1))),"")</f>
        <v xml:space="preserve"> </v>
      </c>
      <c r="N244" t="str">
        <f ca="1">IFERROR(IF(AND(last_entry-start_row=0,ISBLANK(INDEX(DataAnalysis!$I$8:$I$299,1,1))),"",IF(last_entry-start_row=0,INDEX(DataAnalysis!$I$8:$I$299,1,1),INDEX(DataAnalysis!$I$8:$I$299,ROW(A237),1))),"")</f>
        <v/>
      </c>
      <c r="O244" s="12">
        <f t="shared" ca="1" si="10"/>
        <v>58</v>
      </c>
      <c r="Q244">
        <f ca="1">IFERROR(DataAnalysis!$O244,"")</f>
        <v>58</v>
      </c>
      <c r="R244" t="str">
        <f ca="1">IFERROR(VLOOKUP(DataAnalysis!$Q$8:$Q$301,DataAnalysis!$K$8:$N$301,3,FALSE),"")</f>
        <v/>
      </c>
      <c r="S244" t="str">
        <f ca="1">IFERROR(VLOOKUP(DataAnalysis!$Q$8:$Q$301,DataAnalysis!$K$8:$N$301,4,FALSE),"")</f>
        <v/>
      </c>
      <c r="T244" t="str">
        <f ca="1">IF(S244=S243,T243,"")&amp;REPT(DataAnalysis!$R244&amp;", ",DataAnalysis!$R244&lt;&gt;"")</f>
        <v/>
      </c>
      <c r="U244" t="str">
        <f ca="1">IF(COUNTIF(S$8:S244,S244)=1,S244,"")</f>
        <v/>
      </c>
      <c r="V244" t="str">
        <f ca="1">IFERROR(IF(LEN(DataAnalysis!$S$8:$S$301)=0,"",COUNTIF(DataAnalysis!$S$8:$S$301,S244)),"")</f>
        <v/>
      </c>
      <c r="W244" t="str">
        <f ca="1">IFERROR(IF(LEN($U244)&gt;0,LEFT(INDIRECT("DataAnalysis!T"&amp;ROW(DataAnalysis!$U244)+DataAnalysis!$V244-1),LEN(INDIRECT("DataAnalysis!T"&amp;ROW(DataAnalysis!$U244)+DataAnalysis!$V244-1))-2),""),"")</f>
        <v/>
      </c>
    </row>
    <row r="245" spans="8:23" ht="30" customHeight="1" x14ac:dyDescent="0.2">
      <c r="H245" t="str">
        <f ca="1">IFERROR(INDEX('Measurement Master List'!$B$4:$AQ$30,1+INT((ROW(A238)-1)/COLUMNS('Measurement Master List'!$B$4:$AQ$30)),MOD(ROW(A238)-1+COLUMNS('Measurement Master List'!$B$4:$AQ$30),COLUMNS('Measurement Master List'!$B$4:$AQ$30))+1),"")</f>
        <v xml:space="preserve"> </v>
      </c>
      <c r="I245" t="str">
        <f t="shared" ca="1" si="9"/>
        <v/>
      </c>
      <c r="K245" s="11" t="str">
        <f ca="1">IFERROR(RANK(L245,DataAnalysis!$L$8:$L$301)+SUMPRODUCT(--(L245=DataAnalysis!$L$8:$L$301),--(O245&lt;DataAnalysis!$O$8:$O$301)),"")</f>
        <v/>
      </c>
      <c r="L245" s="11" t="str">
        <f ca="1">IFERROR(IF(COUNTIF(DataAnalysis!$I$8:$I$299,"&lt;="&amp;DataAnalysis!$I$8:$I$299)=0,"",COUNTIF(DataAnalysis!$I$8:$I$299,"&lt;="&amp;DataAnalysis!$I$8:$I$299)),"")</f>
        <v/>
      </c>
      <c r="M245" t="str">
        <f ca="1">IFERROR(IF(AND(last_entry-start_row=0,LEN(INDEX(DataAnalysis!$H$8:$I$299,1,1)=0)),"",IF(last_entry-start_row=0,INDEX(DataAnalysis!$H$8:$I$299,1,1),INDEX(DataAnalysis!$H$8:$H$299,ROW(A238),1))),"")</f>
        <v xml:space="preserve"> </v>
      </c>
      <c r="N245" t="str">
        <f ca="1">IFERROR(IF(AND(last_entry-start_row=0,ISBLANK(INDEX(DataAnalysis!$I$8:$I$299,1,1))),"",IF(last_entry-start_row=0,INDEX(DataAnalysis!$I$8:$I$299,1,1),INDEX(DataAnalysis!$I$8:$I$299,ROW(A238),1))),"")</f>
        <v/>
      </c>
      <c r="O245" s="12">
        <f t="shared" ca="1" si="10"/>
        <v>57</v>
      </c>
      <c r="Q245">
        <f ca="1">IFERROR(DataAnalysis!$O245,"")</f>
        <v>57</v>
      </c>
      <c r="R245" t="str">
        <f ca="1">IFERROR(VLOOKUP(DataAnalysis!$Q$8:$Q$301,DataAnalysis!$K$8:$N$301,3,FALSE),"")</f>
        <v/>
      </c>
      <c r="S245" t="str">
        <f ca="1">IFERROR(VLOOKUP(DataAnalysis!$Q$8:$Q$301,DataAnalysis!$K$8:$N$301,4,FALSE),"")</f>
        <v/>
      </c>
      <c r="T245" t="str">
        <f ca="1">IF(S245=S244,T244,"")&amp;REPT(DataAnalysis!$R245&amp;", ",DataAnalysis!$R245&lt;&gt;"")</f>
        <v/>
      </c>
      <c r="U245" t="str">
        <f ca="1">IF(COUNTIF(S$8:S245,S245)=1,S245,"")</f>
        <v/>
      </c>
      <c r="V245" t="str">
        <f ca="1">IFERROR(IF(LEN(DataAnalysis!$S$8:$S$301)=0,"",COUNTIF(DataAnalysis!$S$8:$S$301,S245)),"")</f>
        <v/>
      </c>
      <c r="W245" t="str">
        <f ca="1">IFERROR(IF(LEN($U245)&gt;0,LEFT(INDIRECT("DataAnalysis!T"&amp;ROW(DataAnalysis!$U245)+DataAnalysis!$V245-1),LEN(INDIRECT("DataAnalysis!T"&amp;ROW(DataAnalysis!$U245)+DataAnalysis!$V245-1))-2),""),"")</f>
        <v/>
      </c>
    </row>
    <row r="246" spans="8:23" ht="30" customHeight="1" x14ac:dyDescent="0.2">
      <c r="H246" t="str">
        <f ca="1">IFERROR(INDEX('Measurement Master List'!$B$4:$AQ$30,1+INT((ROW(A239)-1)/COLUMNS('Measurement Master List'!$B$4:$AQ$30)),MOD(ROW(A239)-1+COLUMNS('Measurement Master List'!$B$4:$AQ$30),COLUMNS('Measurement Master List'!$B$4:$AQ$30))+1),"")</f>
        <v xml:space="preserve"> </v>
      </c>
      <c r="I246" t="str">
        <f t="shared" ca="1" si="9"/>
        <v/>
      </c>
      <c r="K246" s="11" t="str">
        <f ca="1">IFERROR(RANK(L246,DataAnalysis!$L$8:$L$301)+SUMPRODUCT(--(L246=DataAnalysis!$L$8:$L$301),--(O246&lt;DataAnalysis!$O$8:$O$301)),"")</f>
        <v/>
      </c>
      <c r="L246" s="11" t="str">
        <f ca="1">IFERROR(IF(COUNTIF(DataAnalysis!$I$8:$I$299,"&lt;="&amp;DataAnalysis!$I$8:$I$299)=0,"",COUNTIF(DataAnalysis!$I$8:$I$299,"&lt;="&amp;DataAnalysis!$I$8:$I$299)),"")</f>
        <v/>
      </c>
      <c r="M246" t="str">
        <f ca="1">IFERROR(IF(AND(last_entry-start_row=0,LEN(INDEX(DataAnalysis!$H$8:$I$299,1,1)=0)),"",IF(last_entry-start_row=0,INDEX(DataAnalysis!$H$8:$I$299,1,1),INDEX(DataAnalysis!$H$8:$H$299,ROW(A239),1))),"")</f>
        <v xml:space="preserve"> </v>
      </c>
      <c r="N246" t="str">
        <f ca="1">IFERROR(IF(AND(last_entry-start_row=0,ISBLANK(INDEX(DataAnalysis!$I$8:$I$299,1,1))),"",IF(last_entry-start_row=0,INDEX(DataAnalysis!$I$8:$I$299,1,1),INDEX(DataAnalysis!$I$8:$I$299,ROW(A239),1))),"")</f>
        <v/>
      </c>
      <c r="O246" s="12">
        <f t="shared" ca="1" si="10"/>
        <v>56</v>
      </c>
      <c r="Q246">
        <f ca="1">IFERROR(DataAnalysis!$O246,"")</f>
        <v>56</v>
      </c>
      <c r="R246" t="str">
        <f ca="1">IFERROR(VLOOKUP(DataAnalysis!$Q$8:$Q$301,DataAnalysis!$K$8:$N$301,3,FALSE),"")</f>
        <v/>
      </c>
      <c r="S246" t="str">
        <f ca="1">IFERROR(VLOOKUP(DataAnalysis!$Q$8:$Q$301,DataAnalysis!$K$8:$N$301,4,FALSE),"")</f>
        <v/>
      </c>
      <c r="T246" t="str">
        <f ca="1">IF(S246=S245,T245,"")&amp;REPT(DataAnalysis!$R246&amp;", ",DataAnalysis!$R246&lt;&gt;"")</f>
        <v/>
      </c>
      <c r="U246" t="str">
        <f ca="1">IF(COUNTIF(S$8:S246,S246)=1,S246,"")</f>
        <v/>
      </c>
      <c r="V246" t="str">
        <f ca="1">IFERROR(IF(LEN(DataAnalysis!$S$8:$S$301)=0,"",COUNTIF(DataAnalysis!$S$8:$S$301,S246)),"")</f>
        <v/>
      </c>
      <c r="W246" t="str">
        <f ca="1">IFERROR(IF(LEN($U246)&gt;0,LEFT(INDIRECT("DataAnalysis!T"&amp;ROW(DataAnalysis!$U246)+DataAnalysis!$V246-1),LEN(INDIRECT("DataAnalysis!T"&amp;ROW(DataAnalysis!$U246)+DataAnalysis!$V246-1))-2),""),"")</f>
        <v/>
      </c>
    </row>
    <row r="247" spans="8:23" ht="30" customHeight="1" x14ac:dyDescent="0.2">
      <c r="H247" t="str">
        <f ca="1">IFERROR(INDEX('Measurement Master List'!$B$4:$AQ$30,1+INT((ROW(A240)-1)/COLUMNS('Measurement Master List'!$B$4:$AQ$30)),MOD(ROW(A240)-1+COLUMNS('Measurement Master List'!$B$4:$AQ$30),COLUMNS('Measurement Master List'!$B$4:$AQ$30))+1),"")</f>
        <v xml:space="preserve"> </v>
      </c>
      <c r="I247" t="str">
        <f t="shared" ca="1" si="9"/>
        <v/>
      </c>
      <c r="K247" s="11" t="str">
        <f ca="1">IFERROR(RANK(L247,DataAnalysis!$L$8:$L$301)+SUMPRODUCT(--(L247=DataAnalysis!$L$8:$L$301),--(O247&lt;DataAnalysis!$O$8:$O$301)),"")</f>
        <v/>
      </c>
      <c r="L247" s="11" t="str">
        <f ca="1">IFERROR(IF(COUNTIF(DataAnalysis!$I$8:$I$299,"&lt;="&amp;DataAnalysis!$I$8:$I$299)=0,"",COUNTIF(DataAnalysis!$I$8:$I$299,"&lt;="&amp;DataAnalysis!$I$8:$I$299)),"")</f>
        <v/>
      </c>
      <c r="M247" t="str">
        <f ca="1">IFERROR(IF(AND(last_entry-start_row=0,LEN(INDEX(DataAnalysis!$H$8:$I$299,1,1)=0)),"",IF(last_entry-start_row=0,INDEX(DataAnalysis!$H$8:$I$299,1,1),INDEX(DataAnalysis!$H$8:$H$299,ROW(A240),1))),"")</f>
        <v xml:space="preserve"> </v>
      </c>
      <c r="N247" t="str">
        <f ca="1">IFERROR(IF(AND(last_entry-start_row=0,ISBLANK(INDEX(DataAnalysis!$I$8:$I$299,1,1))),"",IF(last_entry-start_row=0,INDEX(DataAnalysis!$I$8:$I$299,1,1),INDEX(DataAnalysis!$I$8:$I$299,ROW(A240),1))),"")</f>
        <v/>
      </c>
      <c r="O247" s="12">
        <f t="shared" ca="1" si="10"/>
        <v>55</v>
      </c>
      <c r="Q247">
        <f ca="1">IFERROR(DataAnalysis!$O247,"")</f>
        <v>55</v>
      </c>
      <c r="R247" t="str">
        <f ca="1">IFERROR(VLOOKUP(DataAnalysis!$Q$8:$Q$301,DataAnalysis!$K$8:$N$301,3,FALSE),"")</f>
        <v/>
      </c>
      <c r="S247" t="str">
        <f ca="1">IFERROR(VLOOKUP(DataAnalysis!$Q$8:$Q$301,DataAnalysis!$K$8:$N$301,4,FALSE),"")</f>
        <v/>
      </c>
      <c r="T247" t="str">
        <f ca="1">IF(S247=S246,T246,"")&amp;REPT(DataAnalysis!$R247&amp;", ",DataAnalysis!$R247&lt;&gt;"")</f>
        <v/>
      </c>
      <c r="U247" t="str">
        <f ca="1">IF(COUNTIF(S$8:S247,S247)=1,S247,"")</f>
        <v/>
      </c>
      <c r="V247" t="str">
        <f ca="1">IFERROR(IF(LEN(DataAnalysis!$S$8:$S$301)=0,"",COUNTIF(DataAnalysis!$S$8:$S$301,S247)),"")</f>
        <v/>
      </c>
      <c r="W247" t="str">
        <f ca="1">IFERROR(IF(LEN($U247)&gt;0,LEFT(INDIRECT("DataAnalysis!T"&amp;ROW(DataAnalysis!$U247)+DataAnalysis!$V247-1),LEN(INDIRECT("DataAnalysis!T"&amp;ROW(DataAnalysis!$U247)+DataAnalysis!$V247-1))-2),""),"")</f>
        <v/>
      </c>
    </row>
    <row r="248" spans="8:23" ht="30" customHeight="1" x14ac:dyDescent="0.2">
      <c r="H248" t="str">
        <f ca="1">IFERROR(INDEX('Measurement Master List'!$B$4:$AQ$30,1+INT((ROW(A241)-1)/COLUMNS('Measurement Master List'!$B$4:$AQ$30)),MOD(ROW(A241)-1+COLUMNS('Measurement Master List'!$B$4:$AQ$30),COLUMNS('Measurement Master List'!$B$4:$AQ$30))+1),"")</f>
        <v xml:space="preserve"> </v>
      </c>
      <c r="I248" t="str">
        <f t="shared" ca="1" si="9"/>
        <v/>
      </c>
      <c r="K248" s="11" t="str">
        <f ca="1">IFERROR(RANK(L248,DataAnalysis!$L$8:$L$301)+SUMPRODUCT(--(L248=DataAnalysis!$L$8:$L$301),--(O248&lt;DataAnalysis!$O$8:$O$301)),"")</f>
        <v/>
      </c>
      <c r="L248" s="11" t="str">
        <f ca="1">IFERROR(IF(COUNTIF(DataAnalysis!$I$8:$I$299,"&lt;="&amp;DataAnalysis!$I$8:$I$299)=0,"",COUNTIF(DataAnalysis!$I$8:$I$299,"&lt;="&amp;DataAnalysis!$I$8:$I$299)),"")</f>
        <v/>
      </c>
      <c r="M248" t="str">
        <f ca="1">IFERROR(IF(AND(last_entry-start_row=0,LEN(INDEX(DataAnalysis!$H$8:$I$299,1,1)=0)),"",IF(last_entry-start_row=0,INDEX(DataAnalysis!$H$8:$I$299,1,1),INDEX(DataAnalysis!$H$8:$H$299,ROW(A241),1))),"")</f>
        <v xml:space="preserve"> </v>
      </c>
      <c r="N248" t="str">
        <f ca="1">IFERROR(IF(AND(last_entry-start_row=0,ISBLANK(INDEX(DataAnalysis!$I$8:$I$299,1,1))),"",IF(last_entry-start_row=0,INDEX(DataAnalysis!$I$8:$I$299,1,1),INDEX(DataAnalysis!$I$8:$I$299,ROW(A241),1))),"")</f>
        <v/>
      </c>
      <c r="O248" s="12">
        <f t="shared" ca="1" si="10"/>
        <v>54</v>
      </c>
      <c r="Q248">
        <f ca="1">IFERROR(DataAnalysis!$O248,"")</f>
        <v>54</v>
      </c>
      <c r="R248" t="str">
        <f ca="1">IFERROR(VLOOKUP(DataAnalysis!$Q$8:$Q$301,DataAnalysis!$K$8:$N$301,3,FALSE),"")</f>
        <v/>
      </c>
      <c r="S248" t="str">
        <f ca="1">IFERROR(VLOOKUP(DataAnalysis!$Q$8:$Q$301,DataAnalysis!$K$8:$N$301,4,FALSE),"")</f>
        <v/>
      </c>
      <c r="T248" t="str">
        <f ca="1">IF(S248=S247,T247,"")&amp;REPT(DataAnalysis!$R248&amp;", ",DataAnalysis!$R248&lt;&gt;"")</f>
        <v/>
      </c>
      <c r="U248" t="str">
        <f ca="1">IF(COUNTIF(S$8:S248,S248)=1,S248,"")</f>
        <v/>
      </c>
      <c r="V248" t="str">
        <f ca="1">IFERROR(IF(LEN(DataAnalysis!$S$8:$S$301)=0,"",COUNTIF(DataAnalysis!$S$8:$S$301,S248)),"")</f>
        <v/>
      </c>
      <c r="W248" t="str">
        <f ca="1">IFERROR(IF(LEN($U248)&gt;0,LEFT(INDIRECT("DataAnalysis!T"&amp;ROW(DataAnalysis!$U248)+DataAnalysis!$V248-1),LEN(INDIRECT("DataAnalysis!T"&amp;ROW(DataAnalysis!$U248)+DataAnalysis!$V248-1))-2),""),"")</f>
        <v/>
      </c>
    </row>
    <row r="249" spans="8:23" ht="30" customHeight="1" x14ac:dyDescent="0.2">
      <c r="H249" t="str">
        <f ca="1">IFERROR(INDEX('Measurement Master List'!$B$4:$AQ$30,1+INT((ROW(A242)-1)/COLUMNS('Measurement Master List'!$B$4:$AQ$30)),MOD(ROW(A242)-1+COLUMNS('Measurement Master List'!$B$4:$AQ$30),COLUMNS('Measurement Master List'!$B$4:$AQ$30))+1),"")</f>
        <v xml:space="preserve"> </v>
      </c>
      <c r="I249" t="str">
        <f t="shared" ca="1" si="9"/>
        <v/>
      </c>
      <c r="K249" s="11" t="str">
        <f ca="1">IFERROR(RANK(L249,DataAnalysis!$L$8:$L$301)+SUMPRODUCT(--(L249=DataAnalysis!$L$8:$L$301),--(O249&lt;DataAnalysis!$O$8:$O$301)),"")</f>
        <v/>
      </c>
      <c r="L249" s="11" t="str">
        <f ca="1">IFERROR(IF(COUNTIF(DataAnalysis!$I$8:$I$299,"&lt;="&amp;DataAnalysis!$I$8:$I$299)=0,"",COUNTIF(DataAnalysis!$I$8:$I$299,"&lt;="&amp;DataAnalysis!$I$8:$I$299)),"")</f>
        <v/>
      </c>
      <c r="M249" t="str">
        <f ca="1">IFERROR(IF(AND(last_entry-start_row=0,LEN(INDEX(DataAnalysis!$H$8:$I$299,1,1)=0)),"",IF(last_entry-start_row=0,INDEX(DataAnalysis!$H$8:$I$299,1,1),INDEX(DataAnalysis!$H$8:$H$299,ROW(A242),1))),"")</f>
        <v xml:space="preserve"> </v>
      </c>
      <c r="N249" t="str">
        <f ca="1">IFERROR(IF(AND(last_entry-start_row=0,ISBLANK(INDEX(DataAnalysis!$I$8:$I$299,1,1))),"",IF(last_entry-start_row=0,INDEX(DataAnalysis!$I$8:$I$299,1,1),INDEX(DataAnalysis!$I$8:$I$299,ROW(A242),1))),"")</f>
        <v/>
      </c>
      <c r="O249" s="12">
        <f t="shared" ca="1" si="10"/>
        <v>53</v>
      </c>
      <c r="Q249">
        <f ca="1">IFERROR(DataAnalysis!$O249,"")</f>
        <v>53</v>
      </c>
      <c r="R249" t="str">
        <f ca="1">IFERROR(VLOOKUP(DataAnalysis!$Q$8:$Q$301,DataAnalysis!$K$8:$N$301,3,FALSE),"")</f>
        <v/>
      </c>
      <c r="S249" t="str">
        <f ca="1">IFERROR(VLOOKUP(DataAnalysis!$Q$8:$Q$301,DataAnalysis!$K$8:$N$301,4,FALSE),"")</f>
        <v/>
      </c>
      <c r="T249" t="str">
        <f ca="1">IF(S249=S248,T248,"")&amp;REPT(DataAnalysis!$R249&amp;", ",DataAnalysis!$R249&lt;&gt;"")</f>
        <v/>
      </c>
      <c r="U249" t="str">
        <f ca="1">IF(COUNTIF(S$8:S249,S249)=1,S249,"")</f>
        <v/>
      </c>
      <c r="V249" t="str">
        <f ca="1">IFERROR(IF(LEN(DataAnalysis!$S$8:$S$301)=0,"",COUNTIF(DataAnalysis!$S$8:$S$301,S249)),"")</f>
        <v/>
      </c>
      <c r="W249" t="str">
        <f ca="1">IFERROR(IF(LEN($U249)&gt;0,LEFT(INDIRECT("DataAnalysis!T"&amp;ROW(DataAnalysis!$U249)+DataAnalysis!$V249-1),LEN(INDIRECT("DataAnalysis!T"&amp;ROW(DataAnalysis!$U249)+DataAnalysis!$V249-1))-2),""),"")</f>
        <v/>
      </c>
    </row>
    <row r="250" spans="8:23" ht="30" customHeight="1" x14ac:dyDescent="0.2">
      <c r="H250" t="str">
        <f ca="1">IFERROR(INDEX('Measurement Master List'!$B$4:$AQ$30,1+INT((ROW(A243)-1)/COLUMNS('Measurement Master List'!$B$4:$AQ$30)),MOD(ROW(A243)-1+COLUMNS('Measurement Master List'!$B$4:$AQ$30),COLUMNS('Measurement Master List'!$B$4:$AQ$30))+1),"")</f>
        <v xml:space="preserve"> </v>
      </c>
      <c r="I250" t="str">
        <f t="shared" ca="1" si="9"/>
        <v/>
      </c>
      <c r="K250" s="11" t="str">
        <f ca="1">IFERROR(RANK(L250,DataAnalysis!$L$8:$L$301)+SUMPRODUCT(--(L250=DataAnalysis!$L$8:$L$301),--(O250&lt;DataAnalysis!$O$8:$O$301)),"")</f>
        <v/>
      </c>
      <c r="L250" s="11" t="str">
        <f ca="1">IFERROR(IF(COUNTIF(DataAnalysis!$I$8:$I$299,"&lt;="&amp;DataAnalysis!$I$8:$I$299)=0,"",COUNTIF(DataAnalysis!$I$8:$I$299,"&lt;="&amp;DataAnalysis!$I$8:$I$299)),"")</f>
        <v/>
      </c>
      <c r="M250" t="str">
        <f ca="1">IFERROR(IF(AND(last_entry-start_row=0,LEN(INDEX(DataAnalysis!$H$8:$I$299,1,1)=0)),"",IF(last_entry-start_row=0,INDEX(DataAnalysis!$H$8:$I$299,1,1),INDEX(DataAnalysis!$H$8:$H$299,ROW(A243),1))),"")</f>
        <v xml:space="preserve"> </v>
      </c>
      <c r="N250" t="str">
        <f ca="1">IFERROR(IF(AND(last_entry-start_row=0,ISBLANK(INDEX(DataAnalysis!$I$8:$I$299,1,1))),"",IF(last_entry-start_row=0,INDEX(DataAnalysis!$I$8:$I$299,1,1),INDEX(DataAnalysis!$I$8:$I$299,ROW(A243),1))),"")</f>
        <v/>
      </c>
      <c r="O250" s="12">
        <f t="shared" ca="1" si="10"/>
        <v>52</v>
      </c>
      <c r="Q250">
        <f ca="1">IFERROR(DataAnalysis!$O250,"")</f>
        <v>52</v>
      </c>
      <c r="R250" t="str">
        <f ca="1">IFERROR(VLOOKUP(DataAnalysis!$Q$8:$Q$301,DataAnalysis!$K$8:$N$301,3,FALSE),"")</f>
        <v/>
      </c>
      <c r="S250" t="str">
        <f ca="1">IFERROR(VLOOKUP(DataAnalysis!$Q$8:$Q$301,DataAnalysis!$K$8:$N$301,4,FALSE),"")</f>
        <v/>
      </c>
      <c r="T250" t="str">
        <f ca="1">IF(S250=S249,T249,"")&amp;REPT(DataAnalysis!$R250&amp;", ",DataAnalysis!$R250&lt;&gt;"")</f>
        <v/>
      </c>
      <c r="U250" t="str">
        <f ca="1">IF(COUNTIF(S$8:S250,S250)=1,S250,"")</f>
        <v/>
      </c>
      <c r="V250" t="str">
        <f ca="1">IFERROR(IF(LEN(DataAnalysis!$S$8:$S$301)=0,"",COUNTIF(DataAnalysis!$S$8:$S$301,S250)),"")</f>
        <v/>
      </c>
      <c r="W250" t="str">
        <f ca="1">IFERROR(IF(LEN($U250)&gt;0,LEFT(INDIRECT("DataAnalysis!T"&amp;ROW(DataAnalysis!$U250)+DataAnalysis!$V250-1),LEN(INDIRECT("DataAnalysis!T"&amp;ROW(DataAnalysis!$U250)+DataAnalysis!$V250-1))-2),""),"")</f>
        <v/>
      </c>
    </row>
    <row r="251" spans="8:23" ht="30" customHeight="1" x14ac:dyDescent="0.2">
      <c r="H251" t="str">
        <f ca="1">IFERROR(INDEX('Measurement Master List'!$B$4:$AQ$30,1+INT((ROW(A244)-1)/COLUMNS('Measurement Master List'!$B$4:$AQ$30)),MOD(ROW(A244)-1+COLUMNS('Measurement Master List'!$B$4:$AQ$30),COLUMNS('Measurement Master List'!$B$4:$AQ$30))+1),"")</f>
        <v xml:space="preserve"> </v>
      </c>
      <c r="I251" t="str">
        <f t="shared" ca="1" si="9"/>
        <v/>
      </c>
      <c r="K251" s="11" t="str">
        <f ca="1">IFERROR(RANK(L251,DataAnalysis!$L$8:$L$301)+SUMPRODUCT(--(L251=DataAnalysis!$L$8:$L$301),--(O251&lt;DataAnalysis!$O$8:$O$301)),"")</f>
        <v/>
      </c>
      <c r="L251" s="11" t="str">
        <f ca="1">IFERROR(IF(COUNTIF(DataAnalysis!$I$8:$I$299,"&lt;="&amp;DataAnalysis!$I$8:$I$299)=0,"",COUNTIF(DataAnalysis!$I$8:$I$299,"&lt;="&amp;DataAnalysis!$I$8:$I$299)),"")</f>
        <v/>
      </c>
      <c r="M251" t="str">
        <f ca="1">IFERROR(IF(AND(last_entry-start_row=0,LEN(INDEX(DataAnalysis!$H$8:$I$299,1,1)=0)),"",IF(last_entry-start_row=0,INDEX(DataAnalysis!$H$8:$I$299,1,1),INDEX(DataAnalysis!$H$8:$H$299,ROW(A244),1))),"")</f>
        <v xml:space="preserve"> </v>
      </c>
      <c r="N251" t="str">
        <f ca="1">IFERROR(IF(AND(last_entry-start_row=0,ISBLANK(INDEX(DataAnalysis!$I$8:$I$299,1,1))),"",IF(last_entry-start_row=0,INDEX(DataAnalysis!$I$8:$I$299,1,1),INDEX(DataAnalysis!$I$8:$I$299,ROW(A244),1))),"")</f>
        <v/>
      </c>
      <c r="O251" s="12">
        <f t="shared" ca="1" si="10"/>
        <v>51</v>
      </c>
      <c r="Q251">
        <f ca="1">IFERROR(DataAnalysis!$O251,"")</f>
        <v>51</v>
      </c>
      <c r="R251" t="str">
        <f ca="1">IFERROR(VLOOKUP(DataAnalysis!$Q$8:$Q$301,DataAnalysis!$K$8:$N$301,3,FALSE),"")</f>
        <v/>
      </c>
      <c r="S251" t="str">
        <f ca="1">IFERROR(VLOOKUP(DataAnalysis!$Q$8:$Q$301,DataAnalysis!$K$8:$N$301,4,FALSE),"")</f>
        <v/>
      </c>
      <c r="T251" t="str">
        <f ca="1">IF(S251=S250,T250,"")&amp;REPT(DataAnalysis!$R251&amp;", ",DataAnalysis!$R251&lt;&gt;"")</f>
        <v/>
      </c>
      <c r="U251" t="str">
        <f ca="1">IF(COUNTIF(S$8:S251,S251)=1,S251,"")</f>
        <v/>
      </c>
      <c r="V251" t="str">
        <f ca="1">IFERROR(IF(LEN(DataAnalysis!$S$8:$S$301)=0,"",COUNTIF(DataAnalysis!$S$8:$S$301,S251)),"")</f>
        <v/>
      </c>
      <c r="W251" t="str">
        <f ca="1">IFERROR(IF(LEN($U251)&gt;0,LEFT(INDIRECT("DataAnalysis!T"&amp;ROW(DataAnalysis!$U251)+DataAnalysis!$V251-1),LEN(INDIRECT("DataAnalysis!T"&amp;ROW(DataAnalysis!$U251)+DataAnalysis!$V251-1))-2),""),"")</f>
        <v/>
      </c>
    </row>
    <row r="252" spans="8:23" ht="30" customHeight="1" x14ac:dyDescent="0.2">
      <c r="H252" t="str">
        <f ca="1">IFERROR(INDEX('Measurement Master List'!$B$4:$AQ$30,1+INT((ROW(A245)-1)/COLUMNS('Measurement Master List'!$B$4:$AQ$30)),MOD(ROW(A245)-1+COLUMNS('Measurement Master List'!$B$4:$AQ$30),COLUMNS('Measurement Master List'!$B$4:$AQ$30))+1),"")</f>
        <v xml:space="preserve"> </v>
      </c>
      <c r="I252" t="str">
        <f t="shared" ca="1" si="9"/>
        <v/>
      </c>
      <c r="K252" s="11" t="str">
        <f ca="1">IFERROR(RANK(L252,DataAnalysis!$L$8:$L$301)+SUMPRODUCT(--(L252=DataAnalysis!$L$8:$L$301),--(O252&lt;DataAnalysis!$O$8:$O$301)),"")</f>
        <v/>
      </c>
      <c r="L252" s="11" t="str">
        <f ca="1">IFERROR(IF(COUNTIF(DataAnalysis!$I$8:$I$299,"&lt;="&amp;DataAnalysis!$I$8:$I$299)=0,"",COUNTIF(DataAnalysis!$I$8:$I$299,"&lt;="&amp;DataAnalysis!$I$8:$I$299)),"")</f>
        <v/>
      </c>
      <c r="M252" t="str">
        <f ca="1">IFERROR(IF(AND(last_entry-start_row=0,LEN(INDEX(DataAnalysis!$H$8:$I$299,1,1)=0)),"",IF(last_entry-start_row=0,INDEX(DataAnalysis!$H$8:$I$299,1,1),INDEX(DataAnalysis!$H$8:$H$299,ROW(A245),1))),"")</f>
        <v xml:space="preserve"> </v>
      </c>
      <c r="N252" t="str">
        <f ca="1">IFERROR(IF(AND(last_entry-start_row=0,ISBLANK(INDEX(DataAnalysis!$I$8:$I$299,1,1))),"",IF(last_entry-start_row=0,INDEX(DataAnalysis!$I$8:$I$299,1,1),INDEX(DataAnalysis!$I$8:$I$299,ROW(A245),1))),"")</f>
        <v/>
      </c>
      <c r="O252" s="12">
        <f t="shared" ca="1" si="10"/>
        <v>50</v>
      </c>
      <c r="Q252">
        <f ca="1">IFERROR(DataAnalysis!$O252,"")</f>
        <v>50</v>
      </c>
      <c r="R252" t="str">
        <f ca="1">IFERROR(VLOOKUP(DataAnalysis!$Q$8:$Q$301,DataAnalysis!$K$8:$N$301,3,FALSE),"")</f>
        <v/>
      </c>
      <c r="S252" t="str">
        <f ca="1">IFERROR(VLOOKUP(DataAnalysis!$Q$8:$Q$301,DataAnalysis!$K$8:$N$301,4,FALSE),"")</f>
        <v/>
      </c>
      <c r="T252" t="str">
        <f ca="1">IF(S252=S251,T251,"")&amp;REPT(DataAnalysis!$R252&amp;", ",DataAnalysis!$R252&lt;&gt;"")</f>
        <v/>
      </c>
      <c r="U252" t="str">
        <f ca="1">IF(COUNTIF(S$8:S252,S252)=1,S252,"")</f>
        <v/>
      </c>
      <c r="V252" t="str">
        <f ca="1">IFERROR(IF(LEN(DataAnalysis!$S$8:$S$301)=0,"",COUNTIF(DataAnalysis!$S$8:$S$301,S252)),"")</f>
        <v/>
      </c>
      <c r="W252" t="str">
        <f ca="1">IFERROR(IF(LEN($U252)&gt;0,LEFT(INDIRECT("DataAnalysis!T"&amp;ROW(DataAnalysis!$U252)+DataAnalysis!$V252-1),LEN(INDIRECT("DataAnalysis!T"&amp;ROW(DataAnalysis!$U252)+DataAnalysis!$V252-1))-2),""),"")</f>
        <v/>
      </c>
    </row>
    <row r="253" spans="8:23" ht="30" customHeight="1" x14ac:dyDescent="0.2">
      <c r="H253" t="str">
        <f ca="1">IFERROR(INDEX('Measurement Master List'!$B$4:$AQ$30,1+INT((ROW(A246)-1)/COLUMNS('Measurement Master List'!$B$4:$AQ$30)),MOD(ROW(A246)-1+COLUMNS('Measurement Master List'!$B$4:$AQ$30),COLUMNS('Measurement Master List'!$B$4:$AQ$30))+1),"")</f>
        <v xml:space="preserve"> </v>
      </c>
      <c r="I253" t="str">
        <f t="shared" ca="1" si="9"/>
        <v/>
      </c>
      <c r="K253" s="11" t="str">
        <f ca="1">IFERROR(RANK(L253,DataAnalysis!$L$8:$L$301)+SUMPRODUCT(--(L253=DataAnalysis!$L$8:$L$301),--(O253&lt;DataAnalysis!$O$8:$O$301)),"")</f>
        <v/>
      </c>
      <c r="L253" s="11" t="str">
        <f ca="1">IFERROR(IF(COUNTIF(DataAnalysis!$I$8:$I$299,"&lt;="&amp;DataAnalysis!$I$8:$I$299)=0,"",COUNTIF(DataAnalysis!$I$8:$I$299,"&lt;="&amp;DataAnalysis!$I$8:$I$299)),"")</f>
        <v/>
      </c>
      <c r="M253" t="str">
        <f ca="1">IFERROR(IF(AND(last_entry-start_row=0,LEN(INDEX(DataAnalysis!$H$8:$I$299,1,1)=0)),"",IF(last_entry-start_row=0,INDEX(DataAnalysis!$H$8:$I$299,1,1),INDEX(DataAnalysis!$H$8:$H$299,ROW(A246),1))),"")</f>
        <v xml:space="preserve"> </v>
      </c>
      <c r="N253" t="str">
        <f ca="1">IFERROR(IF(AND(last_entry-start_row=0,ISBLANK(INDEX(DataAnalysis!$I$8:$I$299,1,1))),"",IF(last_entry-start_row=0,INDEX(DataAnalysis!$I$8:$I$299,1,1),INDEX(DataAnalysis!$I$8:$I$299,ROW(A246),1))),"")</f>
        <v/>
      </c>
      <c r="O253" s="12">
        <f t="shared" ca="1" si="10"/>
        <v>49</v>
      </c>
      <c r="Q253">
        <f ca="1">IFERROR(DataAnalysis!$O253,"")</f>
        <v>49</v>
      </c>
      <c r="R253" t="str">
        <f ca="1">IFERROR(VLOOKUP(DataAnalysis!$Q$8:$Q$301,DataAnalysis!$K$8:$N$301,3,FALSE),"")</f>
        <v/>
      </c>
      <c r="S253" t="str">
        <f ca="1">IFERROR(VLOOKUP(DataAnalysis!$Q$8:$Q$301,DataAnalysis!$K$8:$N$301,4,FALSE),"")</f>
        <v/>
      </c>
      <c r="T253" t="str">
        <f ca="1">IF(S253=S252,T252,"")&amp;REPT(DataAnalysis!$R253&amp;", ",DataAnalysis!$R253&lt;&gt;"")</f>
        <v/>
      </c>
      <c r="U253" t="str">
        <f ca="1">IF(COUNTIF(S$8:S253,S253)=1,S253,"")</f>
        <v/>
      </c>
      <c r="V253" t="str">
        <f ca="1">IFERROR(IF(LEN(DataAnalysis!$S$8:$S$301)=0,"",COUNTIF(DataAnalysis!$S$8:$S$301,S253)),"")</f>
        <v/>
      </c>
      <c r="W253" t="str">
        <f ca="1">IFERROR(IF(LEN($U253)&gt;0,LEFT(INDIRECT("DataAnalysis!T"&amp;ROW(DataAnalysis!$U253)+DataAnalysis!$V253-1),LEN(INDIRECT("DataAnalysis!T"&amp;ROW(DataAnalysis!$U253)+DataAnalysis!$V253-1))-2),""),"")</f>
        <v/>
      </c>
    </row>
    <row r="254" spans="8:23" ht="30" customHeight="1" x14ac:dyDescent="0.2">
      <c r="H254" t="str">
        <f ca="1">IFERROR(INDEX('Measurement Master List'!$B$4:$AQ$30,1+INT((ROW(A247)-1)/COLUMNS('Measurement Master List'!$B$4:$AQ$30)),MOD(ROW(A247)-1+COLUMNS('Measurement Master List'!$B$4:$AQ$30),COLUMNS('Measurement Master List'!$B$4:$AQ$30))+1),"")</f>
        <v xml:space="preserve"> </v>
      </c>
      <c r="I254" t="str">
        <f t="shared" ca="1" si="9"/>
        <v/>
      </c>
      <c r="K254" s="11" t="str">
        <f ca="1">IFERROR(RANK(L254,DataAnalysis!$L$8:$L$301)+SUMPRODUCT(--(L254=DataAnalysis!$L$8:$L$301),--(O254&lt;DataAnalysis!$O$8:$O$301)),"")</f>
        <v/>
      </c>
      <c r="L254" s="11" t="str">
        <f ca="1">IFERROR(IF(COUNTIF(DataAnalysis!$I$8:$I$299,"&lt;="&amp;DataAnalysis!$I$8:$I$299)=0,"",COUNTIF(DataAnalysis!$I$8:$I$299,"&lt;="&amp;DataAnalysis!$I$8:$I$299)),"")</f>
        <v/>
      </c>
      <c r="M254" t="str">
        <f ca="1">IFERROR(IF(AND(last_entry-start_row=0,LEN(INDEX(DataAnalysis!$H$8:$I$299,1,1)=0)),"",IF(last_entry-start_row=0,INDEX(DataAnalysis!$H$8:$I$299,1,1),INDEX(DataAnalysis!$H$8:$H$299,ROW(A247),1))),"")</f>
        <v xml:space="preserve"> </v>
      </c>
      <c r="N254" t="str">
        <f ca="1">IFERROR(IF(AND(last_entry-start_row=0,ISBLANK(INDEX(DataAnalysis!$I$8:$I$299,1,1))),"",IF(last_entry-start_row=0,INDEX(DataAnalysis!$I$8:$I$299,1,1),INDEX(DataAnalysis!$I$8:$I$299,ROW(A247),1))),"")</f>
        <v/>
      </c>
      <c r="O254" s="12">
        <f t="shared" ca="1" si="10"/>
        <v>48</v>
      </c>
      <c r="Q254">
        <f ca="1">IFERROR(DataAnalysis!$O254,"")</f>
        <v>48</v>
      </c>
      <c r="R254" t="str">
        <f ca="1">IFERROR(VLOOKUP(DataAnalysis!$Q$8:$Q$301,DataAnalysis!$K$8:$N$301,3,FALSE),"")</f>
        <v/>
      </c>
      <c r="S254" t="str">
        <f ca="1">IFERROR(VLOOKUP(DataAnalysis!$Q$8:$Q$301,DataAnalysis!$K$8:$N$301,4,FALSE),"")</f>
        <v/>
      </c>
      <c r="T254" t="str">
        <f ca="1">IF(S254=S253,T253,"")&amp;REPT(DataAnalysis!$R254&amp;", ",DataAnalysis!$R254&lt;&gt;"")</f>
        <v/>
      </c>
      <c r="U254" t="str">
        <f ca="1">IF(COUNTIF(S$8:S254,S254)=1,S254,"")</f>
        <v/>
      </c>
      <c r="V254" t="str">
        <f ca="1">IFERROR(IF(LEN(DataAnalysis!$S$8:$S$301)=0,"",COUNTIF(DataAnalysis!$S$8:$S$301,S254)),"")</f>
        <v/>
      </c>
      <c r="W254" t="str">
        <f ca="1">IFERROR(IF(LEN($U254)&gt;0,LEFT(INDIRECT("DataAnalysis!T"&amp;ROW(DataAnalysis!$U254)+DataAnalysis!$V254-1),LEN(INDIRECT("DataAnalysis!T"&amp;ROW(DataAnalysis!$U254)+DataAnalysis!$V254-1))-2),""),"")</f>
        <v/>
      </c>
    </row>
    <row r="255" spans="8:23" ht="30" customHeight="1" x14ac:dyDescent="0.2">
      <c r="H255" t="str">
        <f ca="1">IFERROR(INDEX('Measurement Master List'!$B$4:$AQ$30,1+INT((ROW(A248)-1)/COLUMNS('Measurement Master List'!$B$4:$AQ$30)),MOD(ROW(A248)-1+COLUMNS('Measurement Master List'!$B$4:$AQ$30),COLUMNS('Measurement Master List'!$B$4:$AQ$30))+1),"")</f>
        <v xml:space="preserve"> </v>
      </c>
      <c r="I255" t="str">
        <f t="shared" ca="1" si="9"/>
        <v/>
      </c>
      <c r="K255" s="11" t="str">
        <f ca="1">IFERROR(RANK(L255,DataAnalysis!$L$8:$L$301)+SUMPRODUCT(--(L255=DataAnalysis!$L$8:$L$301),--(O255&lt;DataAnalysis!$O$8:$O$301)),"")</f>
        <v/>
      </c>
      <c r="L255" s="11" t="str">
        <f ca="1">IFERROR(IF(COUNTIF(DataAnalysis!$I$8:$I$299,"&lt;="&amp;DataAnalysis!$I$8:$I$299)=0,"",COUNTIF(DataAnalysis!$I$8:$I$299,"&lt;="&amp;DataAnalysis!$I$8:$I$299)),"")</f>
        <v/>
      </c>
      <c r="M255" t="str">
        <f ca="1">IFERROR(IF(AND(last_entry-start_row=0,LEN(INDEX(DataAnalysis!$H$8:$I$299,1,1)=0)),"",IF(last_entry-start_row=0,INDEX(DataAnalysis!$H$8:$I$299,1,1),INDEX(DataAnalysis!$H$8:$H$299,ROW(A248),1))),"")</f>
        <v xml:space="preserve"> </v>
      </c>
      <c r="N255" t="str">
        <f ca="1">IFERROR(IF(AND(last_entry-start_row=0,ISBLANK(INDEX(DataAnalysis!$I$8:$I$299,1,1))),"",IF(last_entry-start_row=0,INDEX(DataAnalysis!$I$8:$I$299,1,1),INDEX(DataAnalysis!$I$8:$I$299,ROW(A248),1))),"")</f>
        <v/>
      </c>
      <c r="O255" s="12">
        <f t="shared" ca="1" si="10"/>
        <v>47</v>
      </c>
      <c r="Q255">
        <f ca="1">IFERROR(DataAnalysis!$O255,"")</f>
        <v>47</v>
      </c>
      <c r="R255" t="str">
        <f ca="1">IFERROR(VLOOKUP(DataAnalysis!$Q$8:$Q$301,DataAnalysis!$K$8:$N$301,3,FALSE),"")</f>
        <v/>
      </c>
      <c r="S255" t="str">
        <f ca="1">IFERROR(VLOOKUP(DataAnalysis!$Q$8:$Q$301,DataAnalysis!$K$8:$N$301,4,FALSE),"")</f>
        <v/>
      </c>
      <c r="T255" t="str">
        <f ca="1">IF(S255=S254,T254,"")&amp;REPT(DataAnalysis!$R255&amp;", ",DataAnalysis!$R255&lt;&gt;"")</f>
        <v/>
      </c>
      <c r="U255" t="str">
        <f ca="1">IF(COUNTIF(S$8:S255,S255)=1,S255,"")</f>
        <v/>
      </c>
      <c r="V255" t="str">
        <f ca="1">IFERROR(IF(LEN(DataAnalysis!$S$8:$S$301)=0,"",COUNTIF(DataAnalysis!$S$8:$S$301,S255)),"")</f>
        <v/>
      </c>
      <c r="W255" t="str">
        <f ca="1">IFERROR(IF(LEN($U255)&gt;0,LEFT(INDIRECT("DataAnalysis!T"&amp;ROW(DataAnalysis!$U255)+DataAnalysis!$V255-1),LEN(INDIRECT("DataAnalysis!T"&amp;ROW(DataAnalysis!$U255)+DataAnalysis!$V255-1))-2),""),"")</f>
        <v/>
      </c>
    </row>
    <row r="256" spans="8:23" ht="30" customHeight="1" x14ac:dyDescent="0.2">
      <c r="H256" t="str">
        <f ca="1">IFERROR(INDEX('Measurement Master List'!$B$4:$AQ$30,1+INT((ROW(A249)-1)/COLUMNS('Measurement Master List'!$B$4:$AQ$30)),MOD(ROW(A249)-1+COLUMNS('Measurement Master List'!$B$4:$AQ$30),COLUMNS('Measurement Master List'!$B$4:$AQ$30))+1),"")</f>
        <v xml:space="preserve"> </v>
      </c>
      <c r="I256" t="str">
        <f t="shared" ca="1" si="9"/>
        <v/>
      </c>
      <c r="K256" s="11" t="str">
        <f ca="1">IFERROR(RANK(L256,DataAnalysis!$L$8:$L$301)+SUMPRODUCT(--(L256=DataAnalysis!$L$8:$L$301),--(O256&lt;DataAnalysis!$O$8:$O$301)),"")</f>
        <v/>
      </c>
      <c r="L256" s="11" t="str">
        <f ca="1">IFERROR(IF(COUNTIF(DataAnalysis!$I$8:$I$299,"&lt;="&amp;DataAnalysis!$I$8:$I$299)=0,"",COUNTIF(DataAnalysis!$I$8:$I$299,"&lt;="&amp;DataAnalysis!$I$8:$I$299)),"")</f>
        <v/>
      </c>
      <c r="M256" t="str">
        <f ca="1">IFERROR(IF(AND(last_entry-start_row=0,LEN(INDEX(DataAnalysis!$H$8:$I$299,1,1)=0)),"",IF(last_entry-start_row=0,INDEX(DataAnalysis!$H$8:$I$299,1,1),INDEX(DataAnalysis!$H$8:$H$299,ROW(A249),1))),"")</f>
        <v xml:space="preserve"> </v>
      </c>
      <c r="N256" t="str">
        <f ca="1">IFERROR(IF(AND(last_entry-start_row=0,ISBLANK(INDEX(DataAnalysis!$I$8:$I$299,1,1))),"",IF(last_entry-start_row=0,INDEX(DataAnalysis!$I$8:$I$299,1,1),INDEX(DataAnalysis!$I$8:$I$299,ROW(A249),1))),"")</f>
        <v/>
      </c>
      <c r="O256" s="12">
        <f t="shared" ca="1" si="10"/>
        <v>46</v>
      </c>
      <c r="Q256">
        <f ca="1">IFERROR(DataAnalysis!$O256,"")</f>
        <v>46</v>
      </c>
      <c r="R256" t="str">
        <f ca="1">IFERROR(VLOOKUP(DataAnalysis!$Q$8:$Q$301,DataAnalysis!$K$8:$N$301,3,FALSE),"")</f>
        <v/>
      </c>
      <c r="S256" t="str">
        <f ca="1">IFERROR(VLOOKUP(DataAnalysis!$Q$8:$Q$301,DataAnalysis!$K$8:$N$301,4,FALSE),"")</f>
        <v/>
      </c>
      <c r="T256" t="str">
        <f ca="1">IF(S256=S255,T255,"")&amp;REPT(DataAnalysis!$R256&amp;", ",DataAnalysis!$R256&lt;&gt;"")</f>
        <v/>
      </c>
      <c r="U256" t="str">
        <f ca="1">IF(COUNTIF(S$8:S256,S256)=1,S256,"")</f>
        <v/>
      </c>
      <c r="V256" t="str">
        <f ca="1">IFERROR(IF(LEN(DataAnalysis!$S$8:$S$301)=0,"",COUNTIF(DataAnalysis!$S$8:$S$301,S256)),"")</f>
        <v/>
      </c>
      <c r="W256" t="str">
        <f ca="1">IFERROR(IF(LEN($U256)&gt;0,LEFT(INDIRECT("DataAnalysis!T"&amp;ROW(DataAnalysis!$U256)+DataAnalysis!$V256-1),LEN(INDIRECT("DataAnalysis!T"&amp;ROW(DataAnalysis!$U256)+DataAnalysis!$V256-1))-2),""),"")</f>
        <v/>
      </c>
    </row>
    <row r="257" spans="8:23" ht="30" customHeight="1" x14ac:dyDescent="0.2">
      <c r="H257" t="str">
        <f ca="1">IFERROR(INDEX('Measurement Master List'!$B$4:$AQ$30,1+INT((ROW(A250)-1)/COLUMNS('Measurement Master List'!$B$4:$AQ$30)),MOD(ROW(A250)-1+COLUMNS('Measurement Master List'!$B$4:$AQ$30),COLUMNS('Measurement Master List'!$B$4:$AQ$30))+1),"")</f>
        <v xml:space="preserve"> </v>
      </c>
      <c r="I257" t="str">
        <f t="shared" ca="1" si="9"/>
        <v/>
      </c>
      <c r="K257" s="11" t="str">
        <f ca="1">IFERROR(RANK(L257,DataAnalysis!$L$8:$L$301)+SUMPRODUCT(--(L257=DataAnalysis!$L$8:$L$301),--(O257&lt;DataAnalysis!$O$8:$O$301)),"")</f>
        <v/>
      </c>
      <c r="L257" s="11" t="str">
        <f ca="1">IFERROR(IF(COUNTIF(DataAnalysis!$I$8:$I$299,"&lt;="&amp;DataAnalysis!$I$8:$I$299)=0,"",COUNTIF(DataAnalysis!$I$8:$I$299,"&lt;="&amp;DataAnalysis!$I$8:$I$299)),"")</f>
        <v/>
      </c>
      <c r="M257" t="str">
        <f ca="1">IFERROR(IF(AND(last_entry-start_row=0,LEN(INDEX(DataAnalysis!$H$8:$I$299,1,1)=0)),"",IF(last_entry-start_row=0,INDEX(DataAnalysis!$H$8:$I$299,1,1),INDEX(DataAnalysis!$H$8:$H$299,ROW(A250),1))),"")</f>
        <v xml:space="preserve"> </v>
      </c>
      <c r="N257" t="str">
        <f ca="1">IFERROR(IF(AND(last_entry-start_row=0,ISBLANK(INDEX(DataAnalysis!$I$8:$I$299,1,1))),"",IF(last_entry-start_row=0,INDEX(DataAnalysis!$I$8:$I$299,1,1),INDEX(DataAnalysis!$I$8:$I$299,ROW(A250),1))),"")</f>
        <v/>
      </c>
      <c r="O257" s="12">
        <f t="shared" ca="1" si="10"/>
        <v>45</v>
      </c>
      <c r="Q257">
        <f ca="1">IFERROR(DataAnalysis!$O257,"")</f>
        <v>45</v>
      </c>
      <c r="R257" t="str">
        <f ca="1">IFERROR(VLOOKUP(DataAnalysis!$Q$8:$Q$301,DataAnalysis!$K$8:$N$301,3,FALSE),"")</f>
        <v/>
      </c>
      <c r="S257" t="str">
        <f ca="1">IFERROR(VLOOKUP(DataAnalysis!$Q$8:$Q$301,DataAnalysis!$K$8:$N$301,4,FALSE),"")</f>
        <v/>
      </c>
      <c r="T257" t="str">
        <f ca="1">IF(S257=S256,T256,"")&amp;REPT(DataAnalysis!$R257&amp;", ",DataAnalysis!$R257&lt;&gt;"")</f>
        <v/>
      </c>
      <c r="U257" t="str">
        <f ca="1">IF(COUNTIF(S$8:S257,S257)=1,S257,"")</f>
        <v/>
      </c>
      <c r="V257" t="str">
        <f ca="1">IFERROR(IF(LEN(DataAnalysis!$S$8:$S$301)=0,"",COUNTIF(DataAnalysis!$S$8:$S$301,S257)),"")</f>
        <v/>
      </c>
      <c r="W257" t="str">
        <f ca="1">IFERROR(IF(LEN($U257)&gt;0,LEFT(INDIRECT("DataAnalysis!T"&amp;ROW(DataAnalysis!$U257)+DataAnalysis!$V257-1),LEN(INDIRECT("DataAnalysis!T"&amp;ROW(DataAnalysis!$U257)+DataAnalysis!$V257-1))-2),""),"")</f>
        <v/>
      </c>
    </row>
    <row r="258" spans="8:23" ht="30" customHeight="1" x14ac:dyDescent="0.2">
      <c r="H258" t="str">
        <f ca="1">IFERROR(INDEX('Measurement Master List'!$B$4:$AQ$30,1+INT((ROW(A251)-1)/COLUMNS('Measurement Master List'!$B$4:$AQ$30)),MOD(ROW(A251)-1+COLUMNS('Measurement Master List'!$B$4:$AQ$30),COLUMNS('Measurement Master List'!$B$4:$AQ$30))+1),"")</f>
        <v xml:space="preserve"> </v>
      </c>
      <c r="I258" t="str">
        <f t="shared" ca="1" si="9"/>
        <v/>
      </c>
      <c r="K258" s="11" t="str">
        <f ca="1">IFERROR(RANK(L258,DataAnalysis!$L$8:$L$301)+SUMPRODUCT(--(L258=DataAnalysis!$L$8:$L$301),--(O258&lt;DataAnalysis!$O$8:$O$301)),"")</f>
        <v/>
      </c>
      <c r="L258" s="11" t="str">
        <f ca="1">IFERROR(IF(COUNTIF(DataAnalysis!$I$8:$I$299,"&lt;="&amp;DataAnalysis!$I$8:$I$299)=0,"",COUNTIF(DataAnalysis!$I$8:$I$299,"&lt;="&amp;DataAnalysis!$I$8:$I$299)),"")</f>
        <v/>
      </c>
      <c r="M258" t="str">
        <f ca="1">IFERROR(IF(AND(last_entry-start_row=0,LEN(INDEX(DataAnalysis!$H$8:$I$299,1,1)=0)),"",IF(last_entry-start_row=0,INDEX(DataAnalysis!$H$8:$I$299,1,1),INDEX(DataAnalysis!$H$8:$H$299,ROW(A251),1))),"")</f>
        <v xml:space="preserve"> </v>
      </c>
      <c r="N258" t="str">
        <f ca="1">IFERROR(IF(AND(last_entry-start_row=0,ISBLANK(INDEX(DataAnalysis!$I$8:$I$299,1,1))),"",IF(last_entry-start_row=0,INDEX(DataAnalysis!$I$8:$I$299,1,1),INDEX(DataAnalysis!$I$8:$I$299,ROW(A251),1))),"")</f>
        <v/>
      </c>
      <c r="O258" s="12">
        <f t="shared" ca="1" si="10"/>
        <v>44</v>
      </c>
      <c r="Q258">
        <f ca="1">IFERROR(DataAnalysis!$O258,"")</f>
        <v>44</v>
      </c>
      <c r="R258" t="str">
        <f ca="1">IFERROR(VLOOKUP(DataAnalysis!$Q$8:$Q$301,DataAnalysis!$K$8:$N$301,3,FALSE),"")</f>
        <v/>
      </c>
      <c r="S258" t="str">
        <f ca="1">IFERROR(VLOOKUP(DataAnalysis!$Q$8:$Q$301,DataAnalysis!$K$8:$N$301,4,FALSE),"")</f>
        <v/>
      </c>
      <c r="T258" t="str">
        <f ca="1">IF(S258=S257,T257,"")&amp;REPT(DataAnalysis!$R258&amp;", ",DataAnalysis!$R258&lt;&gt;"")</f>
        <v/>
      </c>
      <c r="U258" t="str">
        <f ca="1">IF(COUNTIF(S$8:S258,S258)=1,S258,"")</f>
        <v/>
      </c>
      <c r="V258" t="str">
        <f ca="1">IFERROR(IF(LEN(DataAnalysis!$S$8:$S$301)=0,"",COUNTIF(DataAnalysis!$S$8:$S$301,S258)),"")</f>
        <v/>
      </c>
      <c r="W258" t="str">
        <f ca="1">IFERROR(IF(LEN($U258)&gt;0,LEFT(INDIRECT("DataAnalysis!T"&amp;ROW(DataAnalysis!$U258)+DataAnalysis!$V258-1),LEN(INDIRECT("DataAnalysis!T"&amp;ROW(DataAnalysis!$U258)+DataAnalysis!$V258-1))-2),""),"")</f>
        <v/>
      </c>
    </row>
    <row r="259" spans="8:23" ht="30" customHeight="1" x14ac:dyDescent="0.2">
      <c r="H259" t="str">
        <f ca="1">IFERROR(INDEX('Measurement Master List'!$B$4:$AQ$30,1+INT((ROW(A252)-1)/COLUMNS('Measurement Master List'!$B$4:$AQ$30)),MOD(ROW(A252)-1+COLUMNS('Measurement Master List'!$B$4:$AQ$30),COLUMNS('Measurement Master List'!$B$4:$AQ$30))+1),"")</f>
        <v xml:space="preserve"> </v>
      </c>
      <c r="I259" t="str">
        <f t="shared" ca="1" si="9"/>
        <v/>
      </c>
      <c r="K259" s="11" t="str">
        <f ca="1">IFERROR(RANK(L259,DataAnalysis!$L$8:$L$301)+SUMPRODUCT(--(L259=DataAnalysis!$L$8:$L$301),--(O259&lt;DataAnalysis!$O$8:$O$301)),"")</f>
        <v/>
      </c>
      <c r="L259" s="11" t="str">
        <f ca="1">IFERROR(IF(COUNTIF(DataAnalysis!$I$8:$I$299,"&lt;="&amp;DataAnalysis!$I$8:$I$299)=0,"",COUNTIF(DataAnalysis!$I$8:$I$299,"&lt;="&amp;DataAnalysis!$I$8:$I$299)),"")</f>
        <v/>
      </c>
      <c r="M259" t="str">
        <f ca="1">IFERROR(IF(AND(last_entry-start_row=0,LEN(INDEX(DataAnalysis!$H$8:$I$299,1,1)=0)),"",IF(last_entry-start_row=0,INDEX(DataAnalysis!$H$8:$I$299,1,1),INDEX(DataAnalysis!$H$8:$H$299,ROW(A252),1))),"")</f>
        <v xml:space="preserve"> </v>
      </c>
      <c r="N259" t="str">
        <f ca="1">IFERROR(IF(AND(last_entry-start_row=0,ISBLANK(INDEX(DataAnalysis!$I$8:$I$299,1,1))),"",IF(last_entry-start_row=0,INDEX(DataAnalysis!$I$8:$I$299,1,1),INDEX(DataAnalysis!$I$8:$I$299,ROW(A252),1))),"")</f>
        <v/>
      </c>
      <c r="O259" s="12">
        <f t="shared" ca="1" si="10"/>
        <v>43</v>
      </c>
      <c r="Q259">
        <f ca="1">IFERROR(DataAnalysis!$O259,"")</f>
        <v>43</v>
      </c>
      <c r="R259" t="str">
        <f ca="1">IFERROR(VLOOKUP(DataAnalysis!$Q$8:$Q$301,DataAnalysis!$K$8:$N$301,3,FALSE),"")</f>
        <v/>
      </c>
      <c r="S259" t="str">
        <f ca="1">IFERROR(VLOOKUP(DataAnalysis!$Q$8:$Q$301,DataAnalysis!$K$8:$N$301,4,FALSE),"")</f>
        <v/>
      </c>
      <c r="T259" t="str">
        <f ca="1">IF(S259=S258,T258,"")&amp;REPT(DataAnalysis!$R259&amp;", ",DataAnalysis!$R259&lt;&gt;"")</f>
        <v/>
      </c>
      <c r="U259" t="str">
        <f ca="1">IF(COUNTIF(S$8:S259,S259)=1,S259,"")</f>
        <v/>
      </c>
      <c r="V259" t="str">
        <f ca="1">IFERROR(IF(LEN(DataAnalysis!$S$8:$S$301)=0,"",COUNTIF(DataAnalysis!$S$8:$S$301,S259)),"")</f>
        <v/>
      </c>
      <c r="W259" t="str">
        <f ca="1">IFERROR(IF(LEN($U259)&gt;0,LEFT(INDIRECT("DataAnalysis!T"&amp;ROW(DataAnalysis!$U259)+DataAnalysis!$V259-1),LEN(INDIRECT("DataAnalysis!T"&amp;ROW(DataAnalysis!$U259)+DataAnalysis!$V259-1))-2),""),"")</f>
        <v/>
      </c>
    </row>
    <row r="260" spans="8:23" ht="30" customHeight="1" x14ac:dyDescent="0.2">
      <c r="H260" t="str">
        <f ca="1">IFERROR(INDEX('Measurement Master List'!$B$4:$AQ$30,1+INT((ROW(A253)-1)/COLUMNS('Measurement Master List'!$B$4:$AQ$30)),MOD(ROW(A253)-1+COLUMNS('Measurement Master List'!$B$4:$AQ$30),COLUMNS('Measurement Master List'!$B$4:$AQ$30))+1),"")</f>
        <v xml:space="preserve"> </v>
      </c>
      <c r="I260" t="str">
        <f t="shared" ca="1" si="9"/>
        <v/>
      </c>
      <c r="K260" s="11" t="str">
        <f ca="1">IFERROR(RANK(L260,DataAnalysis!$L$8:$L$301)+SUMPRODUCT(--(L260=DataAnalysis!$L$8:$L$301),--(O260&lt;DataAnalysis!$O$8:$O$301)),"")</f>
        <v/>
      </c>
      <c r="L260" s="11" t="str">
        <f ca="1">IFERROR(IF(COUNTIF(DataAnalysis!$I$8:$I$299,"&lt;="&amp;DataAnalysis!$I$8:$I$299)=0,"",COUNTIF(DataAnalysis!$I$8:$I$299,"&lt;="&amp;DataAnalysis!$I$8:$I$299)),"")</f>
        <v/>
      </c>
      <c r="M260" t="str">
        <f ca="1">IFERROR(IF(AND(last_entry-start_row=0,LEN(INDEX(DataAnalysis!$H$8:$I$299,1,1)=0)),"",IF(last_entry-start_row=0,INDEX(DataAnalysis!$H$8:$I$299,1,1),INDEX(DataAnalysis!$H$8:$H$299,ROW(A253),1))),"")</f>
        <v xml:space="preserve"> </v>
      </c>
      <c r="N260" t="str">
        <f ca="1">IFERROR(IF(AND(last_entry-start_row=0,ISBLANK(INDEX(DataAnalysis!$I$8:$I$299,1,1))),"",IF(last_entry-start_row=0,INDEX(DataAnalysis!$I$8:$I$299,1,1),INDEX(DataAnalysis!$I$8:$I$299,ROW(A253),1))),"")</f>
        <v/>
      </c>
      <c r="O260" s="12">
        <f t="shared" ca="1" si="10"/>
        <v>42</v>
      </c>
      <c r="Q260">
        <f ca="1">IFERROR(DataAnalysis!$O260,"")</f>
        <v>42</v>
      </c>
      <c r="R260" t="str">
        <f ca="1">IFERROR(VLOOKUP(DataAnalysis!$Q$8:$Q$301,DataAnalysis!$K$8:$N$301,3,FALSE),"")</f>
        <v>1 Box</v>
      </c>
      <c r="S260" t="str">
        <f ca="1">IFERROR(VLOOKUP(DataAnalysis!$Q$8:$Q$301,DataAnalysis!$K$8:$N$301,4,FALSE),"")</f>
        <v>Breakfast</v>
      </c>
      <c r="T260" t="str">
        <f ca="1">IF(S260=S259,T259,"")&amp;REPT(DataAnalysis!$R260&amp;", ",DataAnalysis!$R260&lt;&gt;"")</f>
        <v xml:space="preserve">1 Box, </v>
      </c>
      <c r="U260" t="str">
        <f ca="1">IF(COUNTIF(S$8:S260,S260)=1,S260,"")</f>
        <v>Breakfast</v>
      </c>
      <c r="V260">
        <f ca="1">IFERROR(IF(LEN(DataAnalysis!$S$8:$S$301)=0,"",COUNTIF(DataAnalysis!$S$8:$S$301,S260)),"")</f>
        <v>14</v>
      </c>
      <c r="W260" t="str">
        <f ca="1">IFERROR(IF(LEN($U260)&gt;0,LEFT(INDIRECT("DataAnalysis!T"&amp;ROW(DataAnalysis!$U260)+DataAnalysis!$V260-1),LEN(INDIRECT("DataAnalysis!T"&amp;ROW(DataAnalysis!$U260)+DataAnalysis!$V260-1))-2),""),"")</f>
        <v>1 Box, 1 Box, 1 Box, 1 Box, 1 Box, 1 Box, 1 Box, 1 Box, 1 Box, 1 Box, 1 Box, 1 Box, 1 Box, 1 Box</v>
      </c>
    </row>
    <row r="261" spans="8:23" ht="30" customHeight="1" x14ac:dyDescent="0.2">
      <c r="H261" t="str">
        <f ca="1">IFERROR(INDEX('Measurement Master List'!$B$4:$AQ$30,1+INT((ROW(A254)-1)/COLUMNS('Measurement Master List'!$B$4:$AQ$30)),MOD(ROW(A254)-1+COLUMNS('Measurement Master List'!$B$4:$AQ$30),COLUMNS('Measurement Master List'!$B$4:$AQ$30))+1),"")</f>
        <v xml:space="preserve"> </v>
      </c>
      <c r="I261" t="str">
        <f t="shared" ca="1" si="9"/>
        <v/>
      </c>
      <c r="K261" s="11" t="str">
        <f ca="1">IFERROR(RANK(L261,DataAnalysis!$L$8:$L$301)+SUMPRODUCT(--(L261=DataAnalysis!$L$8:$L$301),--(O261&lt;DataAnalysis!$O$8:$O$301)),"")</f>
        <v/>
      </c>
      <c r="L261" s="11" t="str">
        <f ca="1">IFERROR(IF(COUNTIF(DataAnalysis!$I$8:$I$299,"&lt;="&amp;DataAnalysis!$I$8:$I$299)=0,"",COUNTIF(DataAnalysis!$I$8:$I$299,"&lt;="&amp;DataAnalysis!$I$8:$I$299)),"")</f>
        <v/>
      </c>
      <c r="M261" t="str">
        <f ca="1">IFERROR(IF(AND(last_entry-start_row=0,LEN(INDEX(DataAnalysis!$H$8:$I$299,1,1)=0)),"",IF(last_entry-start_row=0,INDEX(DataAnalysis!$H$8:$I$299,1,1),INDEX(DataAnalysis!$H$8:$H$299,ROW(A254),1))),"")</f>
        <v xml:space="preserve"> </v>
      </c>
      <c r="N261" t="str">
        <f ca="1">IFERROR(IF(AND(last_entry-start_row=0,ISBLANK(INDEX(DataAnalysis!$I$8:$I$299,1,1))),"",IF(last_entry-start_row=0,INDEX(DataAnalysis!$I$8:$I$299,1,1),INDEX(DataAnalysis!$I$8:$I$299,ROW(A254),1))),"")</f>
        <v/>
      </c>
      <c r="O261" s="12">
        <f t="shared" ca="1" si="10"/>
        <v>41</v>
      </c>
      <c r="Q261">
        <f ca="1">IFERROR(DataAnalysis!$O261,"")</f>
        <v>41</v>
      </c>
      <c r="R261" t="str">
        <f ca="1">IFERROR(VLOOKUP(DataAnalysis!$Q$8:$Q$301,DataAnalysis!$K$8:$N$301,3,FALSE),"")</f>
        <v>1 Box</v>
      </c>
      <c r="S261" t="str">
        <f ca="1">IFERROR(VLOOKUP(DataAnalysis!$Q$8:$Q$301,DataAnalysis!$K$8:$N$301,4,FALSE),"")</f>
        <v>Breakfast</v>
      </c>
      <c r="T261" t="str">
        <f ca="1">IF(S261=S260,T260,"")&amp;REPT(DataAnalysis!$R261&amp;", ",DataAnalysis!$R261&lt;&gt;"")</f>
        <v xml:space="preserve">1 Box, 1 Box, </v>
      </c>
      <c r="U261" t="str">
        <f ca="1">IF(COUNTIF(S$8:S261,S261)=1,S261,"")</f>
        <v/>
      </c>
      <c r="V261">
        <f ca="1">IFERROR(IF(LEN(DataAnalysis!$S$8:$S$301)=0,"",COUNTIF(DataAnalysis!$S$8:$S$301,S261)),"")</f>
        <v>14</v>
      </c>
      <c r="W261" t="str">
        <f ca="1">IFERROR(IF(LEN($U261)&gt;0,LEFT(INDIRECT("DataAnalysis!T"&amp;ROW(DataAnalysis!$U261)+DataAnalysis!$V261-1),LEN(INDIRECT("DataAnalysis!T"&amp;ROW(DataAnalysis!$U261)+DataAnalysis!$V261-1))-2),""),"")</f>
        <v/>
      </c>
    </row>
    <row r="262" spans="8:23" ht="30" customHeight="1" x14ac:dyDescent="0.2">
      <c r="H262" t="str">
        <f ca="1">IFERROR(INDEX('Measurement Master List'!$B$4:$AQ$30,1+INT((ROW(A255)-1)/COLUMNS('Measurement Master List'!$B$4:$AQ$30)),MOD(ROW(A255)-1+COLUMNS('Measurement Master List'!$B$4:$AQ$30),COLUMNS('Measurement Master List'!$B$4:$AQ$30))+1),"")</f>
        <v xml:space="preserve"> </v>
      </c>
      <c r="I262" t="str">
        <f t="shared" ca="1" si="9"/>
        <v/>
      </c>
      <c r="K262" s="11" t="str">
        <f ca="1">IFERROR(RANK(L262,DataAnalysis!$L$8:$L$301)+SUMPRODUCT(--(L262=DataAnalysis!$L$8:$L$301),--(O262&lt;DataAnalysis!$O$8:$O$301)),"")</f>
        <v/>
      </c>
      <c r="L262" s="11" t="str">
        <f ca="1">IFERROR(IF(COUNTIF(DataAnalysis!$I$8:$I$299,"&lt;="&amp;DataAnalysis!$I$8:$I$299)=0,"",COUNTIF(DataAnalysis!$I$8:$I$299,"&lt;="&amp;DataAnalysis!$I$8:$I$299)),"")</f>
        <v/>
      </c>
      <c r="M262" t="str">
        <f ca="1">IFERROR(IF(AND(last_entry-start_row=0,LEN(INDEX(DataAnalysis!$H$8:$I$299,1,1)=0)),"",IF(last_entry-start_row=0,INDEX(DataAnalysis!$H$8:$I$299,1,1),INDEX(DataAnalysis!$H$8:$H$299,ROW(A255),1))),"")</f>
        <v xml:space="preserve"> </v>
      </c>
      <c r="N262" t="str">
        <f ca="1">IFERROR(IF(AND(last_entry-start_row=0,ISBLANK(INDEX(DataAnalysis!$I$8:$I$299,1,1))),"",IF(last_entry-start_row=0,INDEX(DataAnalysis!$I$8:$I$299,1,1),INDEX(DataAnalysis!$I$8:$I$299,ROW(A255),1))),"")</f>
        <v/>
      </c>
      <c r="O262" s="12">
        <f t="shared" ca="1" si="10"/>
        <v>40</v>
      </c>
      <c r="Q262">
        <f ca="1">IFERROR(DataAnalysis!$O262,"")</f>
        <v>40</v>
      </c>
      <c r="R262" t="str">
        <f ca="1">IFERROR(VLOOKUP(DataAnalysis!$Q$8:$Q$301,DataAnalysis!$K$8:$N$301,3,FALSE),"")</f>
        <v>1 Box</v>
      </c>
      <c r="S262" t="str">
        <f ca="1">IFERROR(VLOOKUP(DataAnalysis!$Q$8:$Q$301,DataAnalysis!$K$8:$N$301,4,FALSE),"")</f>
        <v>Breakfast</v>
      </c>
      <c r="T262" t="str">
        <f ca="1">IF(S262=S261,T261,"")&amp;REPT(DataAnalysis!$R262&amp;", ",DataAnalysis!$R262&lt;&gt;"")</f>
        <v xml:space="preserve">1 Box, 1 Box, 1 Box, </v>
      </c>
      <c r="U262" t="str">
        <f ca="1">IF(COUNTIF(S$8:S262,S262)=1,S262,"")</f>
        <v/>
      </c>
      <c r="V262">
        <f ca="1">IFERROR(IF(LEN(DataAnalysis!$S$8:$S$301)=0,"",COUNTIF(DataAnalysis!$S$8:$S$301,S262)),"")</f>
        <v>14</v>
      </c>
      <c r="W262" t="str">
        <f ca="1">IFERROR(IF(LEN($U262)&gt;0,LEFT(INDIRECT("DataAnalysis!T"&amp;ROW(DataAnalysis!$U262)+DataAnalysis!$V262-1),LEN(INDIRECT("DataAnalysis!T"&amp;ROW(DataAnalysis!$U262)+DataAnalysis!$V262-1))-2),""),"")</f>
        <v/>
      </c>
    </row>
    <row r="263" spans="8:23" ht="30" customHeight="1" x14ac:dyDescent="0.2">
      <c r="H263" t="str">
        <f ca="1">IFERROR(INDEX('Measurement Master List'!$B$4:$AQ$30,1+INT((ROW(A256)-1)/COLUMNS('Measurement Master List'!$B$4:$AQ$30)),MOD(ROW(A256)-1+COLUMNS('Measurement Master List'!$B$4:$AQ$30),COLUMNS('Measurement Master List'!$B$4:$AQ$30))+1),"")</f>
        <v xml:space="preserve"> </v>
      </c>
      <c r="I263" t="str">
        <f t="shared" ca="1" si="9"/>
        <v/>
      </c>
      <c r="K263" s="11" t="str">
        <f ca="1">IFERROR(RANK(L263,DataAnalysis!$L$8:$L$301)+SUMPRODUCT(--(L263=DataAnalysis!$L$8:$L$301),--(O263&lt;DataAnalysis!$O$8:$O$301)),"")</f>
        <v/>
      </c>
      <c r="L263" s="11" t="str">
        <f ca="1">IFERROR(IF(COUNTIF(DataAnalysis!$I$8:$I$299,"&lt;="&amp;DataAnalysis!$I$8:$I$299)=0,"",COUNTIF(DataAnalysis!$I$8:$I$299,"&lt;="&amp;DataAnalysis!$I$8:$I$299)),"")</f>
        <v/>
      </c>
      <c r="M263" t="str">
        <f ca="1">IFERROR(IF(AND(last_entry-start_row=0,LEN(INDEX(DataAnalysis!$H$8:$I$299,1,1)=0)),"",IF(last_entry-start_row=0,INDEX(DataAnalysis!$H$8:$I$299,1,1),INDEX(DataAnalysis!$H$8:$H$299,ROW(A256),1))),"")</f>
        <v xml:space="preserve"> </v>
      </c>
      <c r="N263" t="str">
        <f ca="1">IFERROR(IF(AND(last_entry-start_row=0,ISBLANK(INDEX(DataAnalysis!$I$8:$I$299,1,1))),"",IF(last_entry-start_row=0,INDEX(DataAnalysis!$I$8:$I$299,1,1),INDEX(DataAnalysis!$I$8:$I$299,ROW(A256),1))),"")</f>
        <v/>
      </c>
      <c r="O263" s="12">
        <f t="shared" ca="1" si="10"/>
        <v>39</v>
      </c>
      <c r="Q263">
        <f ca="1">IFERROR(DataAnalysis!$O263,"")</f>
        <v>39</v>
      </c>
      <c r="R263" t="str">
        <f ca="1">IFERROR(VLOOKUP(DataAnalysis!$Q$8:$Q$301,DataAnalysis!$K$8:$N$301,3,FALSE),"")</f>
        <v>1 Box</v>
      </c>
      <c r="S263" t="str">
        <f ca="1">IFERROR(VLOOKUP(DataAnalysis!$Q$8:$Q$301,DataAnalysis!$K$8:$N$301,4,FALSE),"")</f>
        <v>Breakfast</v>
      </c>
      <c r="T263" t="str">
        <f ca="1">IF(S263=S262,T262,"")&amp;REPT(DataAnalysis!$R263&amp;", ",DataAnalysis!$R263&lt;&gt;"")</f>
        <v xml:space="preserve">1 Box, 1 Box, 1 Box, 1 Box, </v>
      </c>
      <c r="U263" t="str">
        <f ca="1">IF(COUNTIF(S$8:S263,S263)=1,S263,"")</f>
        <v/>
      </c>
      <c r="V263">
        <f ca="1">IFERROR(IF(LEN(DataAnalysis!$S$8:$S$301)=0,"",COUNTIF(DataAnalysis!$S$8:$S$301,S263)),"")</f>
        <v>14</v>
      </c>
      <c r="W263" t="str">
        <f ca="1">IFERROR(IF(LEN($U263)&gt;0,LEFT(INDIRECT("DataAnalysis!T"&amp;ROW(DataAnalysis!$U263)+DataAnalysis!$V263-1),LEN(INDIRECT("DataAnalysis!T"&amp;ROW(DataAnalysis!$U263)+DataAnalysis!$V263-1))-2),""),"")</f>
        <v/>
      </c>
    </row>
    <row r="264" spans="8:23" ht="30" customHeight="1" x14ac:dyDescent="0.2">
      <c r="H264" t="str">
        <f ca="1">IFERROR(INDEX('Measurement Master List'!$B$4:$AQ$30,1+INT((ROW(A257)-1)/COLUMNS('Measurement Master List'!$B$4:$AQ$30)),MOD(ROW(A257)-1+COLUMNS('Measurement Master List'!$B$4:$AQ$30),COLUMNS('Measurement Master List'!$B$4:$AQ$30))+1),"")</f>
        <v xml:space="preserve"> </v>
      </c>
      <c r="I264" t="str">
        <f t="shared" ref="I264:I299" ca="1" si="11">IFERROR(INDEX(IngredientsMasterList,1+INT((ROW(A257)-1)/COLUMNS(IngredientsMasterList)),MOD(ROW(A257)-1+COLUMNS(IngredientsMasterList),COLUMNS(IngredientsMasterList))+1),"")</f>
        <v/>
      </c>
      <c r="K264" s="11" t="str">
        <f ca="1">IFERROR(RANK(L264,DataAnalysis!$L$8:$L$301)+SUMPRODUCT(--(L264=DataAnalysis!$L$8:$L$301),--(O264&lt;DataAnalysis!$O$8:$O$301)),"")</f>
        <v/>
      </c>
      <c r="L264" s="11" t="str">
        <f ca="1">IFERROR(IF(COUNTIF(DataAnalysis!$I$8:$I$299,"&lt;="&amp;DataAnalysis!$I$8:$I$299)=0,"",COUNTIF(DataAnalysis!$I$8:$I$299,"&lt;="&amp;DataAnalysis!$I$8:$I$299)),"")</f>
        <v/>
      </c>
      <c r="M264" t="str">
        <f ca="1">IFERROR(IF(AND(last_entry-start_row=0,LEN(INDEX(DataAnalysis!$H$8:$I$299,1,1)=0)),"",IF(last_entry-start_row=0,INDEX(DataAnalysis!$H$8:$I$299,1,1),INDEX(DataAnalysis!$H$8:$H$299,ROW(A257),1))),"")</f>
        <v xml:space="preserve"> </v>
      </c>
      <c r="N264" t="str">
        <f ca="1">IFERROR(IF(AND(last_entry-start_row=0,ISBLANK(INDEX(DataAnalysis!$I$8:$I$299,1,1))),"",IF(last_entry-start_row=0,INDEX(DataAnalysis!$I$8:$I$299,1,1),INDEX(DataAnalysis!$I$8:$I$299,ROW(A257),1))),"")</f>
        <v/>
      </c>
      <c r="O264" s="12">
        <f t="shared" ca="1" si="10"/>
        <v>38</v>
      </c>
      <c r="Q264">
        <f ca="1">IFERROR(DataAnalysis!$O264,"")</f>
        <v>38</v>
      </c>
      <c r="R264" t="str">
        <f ca="1">IFERROR(VLOOKUP(DataAnalysis!$Q$8:$Q$301,DataAnalysis!$K$8:$N$301,3,FALSE),"")</f>
        <v>1 Box</v>
      </c>
      <c r="S264" t="str">
        <f ca="1">IFERROR(VLOOKUP(DataAnalysis!$Q$8:$Q$301,DataAnalysis!$K$8:$N$301,4,FALSE),"")</f>
        <v>Breakfast</v>
      </c>
      <c r="T264" t="str">
        <f ca="1">IF(S264=S263,T263,"")&amp;REPT(DataAnalysis!$R264&amp;", ",DataAnalysis!$R264&lt;&gt;"")</f>
        <v xml:space="preserve">1 Box, 1 Box, 1 Box, 1 Box, 1 Box, </v>
      </c>
      <c r="U264" t="str">
        <f ca="1">IF(COUNTIF(S$8:S264,S264)=1,S264,"")</f>
        <v/>
      </c>
      <c r="V264">
        <f ca="1">IFERROR(IF(LEN(DataAnalysis!$S$8:$S$301)=0,"",COUNTIF(DataAnalysis!$S$8:$S$301,S264)),"")</f>
        <v>14</v>
      </c>
      <c r="W264" t="str">
        <f ca="1">IFERROR(IF(LEN($U264)&gt;0,LEFT(INDIRECT("DataAnalysis!T"&amp;ROW(DataAnalysis!$U264)+DataAnalysis!$V264-1),LEN(INDIRECT("DataAnalysis!T"&amp;ROW(DataAnalysis!$U264)+DataAnalysis!$V264-1))-2),""),"")</f>
        <v/>
      </c>
    </row>
    <row r="265" spans="8:23" ht="30" customHeight="1" x14ac:dyDescent="0.2">
      <c r="H265" t="str">
        <f ca="1">IFERROR(INDEX('Measurement Master List'!$B$4:$AQ$30,1+INT((ROW(A258)-1)/COLUMNS('Measurement Master List'!$B$4:$AQ$30)),MOD(ROW(A258)-1+COLUMNS('Measurement Master List'!$B$4:$AQ$30),COLUMNS('Measurement Master List'!$B$4:$AQ$30))+1),"")</f>
        <v xml:space="preserve"> </v>
      </c>
      <c r="I265" t="str">
        <f t="shared" ca="1" si="11"/>
        <v/>
      </c>
      <c r="K265" s="11" t="str">
        <f ca="1">IFERROR(RANK(L265,DataAnalysis!$L$8:$L$301)+SUMPRODUCT(--(L265=DataAnalysis!$L$8:$L$301),--(O265&lt;DataAnalysis!$O$8:$O$301)),"")</f>
        <v/>
      </c>
      <c r="L265" s="11" t="str">
        <f ca="1">IFERROR(IF(COUNTIF(DataAnalysis!$I$8:$I$299,"&lt;="&amp;DataAnalysis!$I$8:$I$299)=0,"",COUNTIF(DataAnalysis!$I$8:$I$299,"&lt;="&amp;DataAnalysis!$I$8:$I$299)),"")</f>
        <v/>
      </c>
      <c r="M265" t="str">
        <f ca="1">IFERROR(IF(AND(last_entry-start_row=0,LEN(INDEX(DataAnalysis!$H$8:$I$299,1,1)=0)),"",IF(last_entry-start_row=0,INDEX(DataAnalysis!$H$8:$I$299,1,1),INDEX(DataAnalysis!$H$8:$H$299,ROW(A258),1))),"")</f>
        <v xml:space="preserve"> </v>
      </c>
      <c r="N265" t="str">
        <f ca="1">IFERROR(IF(AND(last_entry-start_row=0,ISBLANK(INDEX(DataAnalysis!$I$8:$I$299,1,1))),"",IF(last_entry-start_row=0,INDEX(DataAnalysis!$I$8:$I$299,1,1),INDEX(DataAnalysis!$I$8:$I$299,ROW(A258),1))),"")</f>
        <v/>
      </c>
      <c r="O265" s="12">
        <f t="shared" ca="1" si="10"/>
        <v>37</v>
      </c>
      <c r="Q265">
        <f ca="1">IFERROR(DataAnalysis!$O265,"")</f>
        <v>37</v>
      </c>
      <c r="R265" t="str">
        <f ca="1">IFERROR(VLOOKUP(DataAnalysis!$Q$8:$Q$301,DataAnalysis!$K$8:$N$301,3,FALSE),"")</f>
        <v>1 Box</v>
      </c>
      <c r="S265" t="str">
        <f ca="1">IFERROR(VLOOKUP(DataAnalysis!$Q$8:$Q$301,DataAnalysis!$K$8:$N$301,4,FALSE),"")</f>
        <v>Breakfast</v>
      </c>
      <c r="T265" t="str">
        <f ca="1">IF(S265=S264,T264,"")&amp;REPT(DataAnalysis!$R265&amp;", ",DataAnalysis!$R265&lt;&gt;"")</f>
        <v xml:space="preserve">1 Box, 1 Box, 1 Box, 1 Box, 1 Box, 1 Box, </v>
      </c>
      <c r="U265" t="str">
        <f ca="1">IF(COUNTIF(S$8:S265,S265)=1,S265,"")</f>
        <v/>
      </c>
      <c r="V265">
        <f ca="1">IFERROR(IF(LEN(DataAnalysis!$S$8:$S$301)=0,"",COUNTIF(DataAnalysis!$S$8:$S$301,S265)),"")</f>
        <v>14</v>
      </c>
      <c r="W265" t="str">
        <f ca="1">IFERROR(IF(LEN($U265)&gt;0,LEFT(INDIRECT("DataAnalysis!T"&amp;ROW(DataAnalysis!$U265)+DataAnalysis!$V265-1),LEN(INDIRECT("DataAnalysis!T"&amp;ROW(DataAnalysis!$U265)+DataAnalysis!$V265-1))-2),""),"")</f>
        <v/>
      </c>
    </row>
    <row r="266" spans="8:23" ht="30" customHeight="1" x14ac:dyDescent="0.2">
      <c r="H266" t="str">
        <f ca="1">IFERROR(INDEX('Measurement Master List'!$B$4:$AQ$30,1+INT((ROW(A259)-1)/COLUMNS('Measurement Master List'!$B$4:$AQ$30)),MOD(ROW(A259)-1+COLUMNS('Measurement Master List'!$B$4:$AQ$30),COLUMNS('Measurement Master List'!$B$4:$AQ$30))+1),"")</f>
        <v xml:space="preserve"> </v>
      </c>
      <c r="I266" t="str">
        <f t="shared" ca="1" si="11"/>
        <v/>
      </c>
      <c r="K266" s="11" t="str">
        <f ca="1">IFERROR(RANK(L266,DataAnalysis!$L$8:$L$301)+SUMPRODUCT(--(L266=DataAnalysis!$L$8:$L$301),--(O266&lt;DataAnalysis!$O$8:$O$301)),"")</f>
        <v/>
      </c>
      <c r="L266" s="11" t="str">
        <f ca="1">IFERROR(IF(COUNTIF(DataAnalysis!$I$8:$I$299,"&lt;="&amp;DataAnalysis!$I$8:$I$299)=0,"",COUNTIF(DataAnalysis!$I$8:$I$299,"&lt;="&amp;DataAnalysis!$I$8:$I$299)),"")</f>
        <v/>
      </c>
      <c r="M266" t="str">
        <f ca="1">IFERROR(IF(AND(last_entry-start_row=0,LEN(INDEX(DataAnalysis!$H$8:$I$299,1,1)=0)),"",IF(last_entry-start_row=0,INDEX(DataAnalysis!$H$8:$I$299,1,1),INDEX(DataAnalysis!$H$8:$H$299,ROW(A259),1))),"")</f>
        <v xml:space="preserve"> </v>
      </c>
      <c r="N266" t="str">
        <f ca="1">IFERROR(IF(AND(last_entry-start_row=0,ISBLANK(INDEX(DataAnalysis!$I$8:$I$299,1,1))),"",IF(last_entry-start_row=0,INDEX(DataAnalysis!$I$8:$I$299,1,1),INDEX(DataAnalysis!$I$8:$I$299,ROW(A259),1))),"")</f>
        <v/>
      </c>
      <c r="O266" s="12">
        <f t="shared" ref="O266:O301" ca="1" si="12">O265-1</f>
        <v>36</v>
      </c>
      <c r="Q266">
        <f ca="1">IFERROR(DataAnalysis!$O266,"")</f>
        <v>36</v>
      </c>
      <c r="R266" t="str">
        <f ca="1">IFERROR(VLOOKUP(DataAnalysis!$Q$8:$Q$301,DataAnalysis!$K$8:$N$301,3,FALSE),"")</f>
        <v>1 Box</v>
      </c>
      <c r="S266" t="str">
        <f ca="1">IFERROR(VLOOKUP(DataAnalysis!$Q$8:$Q$301,DataAnalysis!$K$8:$N$301,4,FALSE),"")</f>
        <v>Breakfast</v>
      </c>
      <c r="T266" t="str">
        <f ca="1">IF(S266=S265,T265,"")&amp;REPT(DataAnalysis!$R266&amp;", ",DataAnalysis!$R266&lt;&gt;"")</f>
        <v xml:space="preserve">1 Box, 1 Box, 1 Box, 1 Box, 1 Box, 1 Box, 1 Box, </v>
      </c>
      <c r="U266" t="str">
        <f ca="1">IF(COUNTIF(S$8:S266,S266)=1,S266,"")</f>
        <v/>
      </c>
      <c r="V266">
        <f ca="1">IFERROR(IF(LEN(DataAnalysis!$S$8:$S$301)=0,"",COUNTIF(DataAnalysis!$S$8:$S$301,S266)),"")</f>
        <v>14</v>
      </c>
      <c r="W266" t="str">
        <f ca="1">IFERROR(IF(LEN($U266)&gt;0,LEFT(INDIRECT("DataAnalysis!T"&amp;ROW(DataAnalysis!$U266)+DataAnalysis!$V266-1),LEN(INDIRECT("DataAnalysis!T"&amp;ROW(DataAnalysis!$U266)+DataAnalysis!$V266-1))-2),""),"")</f>
        <v/>
      </c>
    </row>
    <row r="267" spans="8:23" ht="30" customHeight="1" x14ac:dyDescent="0.2">
      <c r="H267" t="str">
        <f ca="1">IFERROR(INDEX('Measurement Master List'!$B$4:$AQ$30,1+INT((ROW(A260)-1)/COLUMNS('Measurement Master List'!$B$4:$AQ$30)),MOD(ROW(A260)-1+COLUMNS('Measurement Master List'!$B$4:$AQ$30),COLUMNS('Measurement Master List'!$B$4:$AQ$30))+1),"")</f>
        <v xml:space="preserve"> </v>
      </c>
      <c r="I267" t="str">
        <f t="shared" ca="1" si="11"/>
        <v/>
      </c>
      <c r="K267" s="11" t="str">
        <f ca="1">IFERROR(RANK(L267,DataAnalysis!$L$8:$L$301)+SUMPRODUCT(--(L267=DataAnalysis!$L$8:$L$301),--(O267&lt;DataAnalysis!$O$8:$O$301)),"")</f>
        <v/>
      </c>
      <c r="L267" s="11" t="str">
        <f ca="1">IFERROR(IF(COUNTIF(DataAnalysis!$I$8:$I$299,"&lt;="&amp;DataAnalysis!$I$8:$I$299)=0,"",COUNTIF(DataAnalysis!$I$8:$I$299,"&lt;="&amp;DataAnalysis!$I$8:$I$299)),"")</f>
        <v/>
      </c>
      <c r="M267" t="str">
        <f ca="1">IFERROR(IF(AND(last_entry-start_row=0,LEN(INDEX(DataAnalysis!$H$8:$I$299,1,1)=0)),"",IF(last_entry-start_row=0,INDEX(DataAnalysis!$H$8:$I$299,1,1),INDEX(DataAnalysis!$H$8:$H$299,ROW(A260),1))),"")</f>
        <v xml:space="preserve"> </v>
      </c>
      <c r="N267" t="str">
        <f ca="1">IFERROR(IF(AND(last_entry-start_row=0,ISBLANK(INDEX(DataAnalysis!$I$8:$I$299,1,1))),"",IF(last_entry-start_row=0,INDEX(DataAnalysis!$I$8:$I$299,1,1),INDEX(DataAnalysis!$I$8:$I$299,ROW(A260),1))),"")</f>
        <v/>
      </c>
      <c r="O267" s="12">
        <f t="shared" ca="1" si="12"/>
        <v>35</v>
      </c>
      <c r="Q267">
        <f ca="1">IFERROR(DataAnalysis!$O267,"")</f>
        <v>35</v>
      </c>
      <c r="R267" t="str">
        <f ca="1">IFERROR(VLOOKUP(DataAnalysis!$Q$8:$Q$301,DataAnalysis!$K$8:$N$301,3,FALSE),"")</f>
        <v>1 Box</v>
      </c>
      <c r="S267" t="str">
        <f ca="1">IFERROR(VLOOKUP(DataAnalysis!$Q$8:$Q$301,DataAnalysis!$K$8:$N$301,4,FALSE),"")</f>
        <v>Breakfast</v>
      </c>
      <c r="T267" t="str">
        <f ca="1">IF(S267=S266,T266,"")&amp;REPT(DataAnalysis!$R267&amp;", ",DataAnalysis!$R267&lt;&gt;"")</f>
        <v xml:space="preserve">1 Box, 1 Box, 1 Box, 1 Box, 1 Box, 1 Box, 1 Box, 1 Box, </v>
      </c>
      <c r="U267" t="str">
        <f ca="1">IF(COUNTIF(S$8:S267,S267)=1,S267,"")</f>
        <v/>
      </c>
      <c r="V267">
        <f ca="1">IFERROR(IF(LEN(DataAnalysis!$S$8:$S$301)=0,"",COUNTIF(DataAnalysis!$S$8:$S$301,S267)),"")</f>
        <v>14</v>
      </c>
      <c r="W267" t="str">
        <f ca="1">IFERROR(IF(LEN($U267)&gt;0,LEFT(INDIRECT("DataAnalysis!T"&amp;ROW(DataAnalysis!$U267)+DataAnalysis!$V267-1),LEN(INDIRECT("DataAnalysis!T"&amp;ROW(DataAnalysis!$U267)+DataAnalysis!$V267-1))-2),""),"")</f>
        <v/>
      </c>
    </row>
    <row r="268" spans="8:23" ht="30" customHeight="1" x14ac:dyDescent="0.2">
      <c r="H268" t="str">
        <f ca="1">IFERROR(INDEX('Measurement Master List'!$B$4:$AQ$30,1+INT((ROW(A261)-1)/COLUMNS('Measurement Master List'!$B$4:$AQ$30)),MOD(ROW(A261)-1+COLUMNS('Measurement Master List'!$B$4:$AQ$30),COLUMNS('Measurement Master List'!$B$4:$AQ$30))+1),"")</f>
        <v xml:space="preserve"> </v>
      </c>
      <c r="I268" t="str">
        <f t="shared" ca="1" si="11"/>
        <v/>
      </c>
      <c r="K268" s="11" t="str">
        <f ca="1">IFERROR(RANK(L268,DataAnalysis!$L$8:$L$301)+SUMPRODUCT(--(L268=DataAnalysis!$L$8:$L$301),--(O268&lt;DataAnalysis!$O$8:$O$301)),"")</f>
        <v/>
      </c>
      <c r="L268" s="11" t="str">
        <f ca="1">IFERROR(IF(COUNTIF(DataAnalysis!$I$8:$I$299,"&lt;="&amp;DataAnalysis!$I$8:$I$299)=0,"",COUNTIF(DataAnalysis!$I$8:$I$299,"&lt;="&amp;DataAnalysis!$I$8:$I$299)),"")</f>
        <v/>
      </c>
      <c r="M268" t="str">
        <f ca="1">IFERROR(IF(AND(last_entry-start_row=0,LEN(INDEX(DataAnalysis!$H$8:$I$299,1,1)=0)),"",IF(last_entry-start_row=0,INDEX(DataAnalysis!$H$8:$I$299,1,1),INDEX(DataAnalysis!$H$8:$H$299,ROW(A261),1))),"")</f>
        <v xml:space="preserve"> </v>
      </c>
      <c r="N268" t="str">
        <f ca="1">IFERROR(IF(AND(last_entry-start_row=0,ISBLANK(INDEX(DataAnalysis!$I$8:$I$299,1,1))),"",IF(last_entry-start_row=0,INDEX(DataAnalysis!$I$8:$I$299,1,1),INDEX(DataAnalysis!$I$8:$I$299,ROW(A261),1))),"")</f>
        <v/>
      </c>
      <c r="O268" s="12">
        <f t="shared" ca="1" si="12"/>
        <v>34</v>
      </c>
      <c r="Q268">
        <f ca="1">IFERROR(DataAnalysis!$O268,"")</f>
        <v>34</v>
      </c>
      <c r="R268" t="str">
        <f ca="1">IFERROR(VLOOKUP(DataAnalysis!$Q$8:$Q$301,DataAnalysis!$K$8:$N$301,3,FALSE),"")</f>
        <v>1 Box</v>
      </c>
      <c r="S268" t="str">
        <f ca="1">IFERROR(VLOOKUP(DataAnalysis!$Q$8:$Q$301,DataAnalysis!$K$8:$N$301,4,FALSE),"")</f>
        <v>Breakfast</v>
      </c>
      <c r="T268" t="str">
        <f ca="1">IF(S268=S267,T267,"")&amp;REPT(DataAnalysis!$R268&amp;", ",DataAnalysis!$R268&lt;&gt;"")</f>
        <v xml:space="preserve">1 Box, 1 Box, 1 Box, 1 Box, 1 Box, 1 Box, 1 Box, 1 Box, 1 Box, </v>
      </c>
      <c r="U268" t="str">
        <f ca="1">IF(COUNTIF(S$8:S268,S268)=1,S268,"")</f>
        <v/>
      </c>
      <c r="V268">
        <f ca="1">IFERROR(IF(LEN(DataAnalysis!$S$8:$S$301)=0,"",COUNTIF(DataAnalysis!$S$8:$S$301,S268)),"")</f>
        <v>14</v>
      </c>
      <c r="W268" t="str">
        <f ca="1">IFERROR(IF(LEN($U268)&gt;0,LEFT(INDIRECT("DataAnalysis!T"&amp;ROW(DataAnalysis!$U268)+DataAnalysis!$V268-1),LEN(INDIRECT("DataAnalysis!T"&amp;ROW(DataAnalysis!$U268)+DataAnalysis!$V268-1))-2),""),"")</f>
        <v/>
      </c>
    </row>
    <row r="269" spans="8:23" ht="30" customHeight="1" x14ac:dyDescent="0.2">
      <c r="H269" t="str">
        <f ca="1">IFERROR(INDEX('Measurement Master List'!$B$4:$AQ$30,1+INT((ROW(A262)-1)/COLUMNS('Measurement Master List'!$B$4:$AQ$30)),MOD(ROW(A262)-1+COLUMNS('Measurement Master List'!$B$4:$AQ$30),COLUMNS('Measurement Master List'!$B$4:$AQ$30))+1),"")</f>
        <v xml:space="preserve"> </v>
      </c>
      <c r="I269" t="str">
        <f t="shared" ca="1" si="11"/>
        <v/>
      </c>
      <c r="K269" s="11" t="str">
        <f ca="1">IFERROR(RANK(L269,DataAnalysis!$L$8:$L$301)+SUMPRODUCT(--(L269=DataAnalysis!$L$8:$L$301),--(O269&lt;DataAnalysis!$O$8:$O$301)),"")</f>
        <v/>
      </c>
      <c r="L269" s="11" t="str">
        <f ca="1">IFERROR(IF(COUNTIF(DataAnalysis!$I$8:$I$299,"&lt;="&amp;DataAnalysis!$I$8:$I$299)=0,"",COUNTIF(DataAnalysis!$I$8:$I$299,"&lt;="&amp;DataAnalysis!$I$8:$I$299)),"")</f>
        <v/>
      </c>
      <c r="M269" t="str">
        <f ca="1">IFERROR(IF(AND(last_entry-start_row=0,LEN(INDEX(DataAnalysis!$H$8:$I$299,1,1)=0)),"",IF(last_entry-start_row=0,INDEX(DataAnalysis!$H$8:$I$299,1,1),INDEX(DataAnalysis!$H$8:$H$299,ROW(A262),1))),"")</f>
        <v xml:space="preserve"> </v>
      </c>
      <c r="N269" t="str">
        <f ca="1">IFERROR(IF(AND(last_entry-start_row=0,ISBLANK(INDEX(DataAnalysis!$I$8:$I$299,1,1))),"",IF(last_entry-start_row=0,INDEX(DataAnalysis!$I$8:$I$299,1,1),INDEX(DataAnalysis!$I$8:$I$299,ROW(A262),1))),"")</f>
        <v/>
      </c>
      <c r="O269" s="12">
        <f t="shared" ca="1" si="12"/>
        <v>33</v>
      </c>
      <c r="Q269">
        <f ca="1">IFERROR(DataAnalysis!$O269,"")</f>
        <v>33</v>
      </c>
      <c r="R269" t="str">
        <f ca="1">IFERROR(VLOOKUP(DataAnalysis!$Q$8:$Q$301,DataAnalysis!$K$8:$N$301,3,FALSE),"")</f>
        <v>1 Box</v>
      </c>
      <c r="S269" t="str">
        <f ca="1">IFERROR(VLOOKUP(DataAnalysis!$Q$8:$Q$301,DataAnalysis!$K$8:$N$301,4,FALSE),"")</f>
        <v>Breakfast</v>
      </c>
      <c r="T269" t="str">
        <f ca="1">IF(S269=S268,T268,"")&amp;REPT(DataAnalysis!$R269&amp;", ",DataAnalysis!$R269&lt;&gt;"")</f>
        <v xml:space="preserve">1 Box, 1 Box, 1 Box, 1 Box, 1 Box, 1 Box, 1 Box, 1 Box, 1 Box, 1 Box, </v>
      </c>
      <c r="U269" t="str">
        <f ca="1">IF(COUNTIF(S$8:S269,S269)=1,S269,"")</f>
        <v/>
      </c>
      <c r="V269">
        <f ca="1">IFERROR(IF(LEN(DataAnalysis!$S$8:$S$301)=0,"",COUNTIF(DataAnalysis!$S$8:$S$301,S269)),"")</f>
        <v>14</v>
      </c>
      <c r="W269" t="str">
        <f ca="1">IFERROR(IF(LEN($U269)&gt;0,LEFT(INDIRECT("DataAnalysis!T"&amp;ROW(DataAnalysis!$U269)+DataAnalysis!$V269-1),LEN(INDIRECT("DataAnalysis!T"&amp;ROW(DataAnalysis!$U269)+DataAnalysis!$V269-1))-2),""),"")</f>
        <v/>
      </c>
    </row>
    <row r="270" spans="8:23" ht="30" customHeight="1" x14ac:dyDescent="0.2">
      <c r="H270" t="str">
        <f ca="1">IFERROR(INDEX('Measurement Master List'!$B$4:$AQ$30,1+INT((ROW(A263)-1)/COLUMNS('Measurement Master List'!$B$4:$AQ$30)),MOD(ROW(A263)-1+COLUMNS('Measurement Master List'!$B$4:$AQ$30),COLUMNS('Measurement Master List'!$B$4:$AQ$30))+1),"")</f>
        <v xml:space="preserve"> </v>
      </c>
      <c r="I270" t="str">
        <f t="shared" ca="1" si="11"/>
        <v/>
      </c>
      <c r="K270" s="11" t="str">
        <f ca="1">IFERROR(RANK(L270,DataAnalysis!$L$8:$L$301)+SUMPRODUCT(--(L270=DataAnalysis!$L$8:$L$301),--(O270&lt;DataAnalysis!$O$8:$O$301)),"")</f>
        <v/>
      </c>
      <c r="L270" s="11" t="str">
        <f ca="1">IFERROR(IF(COUNTIF(DataAnalysis!$I$8:$I$299,"&lt;="&amp;DataAnalysis!$I$8:$I$299)=0,"",COUNTIF(DataAnalysis!$I$8:$I$299,"&lt;="&amp;DataAnalysis!$I$8:$I$299)),"")</f>
        <v/>
      </c>
      <c r="M270" t="str">
        <f ca="1">IFERROR(IF(AND(last_entry-start_row=0,LEN(INDEX(DataAnalysis!$H$8:$I$299,1,1)=0)),"",IF(last_entry-start_row=0,INDEX(DataAnalysis!$H$8:$I$299,1,1),INDEX(DataAnalysis!$H$8:$H$299,ROW(A263),1))),"")</f>
        <v xml:space="preserve"> </v>
      </c>
      <c r="N270" t="str">
        <f ca="1">IFERROR(IF(AND(last_entry-start_row=0,ISBLANK(INDEX(DataAnalysis!$I$8:$I$299,1,1))),"",IF(last_entry-start_row=0,INDEX(DataAnalysis!$I$8:$I$299,1,1),INDEX(DataAnalysis!$I$8:$I$299,ROW(A263),1))),"")</f>
        <v/>
      </c>
      <c r="O270" s="12">
        <f t="shared" ca="1" si="12"/>
        <v>32</v>
      </c>
      <c r="Q270">
        <f ca="1">IFERROR(DataAnalysis!$O270,"")</f>
        <v>32</v>
      </c>
      <c r="R270" t="str">
        <f ca="1">IFERROR(VLOOKUP(DataAnalysis!$Q$8:$Q$301,DataAnalysis!$K$8:$N$301,3,FALSE),"")</f>
        <v>1 Box</v>
      </c>
      <c r="S270" t="str">
        <f ca="1">IFERROR(VLOOKUP(DataAnalysis!$Q$8:$Q$301,DataAnalysis!$K$8:$N$301,4,FALSE),"")</f>
        <v>Breakfast</v>
      </c>
      <c r="T270" t="str">
        <f ca="1">IF(S270=S269,T269,"")&amp;REPT(DataAnalysis!$R270&amp;", ",DataAnalysis!$R270&lt;&gt;"")</f>
        <v xml:space="preserve">1 Box, 1 Box, 1 Box, 1 Box, 1 Box, 1 Box, 1 Box, 1 Box, 1 Box, 1 Box, 1 Box, </v>
      </c>
      <c r="U270" t="str">
        <f ca="1">IF(COUNTIF(S$8:S270,S270)=1,S270,"")</f>
        <v/>
      </c>
      <c r="V270">
        <f ca="1">IFERROR(IF(LEN(DataAnalysis!$S$8:$S$301)=0,"",COUNTIF(DataAnalysis!$S$8:$S$301,S270)),"")</f>
        <v>14</v>
      </c>
      <c r="W270" t="str">
        <f ca="1">IFERROR(IF(LEN($U270)&gt;0,LEFT(INDIRECT("DataAnalysis!T"&amp;ROW(DataAnalysis!$U270)+DataAnalysis!$V270-1),LEN(INDIRECT("DataAnalysis!T"&amp;ROW(DataAnalysis!$U270)+DataAnalysis!$V270-1))-2),""),"")</f>
        <v/>
      </c>
    </row>
    <row r="271" spans="8:23" ht="30" customHeight="1" x14ac:dyDescent="0.2">
      <c r="H271" t="str">
        <f ca="1">IFERROR(INDEX('Measurement Master List'!$B$4:$AQ$30,1+INT((ROW(A264)-1)/COLUMNS('Measurement Master List'!$B$4:$AQ$30)),MOD(ROW(A264)-1+COLUMNS('Measurement Master List'!$B$4:$AQ$30),COLUMNS('Measurement Master List'!$B$4:$AQ$30))+1),"")</f>
        <v xml:space="preserve"> </v>
      </c>
      <c r="I271" t="str">
        <f t="shared" ca="1" si="11"/>
        <v/>
      </c>
      <c r="K271" s="11" t="str">
        <f ca="1">IFERROR(RANK(L271,DataAnalysis!$L$8:$L$301)+SUMPRODUCT(--(L271=DataAnalysis!$L$8:$L$301),--(O271&lt;DataAnalysis!$O$8:$O$301)),"")</f>
        <v/>
      </c>
      <c r="L271" s="11" t="str">
        <f ca="1">IFERROR(IF(COUNTIF(DataAnalysis!$I$8:$I$299,"&lt;="&amp;DataAnalysis!$I$8:$I$299)=0,"",COUNTIF(DataAnalysis!$I$8:$I$299,"&lt;="&amp;DataAnalysis!$I$8:$I$299)),"")</f>
        <v/>
      </c>
      <c r="M271" t="str">
        <f ca="1">IFERROR(IF(AND(last_entry-start_row=0,LEN(INDEX(DataAnalysis!$H$8:$I$299,1,1)=0)),"",IF(last_entry-start_row=0,INDEX(DataAnalysis!$H$8:$I$299,1,1),INDEX(DataAnalysis!$H$8:$H$299,ROW(A264),1))),"")</f>
        <v xml:space="preserve"> </v>
      </c>
      <c r="N271" t="str">
        <f ca="1">IFERROR(IF(AND(last_entry-start_row=0,ISBLANK(INDEX(DataAnalysis!$I$8:$I$299,1,1))),"",IF(last_entry-start_row=0,INDEX(DataAnalysis!$I$8:$I$299,1,1),INDEX(DataAnalysis!$I$8:$I$299,ROW(A264),1))),"")</f>
        <v/>
      </c>
      <c r="O271" s="12">
        <f t="shared" ca="1" si="12"/>
        <v>31</v>
      </c>
      <c r="Q271">
        <f ca="1">IFERROR(DataAnalysis!$O271,"")</f>
        <v>31</v>
      </c>
      <c r="R271" t="str">
        <f ca="1">IFERROR(VLOOKUP(DataAnalysis!$Q$8:$Q$301,DataAnalysis!$K$8:$N$301,3,FALSE),"")</f>
        <v>1 Box</v>
      </c>
      <c r="S271" t="str">
        <f ca="1">IFERROR(VLOOKUP(DataAnalysis!$Q$8:$Q$301,DataAnalysis!$K$8:$N$301,4,FALSE),"")</f>
        <v>Breakfast</v>
      </c>
      <c r="T271" t="str">
        <f ca="1">IF(S271=S270,T270,"")&amp;REPT(DataAnalysis!$R271&amp;", ",DataAnalysis!$R271&lt;&gt;"")</f>
        <v xml:space="preserve">1 Box, 1 Box, 1 Box, 1 Box, 1 Box, 1 Box, 1 Box, 1 Box, 1 Box, 1 Box, 1 Box, 1 Box, </v>
      </c>
      <c r="U271" t="str">
        <f ca="1">IF(COUNTIF(S$8:S271,S271)=1,S271,"")</f>
        <v/>
      </c>
      <c r="V271">
        <f ca="1">IFERROR(IF(LEN(DataAnalysis!$S$8:$S$301)=0,"",COUNTIF(DataAnalysis!$S$8:$S$301,S271)),"")</f>
        <v>14</v>
      </c>
      <c r="W271" t="str">
        <f ca="1">IFERROR(IF(LEN($U271)&gt;0,LEFT(INDIRECT("DataAnalysis!T"&amp;ROW(DataAnalysis!$U271)+DataAnalysis!$V271-1),LEN(INDIRECT("DataAnalysis!T"&amp;ROW(DataAnalysis!$U271)+DataAnalysis!$V271-1))-2),""),"")</f>
        <v/>
      </c>
    </row>
    <row r="272" spans="8:23" ht="30" customHeight="1" x14ac:dyDescent="0.2">
      <c r="H272" t="str">
        <f ca="1">IFERROR(INDEX('Measurement Master List'!$B$4:$AQ$30,1+INT((ROW(A265)-1)/COLUMNS('Measurement Master List'!$B$4:$AQ$30)),MOD(ROW(A265)-1+COLUMNS('Measurement Master List'!$B$4:$AQ$30),COLUMNS('Measurement Master List'!$B$4:$AQ$30))+1),"")</f>
        <v xml:space="preserve"> </v>
      </c>
      <c r="I272" t="str">
        <f t="shared" ca="1" si="11"/>
        <v/>
      </c>
      <c r="K272" s="11" t="str">
        <f ca="1">IFERROR(RANK(L272,DataAnalysis!$L$8:$L$301)+SUMPRODUCT(--(L272=DataAnalysis!$L$8:$L$301),--(O272&lt;DataAnalysis!$O$8:$O$301)),"")</f>
        <v/>
      </c>
      <c r="L272" s="11" t="str">
        <f ca="1">IFERROR(IF(COUNTIF(DataAnalysis!$I$8:$I$299,"&lt;="&amp;DataAnalysis!$I$8:$I$299)=0,"",COUNTIF(DataAnalysis!$I$8:$I$299,"&lt;="&amp;DataAnalysis!$I$8:$I$299)),"")</f>
        <v/>
      </c>
      <c r="M272" t="str">
        <f ca="1">IFERROR(IF(AND(last_entry-start_row=0,LEN(INDEX(DataAnalysis!$H$8:$I$299,1,1)=0)),"",IF(last_entry-start_row=0,INDEX(DataAnalysis!$H$8:$I$299,1,1),INDEX(DataAnalysis!$H$8:$H$299,ROW(A265),1))),"")</f>
        <v xml:space="preserve"> </v>
      </c>
      <c r="N272" t="str">
        <f ca="1">IFERROR(IF(AND(last_entry-start_row=0,ISBLANK(INDEX(DataAnalysis!$I$8:$I$299,1,1))),"",IF(last_entry-start_row=0,INDEX(DataAnalysis!$I$8:$I$299,1,1),INDEX(DataAnalysis!$I$8:$I$299,ROW(A265),1))),"")</f>
        <v/>
      </c>
      <c r="O272" s="12">
        <f t="shared" ca="1" si="12"/>
        <v>30</v>
      </c>
      <c r="Q272">
        <f ca="1">IFERROR(DataAnalysis!$O272,"")</f>
        <v>30</v>
      </c>
      <c r="R272" t="str">
        <f ca="1">IFERROR(VLOOKUP(DataAnalysis!$Q$8:$Q$301,DataAnalysis!$K$8:$N$301,3,FALSE),"")</f>
        <v>1 Box</v>
      </c>
      <c r="S272" t="str">
        <f ca="1">IFERROR(VLOOKUP(DataAnalysis!$Q$8:$Q$301,DataAnalysis!$K$8:$N$301,4,FALSE),"")</f>
        <v>Breakfast</v>
      </c>
      <c r="T272" t="str">
        <f ca="1">IF(S272=S271,T271,"")&amp;REPT(DataAnalysis!$R272&amp;", ",DataAnalysis!$R272&lt;&gt;"")</f>
        <v xml:space="preserve">1 Box, 1 Box, 1 Box, 1 Box, 1 Box, 1 Box, 1 Box, 1 Box, 1 Box, 1 Box, 1 Box, 1 Box, 1 Box, </v>
      </c>
      <c r="U272" t="str">
        <f ca="1">IF(COUNTIF(S$8:S272,S272)=1,S272,"")</f>
        <v/>
      </c>
      <c r="V272">
        <f ca="1">IFERROR(IF(LEN(DataAnalysis!$S$8:$S$301)=0,"",COUNTIF(DataAnalysis!$S$8:$S$301,S272)),"")</f>
        <v>14</v>
      </c>
      <c r="W272" t="str">
        <f ca="1">IFERROR(IF(LEN($U272)&gt;0,LEFT(INDIRECT("DataAnalysis!T"&amp;ROW(DataAnalysis!$U272)+DataAnalysis!$V272-1),LEN(INDIRECT("DataAnalysis!T"&amp;ROW(DataAnalysis!$U272)+DataAnalysis!$V272-1))-2),""),"")</f>
        <v/>
      </c>
    </row>
    <row r="273" spans="8:23" ht="30" customHeight="1" x14ac:dyDescent="0.2">
      <c r="H273" t="str">
        <f ca="1">IFERROR(INDEX('Measurement Master List'!$B$4:$AQ$30,1+INT((ROW(A266)-1)/COLUMNS('Measurement Master List'!$B$4:$AQ$30)),MOD(ROW(A266)-1+COLUMNS('Measurement Master List'!$B$4:$AQ$30),COLUMNS('Measurement Master List'!$B$4:$AQ$30))+1),"")</f>
        <v xml:space="preserve"> </v>
      </c>
      <c r="I273" t="str">
        <f t="shared" ca="1" si="11"/>
        <v/>
      </c>
      <c r="K273" s="11" t="str">
        <f ca="1">IFERROR(RANK(L273,DataAnalysis!$L$8:$L$301)+SUMPRODUCT(--(L273=DataAnalysis!$L$8:$L$301),--(O273&lt;DataAnalysis!$O$8:$O$301)),"")</f>
        <v/>
      </c>
      <c r="L273" s="11" t="str">
        <f ca="1">IFERROR(IF(COUNTIF(DataAnalysis!$I$8:$I$299,"&lt;="&amp;DataAnalysis!$I$8:$I$299)=0,"",COUNTIF(DataAnalysis!$I$8:$I$299,"&lt;="&amp;DataAnalysis!$I$8:$I$299)),"")</f>
        <v/>
      </c>
      <c r="M273" t="str">
        <f ca="1">IFERROR(IF(AND(last_entry-start_row=0,LEN(INDEX(DataAnalysis!$H$8:$I$299,1,1)=0)),"",IF(last_entry-start_row=0,INDEX(DataAnalysis!$H$8:$I$299,1,1),INDEX(DataAnalysis!$H$8:$H$299,ROW(A266),1))),"")</f>
        <v xml:space="preserve"> </v>
      </c>
      <c r="N273" t="str">
        <f ca="1">IFERROR(IF(AND(last_entry-start_row=0,ISBLANK(INDEX(DataAnalysis!$I$8:$I$299,1,1))),"",IF(last_entry-start_row=0,INDEX(DataAnalysis!$I$8:$I$299,1,1),INDEX(DataAnalysis!$I$8:$I$299,ROW(A266),1))),"")</f>
        <v/>
      </c>
      <c r="O273" s="12">
        <f t="shared" ca="1" si="12"/>
        <v>29</v>
      </c>
      <c r="Q273">
        <f ca="1">IFERROR(DataAnalysis!$O273,"")</f>
        <v>29</v>
      </c>
      <c r="R273" t="str">
        <f ca="1">IFERROR(VLOOKUP(DataAnalysis!$Q$8:$Q$301,DataAnalysis!$K$8:$N$301,3,FALSE),"")</f>
        <v>1 Box</v>
      </c>
      <c r="S273" t="str">
        <f ca="1">IFERROR(VLOOKUP(DataAnalysis!$Q$8:$Q$301,DataAnalysis!$K$8:$N$301,4,FALSE),"")</f>
        <v>Breakfast</v>
      </c>
      <c r="T273" t="str">
        <f ca="1">IF(S273=S272,T272,"")&amp;REPT(DataAnalysis!$R273&amp;", ",DataAnalysis!$R273&lt;&gt;"")</f>
        <v xml:space="preserve">1 Box, 1 Box, 1 Box, 1 Box, 1 Box, 1 Box, 1 Box, 1 Box, 1 Box, 1 Box, 1 Box, 1 Box, 1 Box, 1 Box, </v>
      </c>
      <c r="U273" t="str">
        <f ca="1">IF(COUNTIF(S$8:S273,S273)=1,S273,"")</f>
        <v/>
      </c>
      <c r="V273">
        <f ca="1">IFERROR(IF(LEN(DataAnalysis!$S$8:$S$301)=0,"",COUNTIF(DataAnalysis!$S$8:$S$301,S273)),"")</f>
        <v>14</v>
      </c>
      <c r="W273" t="str">
        <f ca="1">IFERROR(IF(LEN($U273)&gt;0,LEFT(INDIRECT("DataAnalysis!T"&amp;ROW(DataAnalysis!$U273)+DataAnalysis!$V273-1),LEN(INDIRECT("DataAnalysis!T"&amp;ROW(DataAnalysis!$U273)+DataAnalysis!$V273-1))-2),""),"")</f>
        <v/>
      </c>
    </row>
    <row r="274" spans="8:23" ht="30" customHeight="1" x14ac:dyDescent="0.2">
      <c r="H274" t="str">
        <f ca="1">IFERROR(INDEX('Measurement Master List'!$B$4:$AQ$30,1+INT((ROW(A267)-1)/COLUMNS('Measurement Master List'!$B$4:$AQ$30)),MOD(ROW(A267)-1+COLUMNS('Measurement Master List'!$B$4:$AQ$30),COLUMNS('Measurement Master List'!$B$4:$AQ$30))+1),"")</f>
        <v xml:space="preserve"> </v>
      </c>
      <c r="I274" t="str">
        <f t="shared" ca="1" si="11"/>
        <v/>
      </c>
      <c r="K274" s="11" t="str">
        <f ca="1">IFERROR(RANK(L274,DataAnalysis!$L$8:$L$301)+SUMPRODUCT(--(L274=DataAnalysis!$L$8:$L$301),--(O274&lt;DataAnalysis!$O$8:$O$301)),"")</f>
        <v/>
      </c>
      <c r="L274" s="11" t="str">
        <f ca="1">IFERROR(IF(COUNTIF(DataAnalysis!$I$8:$I$299,"&lt;="&amp;DataAnalysis!$I$8:$I$299)=0,"",COUNTIF(DataAnalysis!$I$8:$I$299,"&lt;="&amp;DataAnalysis!$I$8:$I$299)),"")</f>
        <v/>
      </c>
      <c r="M274" t="str">
        <f ca="1">IFERROR(IF(AND(last_entry-start_row=0,LEN(INDEX(DataAnalysis!$H$8:$I$299,1,1)=0)),"",IF(last_entry-start_row=0,INDEX(DataAnalysis!$H$8:$I$299,1,1),INDEX(DataAnalysis!$H$8:$H$299,ROW(A267),1))),"")</f>
        <v xml:space="preserve"> </v>
      </c>
      <c r="N274" t="str">
        <f ca="1">IFERROR(IF(AND(last_entry-start_row=0,ISBLANK(INDEX(DataAnalysis!$I$8:$I$299,1,1))),"",IF(last_entry-start_row=0,INDEX(DataAnalysis!$I$8:$I$299,1,1),INDEX(DataAnalysis!$I$8:$I$299,ROW(A267),1))),"")</f>
        <v/>
      </c>
      <c r="O274" s="12">
        <f t="shared" ca="1" si="12"/>
        <v>28</v>
      </c>
      <c r="Q274">
        <f ca="1">IFERROR(DataAnalysis!$O274,"")</f>
        <v>28</v>
      </c>
      <c r="R274" t="str">
        <f ca="1">IFERROR(VLOOKUP(DataAnalysis!$Q$8:$Q$301,DataAnalysis!$K$8:$N$301,3,FALSE),"")</f>
        <v>1 Bunch</v>
      </c>
      <c r="S274" t="str">
        <f ca="1">IFERROR(VLOOKUP(DataAnalysis!$Q$8:$Q$301,DataAnalysis!$K$8:$N$301,4,FALSE),"")</f>
        <v>Diner</v>
      </c>
      <c r="T274" t="str">
        <f ca="1">IF(S274=S273,T273,"")&amp;REPT(DataAnalysis!$R274&amp;", ",DataAnalysis!$R274&lt;&gt;"")</f>
        <v xml:space="preserve">1 Bunch, </v>
      </c>
      <c r="U274" t="str">
        <f ca="1">IF(COUNTIF(S$8:S274,S274)=1,S274,"")</f>
        <v>Diner</v>
      </c>
      <c r="V274">
        <f ca="1">IFERROR(IF(LEN(DataAnalysis!$S$8:$S$301)=0,"",COUNTIF(DataAnalysis!$S$8:$S$301,S274)),"")</f>
        <v>14</v>
      </c>
      <c r="W274" t="str">
        <f ca="1">IFERROR(IF(LEN($U274)&gt;0,LEFT(INDIRECT("DataAnalysis!T"&amp;ROW(DataAnalysis!$U274)+DataAnalysis!$V274-1),LEN(INDIRECT("DataAnalysis!T"&amp;ROW(DataAnalysis!$U274)+DataAnalysis!$V274-1))-2),""),"")</f>
        <v>1 Bunch, 1 Bunch, 1 Bunch, 1 Bunch, 1 Bunch, 1 Bunch, 1 Bunch, 1 Bunch, 1 Bunch, 1 Bunch, 1 Bunch, 1 Bunch, 1 Bunch, 1 Bunch</v>
      </c>
    </row>
    <row r="275" spans="8:23" ht="30" customHeight="1" x14ac:dyDescent="0.2">
      <c r="H275" t="str">
        <f ca="1">IFERROR(INDEX('Measurement Master List'!$B$4:$AQ$30,1+INT((ROW(A268)-1)/COLUMNS('Measurement Master List'!$B$4:$AQ$30)),MOD(ROW(A268)-1+COLUMNS('Measurement Master List'!$B$4:$AQ$30),COLUMNS('Measurement Master List'!$B$4:$AQ$30))+1),"")</f>
        <v xml:space="preserve"> </v>
      </c>
      <c r="I275" t="str">
        <f t="shared" ca="1" si="11"/>
        <v/>
      </c>
      <c r="K275" s="11" t="str">
        <f ca="1">IFERROR(RANK(L275,DataAnalysis!$L$8:$L$301)+SUMPRODUCT(--(L275=DataAnalysis!$L$8:$L$301),--(O275&lt;DataAnalysis!$O$8:$O$301)),"")</f>
        <v/>
      </c>
      <c r="L275" s="11" t="str">
        <f ca="1">IFERROR(IF(COUNTIF(DataAnalysis!$I$8:$I$299,"&lt;="&amp;DataAnalysis!$I$8:$I$299)=0,"",COUNTIF(DataAnalysis!$I$8:$I$299,"&lt;="&amp;DataAnalysis!$I$8:$I$299)),"")</f>
        <v/>
      </c>
      <c r="M275" t="str">
        <f ca="1">IFERROR(IF(AND(last_entry-start_row=0,LEN(INDEX(DataAnalysis!$H$8:$I$299,1,1)=0)),"",IF(last_entry-start_row=0,INDEX(DataAnalysis!$H$8:$I$299,1,1),INDEX(DataAnalysis!$H$8:$H$299,ROW(A268),1))),"")</f>
        <v xml:space="preserve"> </v>
      </c>
      <c r="N275" t="str">
        <f ca="1">IFERROR(IF(AND(last_entry-start_row=0,ISBLANK(INDEX(DataAnalysis!$I$8:$I$299,1,1))),"",IF(last_entry-start_row=0,INDEX(DataAnalysis!$I$8:$I$299,1,1),INDEX(DataAnalysis!$I$8:$I$299,ROW(A268),1))),"")</f>
        <v/>
      </c>
      <c r="O275" s="12">
        <f t="shared" ca="1" si="12"/>
        <v>27</v>
      </c>
      <c r="Q275">
        <f ca="1">IFERROR(DataAnalysis!$O275,"")</f>
        <v>27</v>
      </c>
      <c r="R275" t="str">
        <f ca="1">IFERROR(VLOOKUP(DataAnalysis!$Q$8:$Q$301,DataAnalysis!$K$8:$N$301,3,FALSE),"")</f>
        <v>1 Bunch</v>
      </c>
      <c r="S275" t="str">
        <f ca="1">IFERROR(VLOOKUP(DataAnalysis!$Q$8:$Q$301,DataAnalysis!$K$8:$N$301,4,FALSE),"")</f>
        <v>Diner</v>
      </c>
      <c r="T275" t="str">
        <f ca="1">IF(S275=S274,T274,"")&amp;REPT(DataAnalysis!$R275&amp;", ",DataAnalysis!$R275&lt;&gt;"")</f>
        <v xml:space="preserve">1 Bunch, 1 Bunch, </v>
      </c>
      <c r="U275" t="str">
        <f ca="1">IF(COUNTIF(S$8:S275,S275)=1,S275,"")</f>
        <v/>
      </c>
      <c r="V275">
        <f ca="1">IFERROR(IF(LEN(DataAnalysis!$S$8:$S$301)=0,"",COUNTIF(DataAnalysis!$S$8:$S$301,S275)),"")</f>
        <v>14</v>
      </c>
      <c r="W275" t="str">
        <f ca="1">IFERROR(IF(LEN($U275)&gt;0,LEFT(INDIRECT("DataAnalysis!T"&amp;ROW(DataAnalysis!$U275)+DataAnalysis!$V275-1),LEN(INDIRECT("DataAnalysis!T"&amp;ROW(DataAnalysis!$U275)+DataAnalysis!$V275-1))-2),""),"")</f>
        <v/>
      </c>
    </row>
    <row r="276" spans="8:23" ht="30" customHeight="1" x14ac:dyDescent="0.2">
      <c r="H276" t="str">
        <f ca="1">IFERROR(INDEX('Measurement Master List'!$B$4:$AQ$30,1+INT((ROW(A269)-1)/COLUMNS('Measurement Master List'!$B$4:$AQ$30)),MOD(ROW(A269)-1+COLUMNS('Measurement Master List'!$B$4:$AQ$30),COLUMNS('Measurement Master List'!$B$4:$AQ$30))+1),"")</f>
        <v xml:space="preserve"> </v>
      </c>
      <c r="I276" t="str">
        <f t="shared" ca="1" si="11"/>
        <v/>
      </c>
      <c r="K276" s="11" t="str">
        <f ca="1">IFERROR(RANK(L276,DataAnalysis!$L$8:$L$301)+SUMPRODUCT(--(L276=DataAnalysis!$L$8:$L$301),--(O276&lt;DataAnalysis!$O$8:$O$301)),"")</f>
        <v/>
      </c>
      <c r="L276" s="11" t="str">
        <f ca="1">IFERROR(IF(COUNTIF(DataAnalysis!$I$8:$I$299,"&lt;="&amp;DataAnalysis!$I$8:$I$299)=0,"",COUNTIF(DataAnalysis!$I$8:$I$299,"&lt;="&amp;DataAnalysis!$I$8:$I$299)),"")</f>
        <v/>
      </c>
      <c r="M276" t="str">
        <f ca="1">IFERROR(IF(AND(last_entry-start_row=0,LEN(INDEX(DataAnalysis!$H$8:$I$299,1,1)=0)),"",IF(last_entry-start_row=0,INDEX(DataAnalysis!$H$8:$I$299,1,1),INDEX(DataAnalysis!$H$8:$H$299,ROW(A269),1))),"")</f>
        <v xml:space="preserve"> </v>
      </c>
      <c r="N276" t="str">
        <f ca="1">IFERROR(IF(AND(last_entry-start_row=0,ISBLANK(INDEX(DataAnalysis!$I$8:$I$299,1,1))),"",IF(last_entry-start_row=0,INDEX(DataAnalysis!$I$8:$I$299,1,1),INDEX(DataAnalysis!$I$8:$I$299,ROW(A269),1))),"")</f>
        <v/>
      </c>
      <c r="O276" s="12">
        <f t="shared" ca="1" si="12"/>
        <v>26</v>
      </c>
      <c r="Q276">
        <f ca="1">IFERROR(DataAnalysis!$O276,"")</f>
        <v>26</v>
      </c>
      <c r="R276" t="str">
        <f ca="1">IFERROR(VLOOKUP(DataAnalysis!$Q$8:$Q$301,DataAnalysis!$K$8:$N$301,3,FALSE),"")</f>
        <v>1 Bunch</v>
      </c>
      <c r="S276" t="str">
        <f ca="1">IFERROR(VLOOKUP(DataAnalysis!$Q$8:$Q$301,DataAnalysis!$K$8:$N$301,4,FALSE),"")</f>
        <v>Diner</v>
      </c>
      <c r="T276" t="str">
        <f ca="1">IF(S276=S275,T275,"")&amp;REPT(DataAnalysis!$R276&amp;", ",DataAnalysis!$R276&lt;&gt;"")</f>
        <v xml:space="preserve">1 Bunch, 1 Bunch, 1 Bunch, </v>
      </c>
      <c r="U276" t="str">
        <f ca="1">IF(COUNTIF(S$8:S276,S276)=1,S276,"")</f>
        <v/>
      </c>
      <c r="V276">
        <f ca="1">IFERROR(IF(LEN(DataAnalysis!$S$8:$S$301)=0,"",COUNTIF(DataAnalysis!$S$8:$S$301,S276)),"")</f>
        <v>14</v>
      </c>
      <c r="W276" t="str">
        <f ca="1">IFERROR(IF(LEN($U276)&gt;0,LEFT(INDIRECT("DataAnalysis!T"&amp;ROW(DataAnalysis!$U276)+DataAnalysis!$V276-1),LEN(INDIRECT("DataAnalysis!T"&amp;ROW(DataAnalysis!$U276)+DataAnalysis!$V276-1))-2),""),"")</f>
        <v/>
      </c>
    </row>
    <row r="277" spans="8:23" ht="30" customHeight="1" x14ac:dyDescent="0.2">
      <c r="H277" t="str">
        <f ca="1">IFERROR(INDEX('Measurement Master List'!$B$4:$AQ$30,1+INT((ROW(A270)-1)/COLUMNS('Measurement Master List'!$B$4:$AQ$30)),MOD(ROW(A270)-1+COLUMNS('Measurement Master List'!$B$4:$AQ$30),COLUMNS('Measurement Master List'!$B$4:$AQ$30))+1),"")</f>
        <v xml:space="preserve"> </v>
      </c>
      <c r="I277" t="str">
        <f t="shared" ca="1" si="11"/>
        <v/>
      </c>
      <c r="K277" s="11" t="str">
        <f ca="1">IFERROR(RANK(L277,DataAnalysis!$L$8:$L$301)+SUMPRODUCT(--(L277=DataAnalysis!$L$8:$L$301),--(O277&lt;DataAnalysis!$O$8:$O$301)),"")</f>
        <v/>
      </c>
      <c r="L277" s="11" t="str">
        <f ca="1">IFERROR(IF(COUNTIF(DataAnalysis!$I$8:$I$299,"&lt;="&amp;DataAnalysis!$I$8:$I$299)=0,"",COUNTIF(DataAnalysis!$I$8:$I$299,"&lt;="&amp;DataAnalysis!$I$8:$I$299)),"")</f>
        <v/>
      </c>
      <c r="M277" t="str">
        <f ca="1">IFERROR(IF(AND(last_entry-start_row=0,LEN(INDEX(DataAnalysis!$H$8:$I$299,1,1)=0)),"",IF(last_entry-start_row=0,INDEX(DataAnalysis!$H$8:$I$299,1,1),INDEX(DataAnalysis!$H$8:$H$299,ROW(A270),1))),"")</f>
        <v xml:space="preserve"> </v>
      </c>
      <c r="N277" t="str">
        <f ca="1">IFERROR(IF(AND(last_entry-start_row=0,ISBLANK(INDEX(DataAnalysis!$I$8:$I$299,1,1))),"",IF(last_entry-start_row=0,INDEX(DataAnalysis!$I$8:$I$299,1,1),INDEX(DataAnalysis!$I$8:$I$299,ROW(A270),1))),"")</f>
        <v/>
      </c>
      <c r="O277" s="12">
        <f t="shared" ca="1" si="12"/>
        <v>25</v>
      </c>
      <c r="Q277">
        <f ca="1">IFERROR(DataAnalysis!$O277,"")</f>
        <v>25</v>
      </c>
      <c r="R277" t="str">
        <f ca="1">IFERROR(VLOOKUP(DataAnalysis!$Q$8:$Q$301,DataAnalysis!$K$8:$N$301,3,FALSE),"")</f>
        <v>1 Bunch</v>
      </c>
      <c r="S277" t="str">
        <f ca="1">IFERROR(VLOOKUP(DataAnalysis!$Q$8:$Q$301,DataAnalysis!$K$8:$N$301,4,FALSE),"")</f>
        <v>Diner</v>
      </c>
      <c r="T277" t="str">
        <f ca="1">IF(S277=S276,T276,"")&amp;REPT(DataAnalysis!$R277&amp;", ",DataAnalysis!$R277&lt;&gt;"")</f>
        <v xml:space="preserve">1 Bunch, 1 Bunch, 1 Bunch, 1 Bunch, </v>
      </c>
      <c r="U277" t="str">
        <f ca="1">IF(COUNTIF(S$8:S277,S277)=1,S277,"")</f>
        <v/>
      </c>
      <c r="V277">
        <f ca="1">IFERROR(IF(LEN(DataAnalysis!$S$8:$S$301)=0,"",COUNTIF(DataAnalysis!$S$8:$S$301,S277)),"")</f>
        <v>14</v>
      </c>
      <c r="W277" t="str">
        <f ca="1">IFERROR(IF(LEN($U277)&gt;0,LEFT(INDIRECT("DataAnalysis!T"&amp;ROW(DataAnalysis!$U277)+DataAnalysis!$V277-1),LEN(INDIRECT("DataAnalysis!T"&amp;ROW(DataAnalysis!$U277)+DataAnalysis!$V277-1))-2),""),"")</f>
        <v/>
      </c>
    </row>
    <row r="278" spans="8:23" ht="30" customHeight="1" x14ac:dyDescent="0.2">
      <c r="H278" t="str">
        <f ca="1">IFERROR(INDEX('Measurement Master List'!$B$4:$AQ$30,1+INT((ROW(A271)-1)/COLUMNS('Measurement Master List'!$B$4:$AQ$30)),MOD(ROW(A271)-1+COLUMNS('Measurement Master List'!$B$4:$AQ$30),COLUMNS('Measurement Master List'!$B$4:$AQ$30))+1),"")</f>
        <v xml:space="preserve"> </v>
      </c>
      <c r="I278" t="str">
        <f t="shared" ca="1" si="11"/>
        <v/>
      </c>
      <c r="K278" s="11" t="str">
        <f ca="1">IFERROR(RANK(L278,DataAnalysis!$L$8:$L$301)+SUMPRODUCT(--(L278=DataAnalysis!$L$8:$L$301),--(O278&lt;DataAnalysis!$O$8:$O$301)),"")</f>
        <v/>
      </c>
      <c r="L278" s="11" t="str">
        <f ca="1">IFERROR(IF(COUNTIF(DataAnalysis!$I$8:$I$299,"&lt;="&amp;DataAnalysis!$I$8:$I$299)=0,"",COUNTIF(DataAnalysis!$I$8:$I$299,"&lt;="&amp;DataAnalysis!$I$8:$I$299)),"")</f>
        <v/>
      </c>
      <c r="M278" t="str">
        <f ca="1">IFERROR(IF(AND(last_entry-start_row=0,LEN(INDEX(DataAnalysis!$H$8:$I$299,1,1)=0)),"",IF(last_entry-start_row=0,INDEX(DataAnalysis!$H$8:$I$299,1,1),INDEX(DataAnalysis!$H$8:$H$299,ROW(A271),1))),"")</f>
        <v xml:space="preserve"> </v>
      </c>
      <c r="N278" t="str">
        <f ca="1">IFERROR(IF(AND(last_entry-start_row=0,ISBLANK(INDEX(DataAnalysis!$I$8:$I$299,1,1))),"",IF(last_entry-start_row=0,INDEX(DataAnalysis!$I$8:$I$299,1,1),INDEX(DataAnalysis!$I$8:$I$299,ROW(A271),1))),"")</f>
        <v/>
      </c>
      <c r="O278" s="12">
        <f t="shared" ca="1" si="12"/>
        <v>24</v>
      </c>
      <c r="Q278">
        <f ca="1">IFERROR(DataAnalysis!$O278,"")</f>
        <v>24</v>
      </c>
      <c r="R278" t="str">
        <f ca="1">IFERROR(VLOOKUP(DataAnalysis!$Q$8:$Q$301,DataAnalysis!$K$8:$N$301,3,FALSE),"")</f>
        <v>1 Bunch</v>
      </c>
      <c r="S278" t="str">
        <f ca="1">IFERROR(VLOOKUP(DataAnalysis!$Q$8:$Q$301,DataAnalysis!$K$8:$N$301,4,FALSE),"")</f>
        <v>Diner</v>
      </c>
      <c r="T278" t="str">
        <f ca="1">IF(S278=S277,T277,"")&amp;REPT(DataAnalysis!$R278&amp;", ",DataAnalysis!$R278&lt;&gt;"")</f>
        <v xml:space="preserve">1 Bunch, 1 Bunch, 1 Bunch, 1 Bunch, 1 Bunch, </v>
      </c>
      <c r="U278" t="str">
        <f ca="1">IF(COUNTIF(S$8:S278,S278)=1,S278,"")</f>
        <v/>
      </c>
      <c r="V278">
        <f ca="1">IFERROR(IF(LEN(DataAnalysis!$S$8:$S$301)=0,"",COUNTIF(DataAnalysis!$S$8:$S$301,S278)),"")</f>
        <v>14</v>
      </c>
      <c r="W278" t="str">
        <f ca="1">IFERROR(IF(LEN($U278)&gt;0,LEFT(INDIRECT("DataAnalysis!T"&amp;ROW(DataAnalysis!$U278)+DataAnalysis!$V278-1),LEN(INDIRECT("DataAnalysis!T"&amp;ROW(DataAnalysis!$U278)+DataAnalysis!$V278-1))-2),""),"")</f>
        <v/>
      </c>
    </row>
    <row r="279" spans="8:23" ht="30" customHeight="1" x14ac:dyDescent="0.2">
      <c r="H279" t="str">
        <f ca="1">IFERROR(INDEX('Measurement Master List'!$B$4:$AQ$30,1+INT((ROW(A272)-1)/COLUMNS('Measurement Master List'!$B$4:$AQ$30)),MOD(ROW(A272)-1+COLUMNS('Measurement Master List'!$B$4:$AQ$30),COLUMNS('Measurement Master List'!$B$4:$AQ$30))+1),"")</f>
        <v xml:space="preserve"> </v>
      </c>
      <c r="I279" t="str">
        <f t="shared" ca="1" si="11"/>
        <v/>
      </c>
      <c r="K279" s="11" t="str">
        <f ca="1">IFERROR(RANK(L279,DataAnalysis!$L$8:$L$301)+SUMPRODUCT(--(L279=DataAnalysis!$L$8:$L$301),--(O279&lt;DataAnalysis!$O$8:$O$301)),"")</f>
        <v/>
      </c>
      <c r="L279" s="11" t="str">
        <f ca="1">IFERROR(IF(COUNTIF(DataAnalysis!$I$8:$I$299,"&lt;="&amp;DataAnalysis!$I$8:$I$299)=0,"",COUNTIF(DataAnalysis!$I$8:$I$299,"&lt;="&amp;DataAnalysis!$I$8:$I$299)),"")</f>
        <v/>
      </c>
      <c r="M279" t="str">
        <f ca="1">IFERROR(IF(AND(last_entry-start_row=0,LEN(INDEX(DataAnalysis!$H$8:$I$299,1,1)=0)),"",IF(last_entry-start_row=0,INDEX(DataAnalysis!$H$8:$I$299,1,1),INDEX(DataAnalysis!$H$8:$H$299,ROW(A272),1))),"")</f>
        <v xml:space="preserve"> </v>
      </c>
      <c r="N279" t="str">
        <f ca="1">IFERROR(IF(AND(last_entry-start_row=0,ISBLANK(INDEX(DataAnalysis!$I$8:$I$299,1,1))),"",IF(last_entry-start_row=0,INDEX(DataAnalysis!$I$8:$I$299,1,1),INDEX(DataAnalysis!$I$8:$I$299,ROW(A272),1))),"")</f>
        <v/>
      </c>
      <c r="O279" s="12">
        <f t="shared" ca="1" si="12"/>
        <v>23</v>
      </c>
      <c r="Q279">
        <f ca="1">IFERROR(DataAnalysis!$O279,"")</f>
        <v>23</v>
      </c>
      <c r="R279" t="str">
        <f ca="1">IFERROR(VLOOKUP(DataAnalysis!$Q$8:$Q$301,DataAnalysis!$K$8:$N$301,3,FALSE),"")</f>
        <v>1 Bunch</v>
      </c>
      <c r="S279" t="str">
        <f ca="1">IFERROR(VLOOKUP(DataAnalysis!$Q$8:$Q$301,DataAnalysis!$K$8:$N$301,4,FALSE),"")</f>
        <v>Diner</v>
      </c>
      <c r="T279" t="str">
        <f ca="1">IF(S279=S278,T278,"")&amp;REPT(DataAnalysis!$R279&amp;", ",DataAnalysis!$R279&lt;&gt;"")</f>
        <v xml:space="preserve">1 Bunch, 1 Bunch, 1 Bunch, 1 Bunch, 1 Bunch, 1 Bunch, </v>
      </c>
      <c r="U279" t="str">
        <f ca="1">IF(COUNTIF(S$8:S279,S279)=1,S279,"")</f>
        <v/>
      </c>
      <c r="V279">
        <f ca="1">IFERROR(IF(LEN(DataAnalysis!$S$8:$S$301)=0,"",COUNTIF(DataAnalysis!$S$8:$S$301,S279)),"")</f>
        <v>14</v>
      </c>
      <c r="W279" t="str">
        <f ca="1">IFERROR(IF(LEN($U279)&gt;0,LEFT(INDIRECT("DataAnalysis!T"&amp;ROW(DataAnalysis!$U279)+DataAnalysis!$V279-1),LEN(INDIRECT("DataAnalysis!T"&amp;ROW(DataAnalysis!$U279)+DataAnalysis!$V279-1))-2),""),"")</f>
        <v/>
      </c>
    </row>
    <row r="280" spans="8:23" ht="30" customHeight="1" x14ac:dyDescent="0.2">
      <c r="H280" t="str">
        <f ca="1">IFERROR(INDEX('Measurement Master List'!$B$4:$AQ$30,1+INT((ROW(A273)-1)/COLUMNS('Measurement Master List'!$B$4:$AQ$30)),MOD(ROW(A273)-1+COLUMNS('Measurement Master List'!$B$4:$AQ$30),COLUMNS('Measurement Master List'!$B$4:$AQ$30))+1),"")</f>
        <v xml:space="preserve"> </v>
      </c>
      <c r="I280" t="str">
        <f t="shared" ca="1" si="11"/>
        <v/>
      </c>
      <c r="K280" s="11" t="str">
        <f ca="1">IFERROR(RANK(L280,DataAnalysis!$L$8:$L$301)+SUMPRODUCT(--(L280=DataAnalysis!$L$8:$L$301),--(O280&lt;DataAnalysis!$O$8:$O$301)),"")</f>
        <v/>
      </c>
      <c r="L280" s="11" t="str">
        <f ca="1">IFERROR(IF(COUNTIF(DataAnalysis!$I$8:$I$299,"&lt;="&amp;DataAnalysis!$I$8:$I$299)=0,"",COUNTIF(DataAnalysis!$I$8:$I$299,"&lt;="&amp;DataAnalysis!$I$8:$I$299)),"")</f>
        <v/>
      </c>
      <c r="M280" t="str">
        <f ca="1">IFERROR(IF(AND(last_entry-start_row=0,LEN(INDEX(DataAnalysis!$H$8:$I$299,1,1)=0)),"",IF(last_entry-start_row=0,INDEX(DataAnalysis!$H$8:$I$299,1,1),INDEX(DataAnalysis!$H$8:$H$299,ROW(A273),1))),"")</f>
        <v xml:space="preserve"> </v>
      </c>
      <c r="N280" t="str">
        <f ca="1">IFERROR(IF(AND(last_entry-start_row=0,ISBLANK(INDEX(DataAnalysis!$I$8:$I$299,1,1))),"",IF(last_entry-start_row=0,INDEX(DataAnalysis!$I$8:$I$299,1,1),INDEX(DataAnalysis!$I$8:$I$299,ROW(A273),1))),"")</f>
        <v/>
      </c>
      <c r="O280" s="12">
        <f t="shared" ca="1" si="12"/>
        <v>22</v>
      </c>
      <c r="Q280">
        <f ca="1">IFERROR(DataAnalysis!$O280,"")</f>
        <v>22</v>
      </c>
      <c r="R280" t="str">
        <f ca="1">IFERROR(VLOOKUP(DataAnalysis!$Q$8:$Q$301,DataAnalysis!$K$8:$N$301,3,FALSE),"")</f>
        <v>1 Bunch</v>
      </c>
      <c r="S280" t="str">
        <f ca="1">IFERROR(VLOOKUP(DataAnalysis!$Q$8:$Q$301,DataAnalysis!$K$8:$N$301,4,FALSE),"")</f>
        <v>Diner</v>
      </c>
      <c r="T280" t="str">
        <f ca="1">IF(S280=S279,T279,"")&amp;REPT(DataAnalysis!$R280&amp;", ",DataAnalysis!$R280&lt;&gt;"")</f>
        <v xml:space="preserve">1 Bunch, 1 Bunch, 1 Bunch, 1 Bunch, 1 Bunch, 1 Bunch, 1 Bunch, </v>
      </c>
      <c r="U280" t="str">
        <f ca="1">IF(COUNTIF(S$8:S280,S280)=1,S280,"")</f>
        <v/>
      </c>
      <c r="V280">
        <f ca="1">IFERROR(IF(LEN(DataAnalysis!$S$8:$S$301)=0,"",COUNTIF(DataAnalysis!$S$8:$S$301,S280)),"")</f>
        <v>14</v>
      </c>
      <c r="W280" t="str">
        <f ca="1">IFERROR(IF(LEN($U280)&gt;0,LEFT(INDIRECT("DataAnalysis!T"&amp;ROW(DataAnalysis!$U280)+DataAnalysis!$V280-1),LEN(INDIRECT("DataAnalysis!T"&amp;ROW(DataAnalysis!$U280)+DataAnalysis!$V280-1))-2),""),"")</f>
        <v/>
      </c>
    </row>
    <row r="281" spans="8:23" ht="30" customHeight="1" x14ac:dyDescent="0.2">
      <c r="H281" t="str">
        <f ca="1">IFERROR(INDEX('Measurement Master List'!$B$4:$AQ$30,1+INT((ROW(A274)-1)/COLUMNS('Measurement Master List'!$B$4:$AQ$30)),MOD(ROW(A274)-1+COLUMNS('Measurement Master List'!$B$4:$AQ$30),COLUMNS('Measurement Master List'!$B$4:$AQ$30))+1),"")</f>
        <v xml:space="preserve"> </v>
      </c>
      <c r="I281" t="str">
        <f t="shared" ca="1" si="11"/>
        <v/>
      </c>
      <c r="K281" s="11" t="str">
        <f ca="1">IFERROR(RANK(L281,DataAnalysis!$L$8:$L$301)+SUMPRODUCT(--(L281=DataAnalysis!$L$8:$L$301),--(O281&lt;DataAnalysis!$O$8:$O$301)),"")</f>
        <v/>
      </c>
      <c r="L281" s="11" t="str">
        <f ca="1">IFERROR(IF(COUNTIF(DataAnalysis!$I$8:$I$299,"&lt;="&amp;DataAnalysis!$I$8:$I$299)=0,"",COUNTIF(DataAnalysis!$I$8:$I$299,"&lt;="&amp;DataAnalysis!$I$8:$I$299)),"")</f>
        <v/>
      </c>
      <c r="M281" t="str">
        <f ca="1">IFERROR(IF(AND(last_entry-start_row=0,LEN(INDEX(DataAnalysis!$H$8:$I$299,1,1)=0)),"",IF(last_entry-start_row=0,INDEX(DataAnalysis!$H$8:$I$299,1,1),INDEX(DataAnalysis!$H$8:$H$299,ROW(A274),1))),"")</f>
        <v xml:space="preserve"> </v>
      </c>
      <c r="N281" t="str">
        <f ca="1">IFERROR(IF(AND(last_entry-start_row=0,ISBLANK(INDEX(DataAnalysis!$I$8:$I$299,1,1))),"",IF(last_entry-start_row=0,INDEX(DataAnalysis!$I$8:$I$299,1,1),INDEX(DataAnalysis!$I$8:$I$299,ROW(A274),1))),"")</f>
        <v/>
      </c>
      <c r="O281" s="12">
        <f t="shared" ca="1" si="12"/>
        <v>21</v>
      </c>
      <c r="Q281">
        <f ca="1">IFERROR(DataAnalysis!$O281,"")</f>
        <v>21</v>
      </c>
      <c r="R281" t="str">
        <f ca="1">IFERROR(VLOOKUP(DataAnalysis!$Q$8:$Q$301,DataAnalysis!$K$8:$N$301,3,FALSE),"")</f>
        <v>1 Bunch</v>
      </c>
      <c r="S281" t="str">
        <f ca="1">IFERROR(VLOOKUP(DataAnalysis!$Q$8:$Q$301,DataAnalysis!$K$8:$N$301,4,FALSE),"")</f>
        <v>Diner</v>
      </c>
      <c r="T281" t="str">
        <f ca="1">IF(S281=S280,T280,"")&amp;REPT(DataAnalysis!$R281&amp;", ",DataAnalysis!$R281&lt;&gt;"")</f>
        <v xml:space="preserve">1 Bunch, 1 Bunch, 1 Bunch, 1 Bunch, 1 Bunch, 1 Bunch, 1 Bunch, 1 Bunch, </v>
      </c>
      <c r="U281" t="str">
        <f ca="1">IF(COUNTIF(S$8:S281,S281)=1,S281,"")</f>
        <v/>
      </c>
      <c r="V281">
        <f ca="1">IFERROR(IF(LEN(DataAnalysis!$S$8:$S$301)=0,"",COUNTIF(DataAnalysis!$S$8:$S$301,S281)),"")</f>
        <v>14</v>
      </c>
      <c r="W281" t="str">
        <f ca="1">IFERROR(IF(LEN($U281)&gt;0,LEFT(INDIRECT("DataAnalysis!T"&amp;ROW(DataAnalysis!$U281)+DataAnalysis!$V281-1),LEN(INDIRECT("DataAnalysis!T"&amp;ROW(DataAnalysis!$U281)+DataAnalysis!$V281-1))-2),""),"")</f>
        <v/>
      </c>
    </row>
    <row r="282" spans="8:23" ht="30" customHeight="1" x14ac:dyDescent="0.2">
      <c r="H282" t="str">
        <f ca="1">IFERROR(INDEX('Measurement Master List'!$B$4:$AQ$30,1+INT((ROW(A275)-1)/COLUMNS('Measurement Master List'!$B$4:$AQ$30)),MOD(ROW(A275)-1+COLUMNS('Measurement Master List'!$B$4:$AQ$30),COLUMNS('Measurement Master List'!$B$4:$AQ$30))+1),"")</f>
        <v xml:space="preserve"> </v>
      </c>
      <c r="I282" t="str">
        <f t="shared" ca="1" si="11"/>
        <v/>
      </c>
      <c r="K282" s="11" t="str">
        <f ca="1">IFERROR(RANK(L282,DataAnalysis!$L$8:$L$301)+SUMPRODUCT(--(L282=DataAnalysis!$L$8:$L$301),--(O282&lt;DataAnalysis!$O$8:$O$301)),"")</f>
        <v/>
      </c>
      <c r="L282" s="11" t="str">
        <f ca="1">IFERROR(IF(COUNTIF(DataAnalysis!$I$8:$I$299,"&lt;="&amp;DataAnalysis!$I$8:$I$299)=0,"",COUNTIF(DataAnalysis!$I$8:$I$299,"&lt;="&amp;DataAnalysis!$I$8:$I$299)),"")</f>
        <v/>
      </c>
      <c r="M282" t="str">
        <f ca="1">IFERROR(IF(AND(last_entry-start_row=0,LEN(INDEX(DataAnalysis!$H$8:$I$299,1,1)=0)),"",IF(last_entry-start_row=0,INDEX(DataAnalysis!$H$8:$I$299,1,1),INDEX(DataAnalysis!$H$8:$H$299,ROW(A275),1))),"")</f>
        <v xml:space="preserve"> </v>
      </c>
      <c r="N282" t="str">
        <f ca="1">IFERROR(IF(AND(last_entry-start_row=0,ISBLANK(INDEX(DataAnalysis!$I$8:$I$299,1,1))),"",IF(last_entry-start_row=0,INDEX(DataAnalysis!$I$8:$I$299,1,1),INDEX(DataAnalysis!$I$8:$I$299,ROW(A275),1))),"")</f>
        <v/>
      </c>
      <c r="O282" s="12">
        <f t="shared" ca="1" si="12"/>
        <v>20</v>
      </c>
      <c r="Q282">
        <f ca="1">IFERROR(DataAnalysis!$O282,"")</f>
        <v>20</v>
      </c>
      <c r="R282" t="str">
        <f ca="1">IFERROR(VLOOKUP(DataAnalysis!$Q$8:$Q$301,DataAnalysis!$K$8:$N$301,3,FALSE),"")</f>
        <v>1 Bunch</v>
      </c>
      <c r="S282" t="str">
        <f ca="1">IFERROR(VLOOKUP(DataAnalysis!$Q$8:$Q$301,DataAnalysis!$K$8:$N$301,4,FALSE),"")</f>
        <v>Diner</v>
      </c>
      <c r="T282" t="str">
        <f ca="1">IF(S282=S281,T281,"")&amp;REPT(DataAnalysis!$R282&amp;", ",DataAnalysis!$R282&lt;&gt;"")</f>
        <v xml:space="preserve">1 Bunch, 1 Bunch, 1 Bunch, 1 Bunch, 1 Bunch, 1 Bunch, 1 Bunch, 1 Bunch, 1 Bunch, </v>
      </c>
      <c r="U282" t="str">
        <f ca="1">IF(COUNTIF(S$8:S282,S282)=1,S282,"")</f>
        <v/>
      </c>
      <c r="V282">
        <f ca="1">IFERROR(IF(LEN(DataAnalysis!$S$8:$S$301)=0,"",COUNTIF(DataAnalysis!$S$8:$S$301,S282)),"")</f>
        <v>14</v>
      </c>
      <c r="W282" t="str">
        <f ca="1">IFERROR(IF(LEN($U282)&gt;0,LEFT(INDIRECT("DataAnalysis!T"&amp;ROW(DataAnalysis!$U282)+DataAnalysis!$V282-1),LEN(INDIRECT("DataAnalysis!T"&amp;ROW(DataAnalysis!$U282)+DataAnalysis!$V282-1))-2),""),"")</f>
        <v/>
      </c>
    </row>
    <row r="283" spans="8:23" ht="30" customHeight="1" x14ac:dyDescent="0.2">
      <c r="H283" t="str">
        <f ca="1">IFERROR(INDEX('Measurement Master List'!$B$4:$AQ$30,1+INT((ROW(A276)-1)/COLUMNS('Measurement Master List'!$B$4:$AQ$30)),MOD(ROW(A276)-1+COLUMNS('Measurement Master List'!$B$4:$AQ$30),COLUMNS('Measurement Master List'!$B$4:$AQ$30))+1),"")</f>
        <v xml:space="preserve"> </v>
      </c>
      <c r="I283" t="str">
        <f t="shared" ca="1" si="11"/>
        <v/>
      </c>
      <c r="K283" s="11" t="str">
        <f ca="1">IFERROR(RANK(L283,DataAnalysis!$L$8:$L$301)+SUMPRODUCT(--(L283=DataAnalysis!$L$8:$L$301),--(O283&lt;DataAnalysis!$O$8:$O$301)),"")</f>
        <v/>
      </c>
      <c r="L283" s="11" t="str">
        <f ca="1">IFERROR(IF(COUNTIF(DataAnalysis!$I$8:$I$299,"&lt;="&amp;DataAnalysis!$I$8:$I$299)=0,"",COUNTIF(DataAnalysis!$I$8:$I$299,"&lt;="&amp;DataAnalysis!$I$8:$I$299)),"")</f>
        <v/>
      </c>
      <c r="M283" t="str">
        <f ca="1">IFERROR(IF(AND(last_entry-start_row=0,LEN(INDEX(DataAnalysis!$H$8:$I$299,1,1)=0)),"",IF(last_entry-start_row=0,INDEX(DataAnalysis!$H$8:$I$299,1,1),INDEX(DataAnalysis!$H$8:$H$299,ROW(A276),1))),"")</f>
        <v xml:space="preserve"> </v>
      </c>
      <c r="N283" t="str">
        <f ca="1">IFERROR(IF(AND(last_entry-start_row=0,ISBLANK(INDEX(DataAnalysis!$I$8:$I$299,1,1))),"",IF(last_entry-start_row=0,INDEX(DataAnalysis!$I$8:$I$299,1,1),INDEX(DataAnalysis!$I$8:$I$299,ROW(A276),1))),"")</f>
        <v/>
      </c>
      <c r="O283" s="12">
        <f t="shared" ca="1" si="12"/>
        <v>19</v>
      </c>
      <c r="Q283">
        <f ca="1">IFERROR(DataAnalysis!$O283,"")</f>
        <v>19</v>
      </c>
      <c r="R283" t="str">
        <f ca="1">IFERROR(VLOOKUP(DataAnalysis!$Q$8:$Q$301,DataAnalysis!$K$8:$N$301,3,FALSE),"")</f>
        <v>1 Bunch</v>
      </c>
      <c r="S283" t="str">
        <f ca="1">IFERROR(VLOOKUP(DataAnalysis!$Q$8:$Q$301,DataAnalysis!$K$8:$N$301,4,FALSE),"")</f>
        <v>Diner</v>
      </c>
      <c r="T283" t="str">
        <f ca="1">IF(S283=S282,T282,"")&amp;REPT(DataAnalysis!$R283&amp;", ",DataAnalysis!$R283&lt;&gt;"")</f>
        <v xml:space="preserve">1 Bunch, 1 Bunch, 1 Bunch, 1 Bunch, 1 Bunch, 1 Bunch, 1 Bunch, 1 Bunch, 1 Bunch, 1 Bunch, </v>
      </c>
      <c r="U283" t="str">
        <f ca="1">IF(COUNTIF(S$8:S283,S283)=1,S283,"")</f>
        <v/>
      </c>
      <c r="V283">
        <f ca="1">IFERROR(IF(LEN(DataAnalysis!$S$8:$S$301)=0,"",COUNTIF(DataAnalysis!$S$8:$S$301,S283)),"")</f>
        <v>14</v>
      </c>
      <c r="W283" t="str">
        <f ca="1">IFERROR(IF(LEN($U283)&gt;0,LEFT(INDIRECT("DataAnalysis!T"&amp;ROW(DataAnalysis!$U283)+DataAnalysis!$V283-1),LEN(INDIRECT("DataAnalysis!T"&amp;ROW(DataAnalysis!$U283)+DataAnalysis!$V283-1))-2),""),"")</f>
        <v/>
      </c>
    </row>
    <row r="284" spans="8:23" ht="30" customHeight="1" x14ac:dyDescent="0.2">
      <c r="H284" t="str">
        <f ca="1">IFERROR(INDEX('Measurement Master List'!$B$4:$AQ$30,1+INT((ROW(A277)-1)/COLUMNS('Measurement Master List'!$B$4:$AQ$30)),MOD(ROW(A277)-1+COLUMNS('Measurement Master List'!$B$4:$AQ$30),COLUMNS('Measurement Master List'!$B$4:$AQ$30))+1),"")</f>
        <v xml:space="preserve"> </v>
      </c>
      <c r="I284" t="str">
        <f t="shared" ca="1" si="11"/>
        <v/>
      </c>
      <c r="K284" s="11" t="str">
        <f ca="1">IFERROR(RANK(L284,DataAnalysis!$L$8:$L$301)+SUMPRODUCT(--(L284=DataAnalysis!$L$8:$L$301),--(O284&lt;DataAnalysis!$O$8:$O$301)),"")</f>
        <v/>
      </c>
      <c r="L284" s="11" t="str">
        <f ca="1">IFERROR(IF(COUNTIF(DataAnalysis!$I$8:$I$299,"&lt;="&amp;DataAnalysis!$I$8:$I$299)=0,"",COUNTIF(DataAnalysis!$I$8:$I$299,"&lt;="&amp;DataAnalysis!$I$8:$I$299)),"")</f>
        <v/>
      </c>
      <c r="M284" t="str">
        <f ca="1">IFERROR(IF(AND(last_entry-start_row=0,LEN(INDEX(DataAnalysis!$H$8:$I$299,1,1)=0)),"",IF(last_entry-start_row=0,INDEX(DataAnalysis!$H$8:$I$299,1,1),INDEX(DataAnalysis!$H$8:$H$299,ROW(A277),1))),"")</f>
        <v xml:space="preserve"> </v>
      </c>
      <c r="N284" t="str">
        <f ca="1">IFERROR(IF(AND(last_entry-start_row=0,ISBLANK(INDEX(DataAnalysis!$I$8:$I$299,1,1))),"",IF(last_entry-start_row=0,INDEX(DataAnalysis!$I$8:$I$299,1,1),INDEX(DataAnalysis!$I$8:$I$299,ROW(A277),1))),"")</f>
        <v/>
      </c>
      <c r="O284" s="12">
        <f t="shared" ca="1" si="12"/>
        <v>18</v>
      </c>
      <c r="Q284">
        <f ca="1">IFERROR(DataAnalysis!$O284,"")</f>
        <v>18</v>
      </c>
      <c r="R284" t="str">
        <f ca="1">IFERROR(VLOOKUP(DataAnalysis!$Q$8:$Q$301,DataAnalysis!$K$8:$N$301,3,FALSE),"")</f>
        <v>1 Bunch</v>
      </c>
      <c r="S284" t="str">
        <f ca="1">IFERROR(VLOOKUP(DataAnalysis!$Q$8:$Q$301,DataAnalysis!$K$8:$N$301,4,FALSE),"")</f>
        <v>Diner</v>
      </c>
      <c r="T284" t="str">
        <f ca="1">IF(S284=S283,T283,"")&amp;REPT(DataAnalysis!$R284&amp;", ",DataAnalysis!$R284&lt;&gt;"")</f>
        <v xml:space="preserve">1 Bunch, 1 Bunch, 1 Bunch, 1 Bunch, 1 Bunch, 1 Bunch, 1 Bunch, 1 Bunch, 1 Bunch, 1 Bunch, 1 Bunch, </v>
      </c>
      <c r="U284" t="str">
        <f ca="1">IF(COUNTIF(S$8:S284,S284)=1,S284,"")</f>
        <v/>
      </c>
      <c r="V284">
        <f ca="1">IFERROR(IF(LEN(DataAnalysis!$S$8:$S$301)=0,"",COUNTIF(DataAnalysis!$S$8:$S$301,S284)),"")</f>
        <v>14</v>
      </c>
      <c r="W284" t="str">
        <f ca="1">IFERROR(IF(LEN($U284)&gt;0,LEFT(INDIRECT("DataAnalysis!T"&amp;ROW(DataAnalysis!$U284)+DataAnalysis!$V284-1),LEN(INDIRECT("DataAnalysis!T"&amp;ROW(DataAnalysis!$U284)+DataAnalysis!$V284-1))-2),""),"")</f>
        <v/>
      </c>
    </row>
    <row r="285" spans="8:23" ht="30" customHeight="1" x14ac:dyDescent="0.2">
      <c r="H285" t="str">
        <f ca="1">IFERROR(INDEX('Measurement Master List'!$B$4:$AQ$30,1+INT((ROW(A278)-1)/COLUMNS('Measurement Master List'!$B$4:$AQ$30)),MOD(ROW(A278)-1+COLUMNS('Measurement Master List'!$B$4:$AQ$30),COLUMNS('Measurement Master List'!$B$4:$AQ$30))+1),"")</f>
        <v xml:space="preserve"> </v>
      </c>
      <c r="I285" t="str">
        <f t="shared" ca="1" si="11"/>
        <v/>
      </c>
      <c r="K285" s="11" t="str">
        <f ca="1">IFERROR(RANK(L285,DataAnalysis!$L$8:$L$301)+SUMPRODUCT(--(L285=DataAnalysis!$L$8:$L$301),--(O285&lt;DataAnalysis!$O$8:$O$301)),"")</f>
        <v/>
      </c>
      <c r="L285" s="11" t="str">
        <f ca="1">IFERROR(IF(COUNTIF(DataAnalysis!$I$8:$I$299,"&lt;="&amp;DataAnalysis!$I$8:$I$299)=0,"",COUNTIF(DataAnalysis!$I$8:$I$299,"&lt;="&amp;DataAnalysis!$I$8:$I$299)),"")</f>
        <v/>
      </c>
      <c r="M285" t="str">
        <f ca="1">IFERROR(IF(AND(last_entry-start_row=0,LEN(INDEX(DataAnalysis!$H$8:$I$299,1,1)=0)),"",IF(last_entry-start_row=0,INDEX(DataAnalysis!$H$8:$I$299,1,1),INDEX(DataAnalysis!$H$8:$H$299,ROW(A278),1))),"")</f>
        <v xml:space="preserve"> </v>
      </c>
      <c r="N285" t="str">
        <f ca="1">IFERROR(IF(AND(last_entry-start_row=0,ISBLANK(INDEX(DataAnalysis!$I$8:$I$299,1,1))),"",IF(last_entry-start_row=0,INDEX(DataAnalysis!$I$8:$I$299,1,1),INDEX(DataAnalysis!$I$8:$I$299,ROW(A278),1))),"")</f>
        <v/>
      </c>
      <c r="O285" s="12">
        <f t="shared" ca="1" si="12"/>
        <v>17</v>
      </c>
      <c r="Q285">
        <f ca="1">IFERROR(DataAnalysis!$O285,"")</f>
        <v>17</v>
      </c>
      <c r="R285" t="str">
        <f ca="1">IFERROR(VLOOKUP(DataAnalysis!$Q$8:$Q$301,DataAnalysis!$K$8:$N$301,3,FALSE),"")</f>
        <v>1 Bunch</v>
      </c>
      <c r="S285" t="str">
        <f ca="1">IFERROR(VLOOKUP(DataAnalysis!$Q$8:$Q$301,DataAnalysis!$K$8:$N$301,4,FALSE),"")</f>
        <v>Diner</v>
      </c>
      <c r="T285" t="str">
        <f ca="1">IF(S285=S284,T284,"")&amp;REPT(DataAnalysis!$R285&amp;", ",DataAnalysis!$R285&lt;&gt;"")</f>
        <v xml:space="preserve">1 Bunch, 1 Bunch, 1 Bunch, 1 Bunch, 1 Bunch, 1 Bunch, 1 Bunch, 1 Bunch, 1 Bunch, 1 Bunch, 1 Bunch, 1 Bunch, </v>
      </c>
      <c r="U285" t="str">
        <f ca="1">IF(COUNTIF(S$8:S285,S285)=1,S285,"")</f>
        <v/>
      </c>
      <c r="V285">
        <f ca="1">IFERROR(IF(LEN(DataAnalysis!$S$8:$S$301)=0,"",COUNTIF(DataAnalysis!$S$8:$S$301,S285)),"")</f>
        <v>14</v>
      </c>
      <c r="W285" t="str">
        <f ca="1">IFERROR(IF(LEN($U285)&gt;0,LEFT(INDIRECT("DataAnalysis!T"&amp;ROW(DataAnalysis!$U285)+DataAnalysis!$V285-1),LEN(INDIRECT("DataAnalysis!T"&amp;ROW(DataAnalysis!$U285)+DataAnalysis!$V285-1))-2),""),"")</f>
        <v/>
      </c>
    </row>
    <row r="286" spans="8:23" ht="30" customHeight="1" x14ac:dyDescent="0.2">
      <c r="H286" t="str">
        <f ca="1">IFERROR(INDEX('Measurement Master List'!$B$4:$AQ$30,1+INT((ROW(A279)-1)/COLUMNS('Measurement Master List'!$B$4:$AQ$30)),MOD(ROW(A279)-1+COLUMNS('Measurement Master List'!$B$4:$AQ$30),COLUMNS('Measurement Master List'!$B$4:$AQ$30))+1),"")</f>
        <v xml:space="preserve"> </v>
      </c>
      <c r="I286" t="str">
        <f t="shared" ca="1" si="11"/>
        <v/>
      </c>
      <c r="K286" s="11" t="str">
        <f ca="1">IFERROR(RANK(L286,DataAnalysis!$L$8:$L$301)+SUMPRODUCT(--(L286=DataAnalysis!$L$8:$L$301),--(O286&lt;DataAnalysis!$O$8:$O$301)),"")</f>
        <v/>
      </c>
      <c r="L286" s="11" t="str">
        <f ca="1">IFERROR(IF(COUNTIF(DataAnalysis!$I$8:$I$299,"&lt;="&amp;DataAnalysis!$I$8:$I$299)=0,"",COUNTIF(DataAnalysis!$I$8:$I$299,"&lt;="&amp;DataAnalysis!$I$8:$I$299)),"")</f>
        <v/>
      </c>
      <c r="M286" t="str">
        <f ca="1">IFERROR(IF(AND(last_entry-start_row=0,LEN(INDEX(DataAnalysis!$H$8:$I$299,1,1)=0)),"",IF(last_entry-start_row=0,INDEX(DataAnalysis!$H$8:$I$299,1,1),INDEX(DataAnalysis!$H$8:$H$299,ROW(A279),1))),"")</f>
        <v xml:space="preserve"> </v>
      </c>
      <c r="N286" t="str">
        <f ca="1">IFERROR(IF(AND(last_entry-start_row=0,ISBLANK(INDEX(DataAnalysis!$I$8:$I$299,1,1))),"",IF(last_entry-start_row=0,INDEX(DataAnalysis!$I$8:$I$299,1,1),INDEX(DataAnalysis!$I$8:$I$299,ROW(A279),1))),"")</f>
        <v/>
      </c>
      <c r="O286" s="12">
        <f t="shared" ca="1" si="12"/>
        <v>16</v>
      </c>
      <c r="Q286">
        <f ca="1">IFERROR(DataAnalysis!$O286,"")</f>
        <v>16</v>
      </c>
      <c r="R286" t="str">
        <f ca="1">IFERROR(VLOOKUP(DataAnalysis!$Q$8:$Q$301,DataAnalysis!$K$8:$N$301,3,FALSE),"")</f>
        <v>1 Bunch</v>
      </c>
      <c r="S286" t="str">
        <f ca="1">IFERROR(VLOOKUP(DataAnalysis!$Q$8:$Q$301,DataAnalysis!$K$8:$N$301,4,FALSE),"")</f>
        <v>Diner</v>
      </c>
      <c r="T286" t="str">
        <f ca="1">IF(S286=S285,T285,"")&amp;REPT(DataAnalysis!$R286&amp;", ",DataAnalysis!$R286&lt;&gt;"")</f>
        <v xml:space="preserve">1 Bunch, 1 Bunch, 1 Bunch, 1 Bunch, 1 Bunch, 1 Bunch, 1 Bunch, 1 Bunch, 1 Bunch, 1 Bunch, 1 Bunch, 1 Bunch, 1 Bunch, </v>
      </c>
      <c r="U286" t="str">
        <f ca="1">IF(COUNTIF(S$8:S286,S286)=1,S286,"")</f>
        <v/>
      </c>
      <c r="V286">
        <f ca="1">IFERROR(IF(LEN(DataAnalysis!$S$8:$S$301)=0,"",COUNTIF(DataAnalysis!$S$8:$S$301,S286)),"")</f>
        <v>14</v>
      </c>
      <c r="W286" t="str">
        <f ca="1">IFERROR(IF(LEN($U286)&gt;0,LEFT(INDIRECT("DataAnalysis!T"&amp;ROW(DataAnalysis!$U286)+DataAnalysis!$V286-1),LEN(INDIRECT("DataAnalysis!T"&amp;ROW(DataAnalysis!$U286)+DataAnalysis!$V286-1))-2),""),"")</f>
        <v/>
      </c>
    </row>
    <row r="287" spans="8:23" ht="30" customHeight="1" x14ac:dyDescent="0.2">
      <c r="H287" t="str">
        <f ca="1">IFERROR(INDEX('Measurement Master List'!$B$4:$AQ$30,1+INT((ROW(A280)-1)/COLUMNS('Measurement Master List'!$B$4:$AQ$30)),MOD(ROW(A280)-1+COLUMNS('Measurement Master List'!$B$4:$AQ$30),COLUMNS('Measurement Master List'!$B$4:$AQ$30))+1),"")</f>
        <v xml:space="preserve"> </v>
      </c>
      <c r="I287" t="str">
        <f t="shared" ca="1" si="11"/>
        <v/>
      </c>
      <c r="K287" s="11" t="str">
        <f ca="1">IFERROR(RANK(L287,DataAnalysis!$L$8:$L$301)+SUMPRODUCT(--(L287=DataAnalysis!$L$8:$L$301),--(O287&lt;DataAnalysis!$O$8:$O$301)),"")</f>
        <v/>
      </c>
      <c r="L287" s="11" t="str">
        <f ca="1">IFERROR(IF(COUNTIF(DataAnalysis!$I$8:$I$299,"&lt;="&amp;DataAnalysis!$I$8:$I$299)=0,"",COUNTIF(DataAnalysis!$I$8:$I$299,"&lt;="&amp;DataAnalysis!$I$8:$I$299)),"")</f>
        <v/>
      </c>
      <c r="M287" t="str">
        <f ca="1">IFERROR(IF(AND(last_entry-start_row=0,LEN(INDEX(DataAnalysis!$H$8:$I$299,1,1)=0)),"",IF(last_entry-start_row=0,INDEX(DataAnalysis!$H$8:$I$299,1,1),INDEX(DataAnalysis!$H$8:$H$299,ROW(A280),1))),"")</f>
        <v xml:space="preserve"> </v>
      </c>
      <c r="N287" t="str">
        <f ca="1">IFERROR(IF(AND(last_entry-start_row=0,ISBLANK(INDEX(DataAnalysis!$I$8:$I$299,1,1))),"",IF(last_entry-start_row=0,INDEX(DataAnalysis!$I$8:$I$299,1,1),INDEX(DataAnalysis!$I$8:$I$299,ROW(A280),1))),"")</f>
        <v/>
      </c>
      <c r="O287" s="12">
        <f t="shared" ca="1" si="12"/>
        <v>15</v>
      </c>
      <c r="Q287">
        <f ca="1">IFERROR(DataAnalysis!$O287,"")</f>
        <v>15</v>
      </c>
      <c r="R287" t="str">
        <f ca="1">IFERROR(VLOOKUP(DataAnalysis!$Q$8:$Q$301,DataAnalysis!$K$8:$N$301,3,FALSE),"")</f>
        <v>1 Bunch</v>
      </c>
      <c r="S287" t="str">
        <f ca="1">IFERROR(VLOOKUP(DataAnalysis!$Q$8:$Q$301,DataAnalysis!$K$8:$N$301,4,FALSE),"")</f>
        <v>Diner</v>
      </c>
      <c r="T287" t="str">
        <f ca="1">IF(S287=S286,T286,"")&amp;REPT(DataAnalysis!$R287&amp;", ",DataAnalysis!$R287&lt;&gt;"")</f>
        <v xml:space="preserve">1 Bunch, 1 Bunch, 1 Bunch, 1 Bunch, 1 Bunch, 1 Bunch, 1 Bunch, 1 Bunch, 1 Bunch, 1 Bunch, 1 Bunch, 1 Bunch, 1 Bunch, 1 Bunch, </v>
      </c>
      <c r="U287" t="str">
        <f ca="1">IF(COUNTIF(S$8:S287,S287)=1,S287,"")</f>
        <v/>
      </c>
      <c r="V287">
        <f ca="1">IFERROR(IF(LEN(DataAnalysis!$S$8:$S$301)=0,"",COUNTIF(DataAnalysis!$S$8:$S$301,S287)),"")</f>
        <v>14</v>
      </c>
      <c r="W287" t="str">
        <f ca="1">IFERROR(IF(LEN($U287)&gt;0,LEFT(INDIRECT("DataAnalysis!T"&amp;ROW(DataAnalysis!$U287)+DataAnalysis!$V287-1),LEN(INDIRECT("DataAnalysis!T"&amp;ROW(DataAnalysis!$U287)+DataAnalysis!$V287-1))-2),""),"")</f>
        <v/>
      </c>
    </row>
    <row r="288" spans="8:23" ht="30" customHeight="1" x14ac:dyDescent="0.2">
      <c r="H288" t="str">
        <f ca="1">IFERROR(INDEX('Measurement Master List'!$B$4:$AQ$30,1+INT((ROW(A281)-1)/COLUMNS('Measurement Master List'!$B$4:$AQ$30)),MOD(ROW(A281)-1+COLUMNS('Measurement Master List'!$B$4:$AQ$30),COLUMNS('Measurement Master List'!$B$4:$AQ$30))+1),"")</f>
        <v xml:space="preserve"> </v>
      </c>
      <c r="I288" t="str">
        <f t="shared" ca="1" si="11"/>
        <v/>
      </c>
      <c r="K288" s="11" t="str">
        <f ca="1">IFERROR(RANK(L288,DataAnalysis!$L$8:$L$301)+SUMPRODUCT(--(L288=DataAnalysis!$L$8:$L$301),--(O288&lt;DataAnalysis!$O$8:$O$301)),"")</f>
        <v/>
      </c>
      <c r="L288" s="11" t="str">
        <f ca="1">IFERROR(IF(COUNTIF(DataAnalysis!$I$8:$I$299,"&lt;="&amp;DataAnalysis!$I$8:$I$299)=0,"",COUNTIF(DataAnalysis!$I$8:$I$299,"&lt;="&amp;DataAnalysis!$I$8:$I$299)),"")</f>
        <v/>
      </c>
      <c r="M288" t="str">
        <f ca="1">IFERROR(IF(AND(last_entry-start_row=0,LEN(INDEX(DataAnalysis!$H$8:$I$299,1,1)=0)),"",IF(last_entry-start_row=0,INDEX(DataAnalysis!$H$8:$I$299,1,1),INDEX(DataAnalysis!$H$8:$H$299,ROW(A281),1))),"")</f>
        <v xml:space="preserve"> </v>
      </c>
      <c r="N288" t="str">
        <f ca="1">IFERROR(IF(AND(last_entry-start_row=0,ISBLANK(INDEX(DataAnalysis!$I$8:$I$299,1,1))),"",IF(last_entry-start_row=0,INDEX(DataAnalysis!$I$8:$I$299,1,1),INDEX(DataAnalysis!$I$8:$I$299,ROW(A281),1))),"")</f>
        <v/>
      </c>
      <c r="O288" s="12">
        <f t="shared" ca="1" si="12"/>
        <v>14</v>
      </c>
      <c r="Q288">
        <f ca="1">IFERROR(DataAnalysis!$O288,"")</f>
        <v>14</v>
      </c>
      <c r="R288" t="str">
        <f ca="1">IFERROR(VLOOKUP(DataAnalysis!$Q$8:$Q$301,DataAnalysis!$K$8:$N$301,3,FALSE),"")</f>
        <v>1 Cup</v>
      </c>
      <c r="S288" t="str">
        <f ca="1">IFERROR(VLOOKUP(DataAnalysis!$Q$8:$Q$301,DataAnalysis!$K$8:$N$301,4,FALSE),"")</f>
        <v>Lunch</v>
      </c>
      <c r="T288" t="str">
        <f ca="1">IF(S288=S287,T287,"")&amp;REPT(DataAnalysis!$R288&amp;", ",DataAnalysis!$R288&lt;&gt;"")</f>
        <v xml:space="preserve">1 Cup, </v>
      </c>
      <c r="U288" t="str">
        <f ca="1">IF(COUNTIF(S$8:S288,S288)=1,S288,"")</f>
        <v>Lunch</v>
      </c>
      <c r="V288">
        <f ca="1">IFERROR(IF(LEN(DataAnalysis!$S$8:$S$301)=0,"",COUNTIF(DataAnalysis!$S$8:$S$301,S288)),"")</f>
        <v>14</v>
      </c>
      <c r="W288" t="str">
        <f ca="1">IFERROR(IF(LEN($U288)&gt;0,LEFT(INDIRECT("DataAnalysis!T"&amp;ROW(DataAnalysis!$U288)+DataAnalysis!$V288-1),LEN(INDIRECT("DataAnalysis!T"&amp;ROW(DataAnalysis!$U288)+DataAnalysis!$V288-1))-2),""),"")</f>
        <v>1 Cup, 1 Cup, 1 Cup, 1 Cup, 1 Cup, 1 Cup, 1 Cup, 1 Cup, 1 Cup, 1 Cup, 1 Cup, 1 Cup, 1 Cup, 1 Cup</v>
      </c>
    </row>
    <row r="289" spans="8:23" ht="30" customHeight="1" x14ac:dyDescent="0.2">
      <c r="H289" t="str">
        <f ca="1">IFERROR(INDEX('Measurement Master List'!$B$4:$AQ$30,1+INT((ROW(A282)-1)/COLUMNS('Measurement Master List'!$B$4:$AQ$30)),MOD(ROW(A282)-1+COLUMNS('Measurement Master List'!$B$4:$AQ$30),COLUMNS('Measurement Master List'!$B$4:$AQ$30))+1),"")</f>
        <v xml:space="preserve"> </v>
      </c>
      <c r="I289" t="str">
        <f t="shared" ca="1" si="11"/>
        <v/>
      </c>
      <c r="K289" s="11" t="str">
        <f ca="1">IFERROR(RANK(L289,DataAnalysis!$L$8:$L$301)+SUMPRODUCT(--(L289=DataAnalysis!$L$8:$L$301),--(O289&lt;DataAnalysis!$O$8:$O$301)),"")</f>
        <v/>
      </c>
      <c r="L289" s="11" t="str">
        <f ca="1">IFERROR(IF(COUNTIF(DataAnalysis!$I$8:$I$299,"&lt;="&amp;DataAnalysis!$I$8:$I$299)=0,"",COUNTIF(DataAnalysis!$I$8:$I$299,"&lt;="&amp;DataAnalysis!$I$8:$I$299)),"")</f>
        <v/>
      </c>
      <c r="M289" t="str">
        <f ca="1">IFERROR(IF(AND(last_entry-start_row=0,LEN(INDEX(DataAnalysis!$H$8:$I$299,1,1)=0)),"",IF(last_entry-start_row=0,INDEX(DataAnalysis!$H$8:$I$299,1,1),INDEX(DataAnalysis!$H$8:$H$299,ROW(A282),1))),"")</f>
        <v xml:space="preserve"> </v>
      </c>
      <c r="N289" t="str">
        <f ca="1">IFERROR(IF(AND(last_entry-start_row=0,ISBLANK(INDEX(DataAnalysis!$I$8:$I$299,1,1))),"",IF(last_entry-start_row=0,INDEX(DataAnalysis!$I$8:$I$299,1,1),INDEX(DataAnalysis!$I$8:$I$299,ROW(A282),1))),"")</f>
        <v/>
      </c>
      <c r="O289" s="12">
        <f t="shared" ca="1" si="12"/>
        <v>13</v>
      </c>
      <c r="Q289">
        <f ca="1">IFERROR(DataAnalysis!$O289,"")</f>
        <v>13</v>
      </c>
      <c r="R289" t="str">
        <f ca="1">IFERROR(VLOOKUP(DataAnalysis!$Q$8:$Q$301,DataAnalysis!$K$8:$N$301,3,FALSE),"")</f>
        <v>1 Cup</v>
      </c>
      <c r="S289" t="str">
        <f ca="1">IFERROR(VLOOKUP(DataAnalysis!$Q$8:$Q$301,DataAnalysis!$K$8:$N$301,4,FALSE),"")</f>
        <v>Lunch</v>
      </c>
      <c r="T289" t="str">
        <f ca="1">IF(S289=S288,T288,"")&amp;REPT(DataAnalysis!$R289&amp;", ",DataAnalysis!$R289&lt;&gt;"")</f>
        <v xml:space="preserve">1 Cup, 1 Cup, </v>
      </c>
      <c r="U289" t="str">
        <f ca="1">IF(COUNTIF(S$8:S289,S289)=1,S289,"")</f>
        <v/>
      </c>
      <c r="V289">
        <f ca="1">IFERROR(IF(LEN(DataAnalysis!$S$8:$S$301)=0,"",COUNTIF(DataAnalysis!$S$8:$S$301,S289)),"")</f>
        <v>14</v>
      </c>
      <c r="W289" t="str">
        <f ca="1">IFERROR(IF(LEN($U289)&gt;0,LEFT(INDIRECT("DataAnalysis!T"&amp;ROW(DataAnalysis!$U289)+DataAnalysis!$V289-1),LEN(INDIRECT("DataAnalysis!T"&amp;ROW(DataAnalysis!$U289)+DataAnalysis!$V289-1))-2),""),"")</f>
        <v/>
      </c>
    </row>
    <row r="290" spans="8:23" ht="30" customHeight="1" x14ac:dyDescent="0.2">
      <c r="H290" t="str">
        <f ca="1">IFERROR(INDEX('Measurement Master List'!$B$4:$AQ$30,1+INT((ROW(A283)-1)/COLUMNS('Measurement Master List'!$B$4:$AQ$30)),MOD(ROW(A283)-1+COLUMNS('Measurement Master List'!$B$4:$AQ$30),COLUMNS('Measurement Master List'!$B$4:$AQ$30))+1),"")</f>
        <v xml:space="preserve"> </v>
      </c>
      <c r="I290" t="str">
        <f t="shared" ca="1" si="11"/>
        <v/>
      </c>
      <c r="K290" s="11" t="str">
        <f ca="1">IFERROR(RANK(L290,DataAnalysis!$L$8:$L$301)+SUMPRODUCT(--(L290=DataAnalysis!$L$8:$L$301),--(O290&lt;DataAnalysis!$O$8:$O$301)),"")</f>
        <v/>
      </c>
      <c r="L290" s="11" t="str">
        <f ca="1">IFERROR(IF(COUNTIF(DataAnalysis!$I$8:$I$299,"&lt;="&amp;DataAnalysis!$I$8:$I$299)=0,"",COUNTIF(DataAnalysis!$I$8:$I$299,"&lt;="&amp;DataAnalysis!$I$8:$I$299)),"")</f>
        <v/>
      </c>
      <c r="M290" t="str">
        <f ca="1">IFERROR(IF(AND(last_entry-start_row=0,LEN(INDEX(DataAnalysis!$H$8:$I$299,1,1)=0)),"",IF(last_entry-start_row=0,INDEX(DataAnalysis!$H$8:$I$299,1,1),INDEX(DataAnalysis!$H$8:$H$299,ROW(A283),1))),"")</f>
        <v xml:space="preserve"> </v>
      </c>
      <c r="N290" t="str">
        <f ca="1">IFERROR(IF(AND(last_entry-start_row=0,ISBLANK(INDEX(DataAnalysis!$I$8:$I$299,1,1))),"",IF(last_entry-start_row=0,INDEX(DataAnalysis!$I$8:$I$299,1,1),INDEX(DataAnalysis!$I$8:$I$299,ROW(A283),1))),"")</f>
        <v/>
      </c>
      <c r="O290" s="12">
        <f t="shared" ca="1" si="12"/>
        <v>12</v>
      </c>
      <c r="Q290">
        <f ca="1">IFERROR(DataAnalysis!$O290,"")</f>
        <v>12</v>
      </c>
      <c r="R290" t="str">
        <f ca="1">IFERROR(VLOOKUP(DataAnalysis!$Q$8:$Q$301,DataAnalysis!$K$8:$N$301,3,FALSE),"")</f>
        <v>1 Cup</v>
      </c>
      <c r="S290" t="str">
        <f ca="1">IFERROR(VLOOKUP(DataAnalysis!$Q$8:$Q$301,DataAnalysis!$K$8:$N$301,4,FALSE),"")</f>
        <v>Lunch</v>
      </c>
      <c r="T290" t="str">
        <f ca="1">IF(S290=S289,T289,"")&amp;REPT(DataAnalysis!$R290&amp;", ",DataAnalysis!$R290&lt;&gt;"")</f>
        <v xml:space="preserve">1 Cup, 1 Cup, 1 Cup, </v>
      </c>
      <c r="U290" t="str">
        <f ca="1">IF(COUNTIF(S$8:S290,S290)=1,S290,"")</f>
        <v/>
      </c>
      <c r="V290">
        <f ca="1">IFERROR(IF(LEN(DataAnalysis!$S$8:$S$301)=0,"",COUNTIF(DataAnalysis!$S$8:$S$301,S290)),"")</f>
        <v>14</v>
      </c>
      <c r="W290" t="str">
        <f ca="1">IFERROR(IF(LEN($U290)&gt;0,LEFT(INDIRECT("DataAnalysis!T"&amp;ROW(DataAnalysis!$U290)+DataAnalysis!$V290-1),LEN(INDIRECT("DataAnalysis!T"&amp;ROW(DataAnalysis!$U290)+DataAnalysis!$V290-1))-2),""),"")</f>
        <v/>
      </c>
    </row>
    <row r="291" spans="8:23" ht="30" customHeight="1" x14ac:dyDescent="0.2">
      <c r="H291" t="str">
        <f ca="1">IFERROR(INDEX('Measurement Master List'!$B$4:$AQ$30,1+INT((ROW(A284)-1)/COLUMNS('Measurement Master List'!$B$4:$AQ$30)),MOD(ROW(A284)-1+COLUMNS('Measurement Master List'!$B$4:$AQ$30),COLUMNS('Measurement Master List'!$B$4:$AQ$30))+1),"")</f>
        <v xml:space="preserve"> </v>
      </c>
      <c r="I291" t="str">
        <f t="shared" ca="1" si="11"/>
        <v/>
      </c>
      <c r="K291" s="11" t="str">
        <f ca="1">IFERROR(RANK(L291,DataAnalysis!$L$8:$L$301)+SUMPRODUCT(--(L291=DataAnalysis!$L$8:$L$301),--(O291&lt;DataAnalysis!$O$8:$O$301)),"")</f>
        <v/>
      </c>
      <c r="L291" s="11" t="str">
        <f ca="1">IFERROR(IF(COUNTIF(DataAnalysis!$I$8:$I$299,"&lt;="&amp;DataAnalysis!$I$8:$I$299)=0,"",COUNTIF(DataAnalysis!$I$8:$I$299,"&lt;="&amp;DataAnalysis!$I$8:$I$299)),"")</f>
        <v/>
      </c>
      <c r="M291" t="str">
        <f ca="1">IFERROR(IF(AND(last_entry-start_row=0,LEN(INDEX(DataAnalysis!$H$8:$I$299,1,1)=0)),"",IF(last_entry-start_row=0,INDEX(DataAnalysis!$H$8:$I$299,1,1),INDEX(DataAnalysis!$H$8:$H$299,ROW(A284),1))),"")</f>
        <v xml:space="preserve"> </v>
      </c>
      <c r="N291" t="str">
        <f ca="1">IFERROR(IF(AND(last_entry-start_row=0,ISBLANK(INDEX(DataAnalysis!$I$8:$I$299,1,1))),"",IF(last_entry-start_row=0,INDEX(DataAnalysis!$I$8:$I$299,1,1),INDEX(DataAnalysis!$I$8:$I$299,ROW(A284),1))),"")</f>
        <v/>
      </c>
      <c r="O291" s="12">
        <f t="shared" ca="1" si="12"/>
        <v>11</v>
      </c>
      <c r="Q291">
        <f ca="1">IFERROR(DataAnalysis!$O291,"")</f>
        <v>11</v>
      </c>
      <c r="R291" t="str">
        <f ca="1">IFERROR(VLOOKUP(DataAnalysis!$Q$8:$Q$301,DataAnalysis!$K$8:$N$301,3,FALSE),"")</f>
        <v>1 Cup</v>
      </c>
      <c r="S291" t="str">
        <f ca="1">IFERROR(VLOOKUP(DataAnalysis!$Q$8:$Q$301,DataAnalysis!$K$8:$N$301,4,FALSE),"")</f>
        <v>Lunch</v>
      </c>
      <c r="T291" t="str">
        <f ca="1">IF(S291=S290,T290,"")&amp;REPT(DataAnalysis!$R291&amp;", ",DataAnalysis!$R291&lt;&gt;"")</f>
        <v xml:space="preserve">1 Cup, 1 Cup, 1 Cup, 1 Cup, </v>
      </c>
      <c r="U291" t="str">
        <f ca="1">IF(COUNTIF(S$8:S291,S291)=1,S291,"")</f>
        <v/>
      </c>
      <c r="V291">
        <f ca="1">IFERROR(IF(LEN(DataAnalysis!$S$8:$S$301)=0,"",COUNTIF(DataAnalysis!$S$8:$S$301,S291)),"")</f>
        <v>14</v>
      </c>
      <c r="W291" t="str">
        <f ca="1">IFERROR(IF(LEN($U291)&gt;0,LEFT(INDIRECT("DataAnalysis!T"&amp;ROW(DataAnalysis!$U291)+DataAnalysis!$V291-1),LEN(INDIRECT("DataAnalysis!T"&amp;ROW(DataAnalysis!$U291)+DataAnalysis!$V291-1))-2),""),"")</f>
        <v/>
      </c>
    </row>
    <row r="292" spans="8:23" ht="30" customHeight="1" x14ac:dyDescent="0.2">
      <c r="H292" t="str">
        <f ca="1">IFERROR(INDEX('Measurement Master List'!$B$4:$AQ$30,1+INT((ROW(A285)-1)/COLUMNS('Measurement Master List'!$B$4:$AQ$30)),MOD(ROW(A285)-1+COLUMNS('Measurement Master List'!$B$4:$AQ$30),COLUMNS('Measurement Master List'!$B$4:$AQ$30))+1),"")</f>
        <v xml:space="preserve"> </v>
      </c>
      <c r="I292" t="str">
        <f t="shared" ca="1" si="11"/>
        <v/>
      </c>
      <c r="K292" s="11" t="str">
        <f ca="1">IFERROR(RANK(L292,DataAnalysis!$L$8:$L$301)+SUMPRODUCT(--(L292=DataAnalysis!$L$8:$L$301),--(O292&lt;DataAnalysis!$O$8:$O$301)),"")</f>
        <v/>
      </c>
      <c r="L292" s="11" t="str">
        <f ca="1">IFERROR(IF(COUNTIF(DataAnalysis!$I$8:$I$299,"&lt;="&amp;DataAnalysis!$I$8:$I$299)=0,"",COUNTIF(DataAnalysis!$I$8:$I$299,"&lt;="&amp;DataAnalysis!$I$8:$I$299)),"")</f>
        <v/>
      </c>
      <c r="M292" t="str">
        <f ca="1">IFERROR(IF(AND(last_entry-start_row=0,LEN(INDEX(DataAnalysis!$H$8:$I$299,1,1)=0)),"",IF(last_entry-start_row=0,INDEX(DataAnalysis!$H$8:$I$299,1,1),INDEX(DataAnalysis!$H$8:$H$299,ROW(A285),1))),"")</f>
        <v xml:space="preserve"> </v>
      </c>
      <c r="N292" t="str">
        <f ca="1">IFERROR(IF(AND(last_entry-start_row=0,ISBLANK(INDEX(DataAnalysis!$I$8:$I$299,1,1))),"",IF(last_entry-start_row=0,INDEX(DataAnalysis!$I$8:$I$299,1,1),INDEX(DataAnalysis!$I$8:$I$299,ROW(A285),1))),"")</f>
        <v/>
      </c>
      <c r="O292" s="12">
        <f t="shared" ca="1" si="12"/>
        <v>10</v>
      </c>
      <c r="Q292">
        <f ca="1">IFERROR(DataAnalysis!$O292,"")</f>
        <v>10</v>
      </c>
      <c r="R292" t="str">
        <f ca="1">IFERROR(VLOOKUP(DataAnalysis!$Q$8:$Q$301,DataAnalysis!$K$8:$N$301,3,FALSE),"")</f>
        <v>1 Cup</v>
      </c>
      <c r="S292" t="str">
        <f ca="1">IFERROR(VLOOKUP(DataAnalysis!$Q$8:$Q$301,DataAnalysis!$K$8:$N$301,4,FALSE),"")</f>
        <v>Lunch</v>
      </c>
      <c r="T292" t="str">
        <f ca="1">IF(S292=S291,T291,"")&amp;REPT(DataAnalysis!$R292&amp;", ",DataAnalysis!$R292&lt;&gt;"")</f>
        <v xml:space="preserve">1 Cup, 1 Cup, 1 Cup, 1 Cup, 1 Cup, </v>
      </c>
      <c r="U292" t="str">
        <f ca="1">IF(COUNTIF(S$8:S292,S292)=1,S292,"")</f>
        <v/>
      </c>
      <c r="V292">
        <f ca="1">IFERROR(IF(LEN(DataAnalysis!$S$8:$S$301)=0,"",COUNTIF(DataAnalysis!$S$8:$S$301,S292)),"")</f>
        <v>14</v>
      </c>
      <c r="W292" t="str">
        <f ca="1">IFERROR(IF(LEN($U292)&gt;0,LEFT(INDIRECT("DataAnalysis!T"&amp;ROW(DataAnalysis!$U292)+DataAnalysis!$V292-1),LEN(INDIRECT("DataAnalysis!T"&amp;ROW(DataAnalysis!$U292)+DataAnalysis!$V292-1))-2),""),"")</f>
        <v/>
      </c>
    </row>
    <row r="293" spans="8:23" ht="30" customHeight="1" x14ac:dyDescent="0.2">
      <c r="H293" t="str">
        <f ca="1">IFERROR(INDEX('Measurement Master List'!$B$4:$AQ$30,1+INT((ROW(A286)-1)/COLUMNS('Measurement Master List'!$B$4:$AQ$30)),MOD(ROW(A286)-1+COLUMNS('Measurement Master List'!$B$4:$AQ$30),COLUMNS('Measurement Master List'!$B$4:$AQ$30))+1),"")</f>
        <v xml:space="preserve"> </v>
      </c>
      <c r="I293" t="str">
        <f t="shared" ca="1" si="11"/>
        <v/>
      </c>
      <c r="K293" s="11" t="str">
        <f ca="1">IFERROR(RANK(L293,DataAnalysis!$L$8:$L$301)+SUMPRODUCT(--(L293=DataAnalysis!$L$8:$L$301),--(O293&lt;DataAnalysis!$O$8:$O$301)),"")</f>
        <v/>
      </c>
      <c r="L293" s="11" t="str">
        <f ca="1">IFERROR(IF(COUNTIF(DataAnalysis!$I$8:$I$299,"&lt;="&amp;DataAnalysis!$I$8:$I$299)=0,"",COUNTIF(DataAnalysis!$I$8:$I$299,"&lt;="&amp;DataAnalysis!$I$8:$I$299)),"")</f>
        <v/>
      </c>
      <c r="M293" t="str">
        <f ca="1">IFERROR(IF(AND(last_entry-start_row=0,LEN(INDEX(DataAnalysis!$H$8:$I$299,1,1)=0)),"",IF(last_entry-start_row=0,INDEX(DataAnalysis!$H$8:$I$299,1,1),INDEX(DataAnalysis!$H$8:$H$299,ROW(A286),1))),"")</f>
        <v xml:space="preserve"> </v>
      </c>
      <c r="N293" t="str">
        <f ca="1">IFERROR(IF(AND(last_entry-start_row=0,ISBLANK(INDEX(DataAnalysis!$I$8:$I$299,1,1))),"",IF(last_entry-start_row=0,INDEX(DataAnalysis!$I$8:$I$299,1,1),INDEX(DataAnalysis!$I$8:$I$299,ROW(A286),1))),"")</f>
        <v/>
      </c>
      <c r="O293" s="12">
        <f t="shared" ca="1" si="12"/>
        <v>9</v>
      </c>
      <c r="Q293">
        <f ca="1">IFERROR(DataAnalysis!$O293,"")</f>
        <v>9</v>
      </c>
      <c r="R293" t="str">
        <f ca="1">IFERROR(VLOOKUP(DataAnalysis!$Q$8:$Q$301,DataAnalysis!$K$8:$N$301,3,FALSE),"")</f>
        <v>1 Cup</v>
      </c>
      <c r="S293" t="str">
        <f ca="1">IFERROR(VLOOKUP(DataAnalysis!$Q$8:$Q$301,DataAnalysis!$K$8:$N$301,4,FALSE),"")</f>
        <v>Lunch</v>
      </c>
      <c r="T293" t="str">
        <f ca="1">IF(S293=S292,T292,"")&amp;REPT(DataAnalysis!$R293&amp;", ",DataAnalysis!$R293&lt;&gt;"")</f>
        <v xml:space="preserve">1 Cup, 1 Cup, 1 Cup, 1 Cup, 1 Cup, 1 Cup, </v>
      </c>
      <c r="U293" t="str">
        <f ca="1">IF(COUNTIF(S$8:S293,S293)=1,S293,"")</f>
        <v/>
      </c>
      <c r="V293">
        <f ca="1">IFERROR(IF(LEN(DataAnalysis!$S$8:$S$301)=0,"",COUNTIF(DataAnalysis!$S$8:$S$301,S293)),"")</f>
        <v>14</v>
      </c>
      <c r="W293" t="str">
        <f ca="1">IFERROR(IF(LEN($U293)&gt;0,LEFT(INDIRECT("DataAnalysis!T"&amp;ROW(DataAnalysis!$U293)+DataAnalysis!$V293-1),LEN(INDIRECT("DataAnalysis!T"&amp;ROW(DataAnalysis!$U293)+DataAnalysis!$V293-1))-2),""),"")</f>
        <v/>
      </c>
    </row>
    <row r="294" spans="8:23" ht="30" customHeight="1" x14ac:dyDescent="0.2">
      <c r="H294" t="str">
        <f ca="1">IFERROR(INDEX('Measurement Master List'!$B$4:$AQ$30,1+INT((ROW(A287)-1)/COLUMNS('Measurement Master List'!$B$4:$AQ$30)),MOD(ROW(A287)-1+COLUMNS('Measurement Master List'!$B$4:$AQ$30),COLUMNS('Measurement Master List'!$B$4:$AQ$30))+1),"")</f>
        <v xml:space="preserve"> </v>
      </c>
      <c r="I294" t="str">
        <f t="shared" ca="1" si="11"/>
        <v/>
      </c>
      <c r="K294" s="11" t="str">
        <f ca="1">IFERROR(RANK(L294,DataAnalysis!$L$8:$L$301)+SUMPRODUCT(--(L294=DataAnalysis!$L$8:$L$301),--(O294&lt;DataAnalysis!$O$8:$O$301)),"")</f>
        <v/>
      </c>
      <c r="L294" s="11" t="str">
        <f ca="1">IFERROR(IF(COUNTIF(DataAnalysis!$I$8:$I$299,"&lt;="&amp;DataAnalysis!$I$8:$I$299)=0,"",COUNTIF(DataAnalysis!$I$8:$I$299,"&lt;="&amp;DataAnalysis!$I$8:$I$299)),"")</f>
        <v/>
      </c>
      <c r="M294" t="str">
        <f ca="1">IFERROR(IF(AND(last_entry-start_row=0,LEN(INDEX(DataAnalysis!$H$8:$I$299,1,1)=0)),"",IF(last_entry-start_row=0,INDEX(DataAnalysis!$H$8:$I$299,1,1),INDEX(DataAnalysis!$H$8:$H$299,ROW(A287),1))),"")</f>
        <v xml:space="preserve"> </v>
      </c>
      <c r="N294" t="str">
        <f ca="1">IFERROR(IF(AND(last_entry-start_row=0,ISBLANK(INDEX(DataAnalysis!$I$8:$I$299,1,1))),"",IF(last_entry-start_row=0,INDEX(DataAnalysis!$I$8:$I$299,1,1),INDEX(DataAnalysis!$I$8:$I$299,ROW(A287),1))),"")</f>
        <v/>
      </c>
      <c r="O294" s="12">
        <f t="shared" ca="1" si="12"/>
        <v>8</v>
      </c>
      <c r="Q294">
        <f ca="1">IFERROR(DataAnalysis!$O294,"")</f>
        <v>8</v>
      </c>
      <c r="R294" t="str">
        <f ca="1">IFERROR(VLOOKUP(DataAnalysis!$Q$8:$Q$301,DataAnalysis!$K$8:$N$301,3,FALSE),"")</f>
        <v>1 Cup</v>
      </c>
      <c r="S294" t="str">
        <f ca="1">IFERROR(VLOOKUP(DataAnalysis!$Q$8:$Q$301,DataAnalysis!$K$8:$N$301,4,FALSE),"")</f>
        <v>Lunch</v>
      </c>
      <c r="T294" t="str">
        <f ca="1">IF(S294=S293,T293,"")&amp;REPT(DataAnalysis!$R294&amp;", ",DataAnalysis!$R294&lt;&gt;"")</f>
        <v xml:space="preserve">1 Cup, 1 Cup, 1 Cup, 1 Cup, 1 Cup, 1 Cup, 1 Cup, </v>
      </c>
      <c r="U294" t="str">
        <f ca="1">IF(COUNTIF(S$8:S294,S294)=1,S294,"")</f>
        <v/>
      </c>
      <c r="V294">
        <f ca="1">IFERROR(IF(LEN(DataAnalysis!$S$8:$S$301)=0,"",COUNTIF(DataAnalysis!$S$8:$S$301,S294)),"")</f>
        <v>14</v>
      </c>
      <c r="W294" t="str">
        <f ca="1">IFERROR(IF(LEN($U294)&gt;0,LEFT(INDIRECT("DataAnalysis!T"&amp;ROW(DataAnalysis!$U294)+DataAnalysis!$V294-1),LEN(INDIRECT("DataAnalysis!T"&amp;ROW(DataAnalysis!$U294)+DataAnalysis!$V294-1))-2),""),"")</f>
        <v/>
      </c>
    </row>
    <row r="295" spans="8:23" ht="30" customHeight="1" x14ac:dyDescent="0.2">
      <c r="H295" t="str">
        <f ca="1">IFERROR(INDEX('Measurement Master List'!$B$4:$AQ$30,1+INT((ROW(A288)-1)/COLUMNS('Measurement Master List'!$B$4:$AQ$30)),MOD(ROW(A288)-1+COLUMNS('Measurement Master List'!$B$4:$AQ$30),COLUMNS('Measurement Master List'!$B$4:$AQ$30))+1),"")</f>
        <v xml:space="preserve"> </v>
      </c>
      <c r="I295" t="str">
        <f t="shared" ca="1" si="11"/>
        <v/>
      </c>
      <c r="K295" s="11" t="str">
        <f ca="1">IFERROR(RANK(L295,DataAnalysis!$L$8:$L$301)+SUMPRODUCT(--(L295=DataAnalysis!$L$8:$L$301),--(O295&lt;DataAnalysis!$O$8:$O$301)),"")</f>
        <v/>
      </c>
      <c r="L295" s="11" t="str">
        <f ca="1">IFERROR(IF(COUNTIF(DataAnalysis!$I$8:$I$299,"&lt;="&amp;DataAnalysis!$I$8:$I$299)=0,"",COUNTIF(DataAnalysis!$I$8:$I$299,"&lt;="&amp;DataAnalysis!$I$8:$I$299)),"")</f>
        <v/>
      </c>
      <c r="M295" t="str">
        <f ca="1">IFERROR(IF(AND(last_entry-start_row=0,LEN(INDEX(DataAnalysis!$H$8:$I$299,1,1)=0)),"",IF(last_entry-start_row=0,INDEX(DataAnalysis!$H$8:$I$299,1,1),INDEX(DataAnalysis!$H$8:$H$299,ROW(A288),1))),"")</f>
        <v xml:space="preserve"> </v>
      </c>
      <c r="N295" t="str">
        <f ca="1">IFERROR(IF(AND(last_entry-start_row=0,ISBLANK(INDEX(DataAnalysis!$I$8:$I$299,1,1))),"",IF(last_entry-start_row=0,INDEX(DataAnalysis!$I$8:$I$299,1,1),INDEX(DataAnalysis!$I$8:$I$299,ROW(A288),1))),"")</f>
        <v/>
      </c>
      <c r="O295" s="12">
        <f t="shared" ca="1" si="12"/>
        <v>7</v>
      </c>
      <c r="Q295">
        <f ca="1">IFERROR(DataAnalysis!$O295,"")</f>
        <v>7</v>
      </c>
      <c r="R295" t="str">
        <f ca="1">IFERROR(VLOOKUP(DataAnalysis!$Q$8:$Q$301,DataAnalysis!$K$8:$N$301,3,FALSE),"")</f>
        <v>1 Cup</v>
      </c>
      <c r="S295" t="str">
        <f ca="1">IFERROR(VLOOKUP(DataAnalysis!$Q$8:$Q$301,DataAnalysis!$K$8:$N$301,4,FALSE),"")</f>
        <v>Lunch</v>
      </c>
      <c r="T295" t="str">
        <f ca="1">IF(S295=S294,T294,"")&amp;REPT(DataAnalysis!$R295&amp;", ",DataAnalysis!$R295&lt;&gt;"")</f>
        <v xml:space="preserve">1 Cup, 1 Cup, 1 Cup, 1 Cup, 1 Cup, 1 Cup, 1 Cup, 1 Cup, </v>
      </c>
      <c r="U295" t="str">
        <f ca="1">IF(COUNTIF(S$8:S295,S295)=1,S295,"")</f>
        <v/>
      </c>
      <c r="V295">
        <f ca="1">IFERROR(IF(LEN(DataAnalysis!$S$8:$S$301)=0,"",COUNTIF(DataAnalysis!$S$8:$S$301,S295)),"")</f>
        <v>14</v>
      </c>
      <c r="W295" t="str">
        <f ca="1">IFERROR(IF(LEN($U295)&gt;0,LEFT(INDIRECT("DataAnalysis!T"&amp;ROW(DataAnalysis!$U295)+DataAnalysis!$V295-1),LEN(INDIRECT("DataAnalysis!T"&amp;ROW(DataAnalysis!$U295)+DataAnalysis!$V295-1))-2),""),"")</f>
        <v/>
      </c>
    </row>
    <row r="296" spans="8:23" ht="30" customHeight="1" x14ac:dyDescent="0.2">
      <c r="H296" t="str">
        <f ca="1">IFERROR(INDEX('Measurement Master List'!$B$4:$AQ$30,1+INT((ROW(A289)-1)/COLUMNS('Measurement Master List'!$B$4:$AQ$30)),MOD(ROW(A289)-1+COLUMNS('Measurement Master List'!$B$4:$AQ$30),COLUMNS('Measurement Master List'!$B$4:$AQ$30))+1),"")</f>
        <v xml:space="preserve"> </v>
      </c>
      <c r="I296" t="str">
        <f t="shared" ca="1" si="11"/>
        <v/>
      </c>
      <c r="K296" s="11" t="str">
        <f ca="1">IFERROR(RANK(L296,DataAnalysis!$L$8:$L$301)+SUMPRODUCT(--(L296=DataAnalysis!$L$8:$L$301),--(O296&lt;DataAnalysis!$O$8:$O$301)),"")</f>
        <v/>
      </c>
      <c r="L296" s="11" t="str">
        <f ca="1">IFERROR(IF(COUNTIF(DataAnalysis!$I$8:$I$299,"&lt;="&amp;DataAnalysis!$I$8:$I$299)=0,"",COUNTIF(DataAnalysis!$I$8:$I$299,"&lt;="&amp;DataAnalysis!$I$8:$I$299)),"")</f>
        <v/>
      </c>
      <c r="M296" t="str">
        <f ca="1">IFERROR(IF(AND(last_entry-start_row=0,LEN(INDEX(DataAnalysis!$H$8:$I$299,1,1)=0)),"",IF(last_entry-start_row=0,INDEX(DataAnalysis!$H$8:$I$299,1,1),INDEX(DataAnalysis!$H$8:$H$299,ROW(A289),1))),"")</f>
        <v xml:space="preserve"> </v>
      </c>
      <c r="N296" t="str">
        <f ca="1">IFERROR(IF(AND(last_entry-start_row=0,ISBLANK(INDEX(DataAnalysis!$I$8:$I$299,1,1))),"",IF(last_entry-start_row=0,INDEX(DataAnalysis!$I$8:$I$299,1,1),INDEX(DataAnalysis!$I$8:$I$299,ROW(A289),1))),"")</f>
        <v/>
      </c>
      <c r="O296" s="12">
        <f t="shared" ca="1" si="12"/>
        <v>6</v>
      </c>
      <c r="Q296">
        <f ca="1">IFERROR(DataAnalysis!$O296,"")</f>
        <v>6</v>
      </c>
      <c r="R296" t="str">
        <f ca="1">IFERROR(VLOOKUP(DataAnalysis!$Q$8:$Q$301,DataAnalysis!$K$8:$N$301,3,FALSE),"")</f>
        <v>1 Cup</v>
      </c>
      <c r="S296" t="str">
        <f ca="1">IFERROR(VLOOKUP(DataAnalysis!$Q$8:$Q$301,DataAnalysis!$K$8:$N$301,4,FALSE),"")</f>
        <v>Lunch</v>
      </c>
      <c r="T296" t="str">
        <f ca="1">IF(S296=S295,T295,"")&amp;REPT(DataAnalysis!$R296&amp;", ",DataAnalysis!$R296&lt;&gt;"")</f>
        <v xml:space="preserve">1 Cup, 1 Cup, 1 Cup, 1 Cup, 1 Cup, 1 Cup, 1 Cup, 1 Cup, 1 Cup, </v>
      </c>
      <c r="U296" t="str">
        <f ca="1">IF(COUNTIF(S$8:S296,S296)=1,S296,"")</f>
        <v/>
      </c>
      <c r="V296">
        <f ca="1">IFERROR(IF(LEN(DataAnalysis!$S$8:$S$301)=0,"",COUNTIF(DataAnalysis!$S$8:$S$301,S296)),"")</f>
        <v>14</v>
      </c>
      <c r="W296" t="str">
        <f ca="1">IFERROR(IF(LEN($U296)&gt;0,LEFT(INDIRECT("DataAnalysis!T"&amp;ROW(DataAnalysis!$U296)+DataAnalysis!$V296-1),LEN(INDIRECT("DataAnalysis!T"&amp;ROW(DataAnalysis!$U296)+DataAnalysis!$V296-1))-2),""),"")</f>
        <v/>
      </c>
    </row>
    <row r="297" spans="8:23" ht="30" customHeight="1" x14ac:dyDescent="0.2">
      <c r="H297" t="str">
        <f ca="1">IFERROR(INDEX('Measurement Master List'!$B$4:$AQ$30,1+INT((ROW(A290)-1)/COLUMNS('Measurement Master List'!$B$4:$AQ$30)),MOD(ROW(A290)-1+COLUMNS('Measurement Master List'!$B$4:$AQ$30),COLUMNS('Measurement Master List'!$B$4:$AQ$30))+1),"")</f>
        <v xml:space="preserve"> </v>
      </c>
      <c r="I297" t="str">
        <f t="shared" ca="1" si="11"/>
        <v/>
      </c>
      <c r="K297" s="11" t="str">
        <f ca="1">IFERROR(RANK(L297,DataAnalysis!$L$8:$L$301)+SUMPRODUCT(--(L297=DataAnalysis!$L$8:$L$301),--(O297&lt;DataAnalysis!$O$8:$O$301)),"")</f>
        <v/>
      </c>
      <c r="L297" s="11" t="str">
        <f ca="1">IFERROR(IF(COUNTIF(DataAnalysis!$I$8:$I$299,"&lt;="&amp;DataAnalysis!$I$8:$I$299)=0,"",COUNTIF(DataAnalysis!$I$8:$I$299,"&lt;="&amp;DataAnalysis!$I$8:$I$299)),"")</f>
        <v/>
      </c>
      <c r="M297" t="str">
        <f ca="1">IFERROR(IF(AND(last_entry-start_row=0,LEN(INDEX(DataAnalysis!$H$8:$I$299,1,1)=0)),"",IF(last_entry-start_row=0,INDEX(DataAnalysis!$H$8:$I$299,1,1),INDEX(DataAnalysis!$H$8:$H$299,ROW(A290),1))),"")</f>
        <v xml:space="preserve"> </v>
      </c>
      <c r="N297" t="str">
        <f ca="1">IFERROR(IF(AND(last_entry-start_row=0,ISBLANK(INDEX(DataAnalysis!$I$8:$I$299,1,1))),"",IF(last_entry-start_row=0,INDEX(DataAnalysis!$I$8:$I$299,1,1),INDEX(DataAnalysis!$I$8:$I$299,ROW(A290),1))),"")</f>
        <v/>
      </c>
      <c r="O297" s="12">
        <f t="shared" ca="1" si="12"/>
        <v>5</v>
      </c>
      <c r="Q297">
        <f ca="1">IFERROR(DataAnalysis!$O297,"")</f>
        <v>5</v>
      </c>
      <c r="R297" t="str">
        <f ca="1">IFERROR(VLOOKUP(DataAnalysis!$Q$8:$Q$301,DataAnalysis!$K$8:$N$301,3,FALSE),"")</f>
        <v>1 Cup</v>
      </c>
      <c r="S297" t="str">
        <f ca="1">IFERROR(VLOOKUP(DataAnalysis!$Q$8:$Q$301,DataAnalysis!$K$8:$N$301,4,FALSE),"")</f>
        <v>Lunch</v>
      </c>
      <c r="T297" t="str">
        <f ca="1">IF(S297=S296,T296,"")&amp;REPT(DataAnalysis!$R297&amp;", ",DataAnalysis!$R297&lt;&gt;"")</f>
        <v xml:space="preserve">1 Cup, 1 Cup, 1 Cup, 1 Cup, 1 Cup, 1 Cup, 1 Cup, 1 Cup, 1 Cup, 1 Cup, </v>
      </c>
      <c r="U297" t="str">
        <f ca="1">IF(COUNTIF(S$8:S297,S297)=1,S297,"")</f>
        <v/>
      </c>
      <c r="V297">
        <f ca="1">IFERROR(IF(LEN(DataAnalysis!$S$8:$S$301)=0,"",COUNTIF(DataAnalysis!$S$8:$S$301,S297)),"")</f>
        <v>14</v>
      </c>
      <c r="W297" t="str">
        <f ca="1">IFERROR(IF(LEN($U297)&gt;0,LEFT(INDIRECT("DataAnalysis!T"&amp;ROW(DataAnalysis!$U297)+DataAnalysis!$V297-1),LEN(INDIRECT("DataAnalysis!T"&amp;ROW(DataAnalysis!$U297)+DataAnalysis!$V297-1))-2),""),"")</f>
        <v/>
      </c>
    </row>
    <row r="298" spans="8:23" ht="30" customHeight="1" x14ac:dyDescent="0.2">
      <c r="H298" t="str">
        <f ca="1">IFERROR(INDEX('Measurement Master List'!$B$4:$AQ$30,1+INT((ROW(A291)-1)/COLUMNS('Measurement Master List'!$B$4:$AQ$30)),MOD(ROW(A291)-1+COLUMNS('Measurement Master List'!$B$4:$AQ$30),COLUMNS('Measurement Master List'!$B$4:$AQ$30))+1),"")</f>
        <v xml:space="preserve"> </v>
      </c>
      <c r="I298" t="str">
        <f t="shared" ca="1" si="11"/>
        <v/>
      </c>
      <c r="K298" s="11" t="str">
        <f ca="1">IFERROR(RANK(L298,DataAnalysis!$L$8:$L$301)+SUMPRODUCT(--(L298=DataAnalysis!$L$8:$L$301),--(O298&lt;DataAnalysis!$O$8:$O$301)),"")</f>
        <v/>
      </c>
      <c r="L298" s="11" t="str">
        <f ca="1">IFERROR(IF(COUNTIF(DataAnalysis!$I$8:$I$299,"&lt;="&amp;DataAnalysis!$I$8:$I$299)=0,"",COUNTIF(DataAnalysis!$I$8:$I$299,"&lt;="&amp;DataAnalysis!$I$8:$I$299)),"")</f>
        <v/>
      </c>
      <c r="M298" t="str">
        <f ca="1">IFERROR(IF(AND(last_entry-start_row=0,LEN(INDEX(DataAnalysis!$H$8:$I$299,1,1)=0)),"",IF(last_entry-start_row=0,INDEX(DataAnalysis!$H$8:$I$299,1,1),INDEX(DataAnalysis!$H$8:$H$299,ROW(A291),1))),"")</f>
        <v xml:space="preserve"> </v>
      </c>
      <c r="N298" t="str">
        <f ca="1">IFERROR(IF(AND(last_entry-start_row=0,ISBLANK(INDEX(DataAnalysis!$I$8:$I$299,1,1))),"",IF(last_entry-start_row=0,INDEX(DataAnalysis!$I$8:$I$299,1,1),INDEX(DataAnalysis!$I$8:$I$299,ROW(A291),1))),"")</f>
        <v/>
      </c>
      <c r="O298" s="12">
        <f t="shared" ca="1" si="12"/>
        <v>4</v>
      </c>
      <c r="Q298">
        <f ca="1">IFERROR(DataAnalysis!$O298,"")</f>
        <v>4</v>
      </c>
      <c r="R298" t="str">
        <f ca="1">IFERROR(VLOOKUP(DataAnalysis!$Q$8:$Q$301,DataAnalysis!$K$8:$N$301,3,FALSE),"")</f>
        <v>1 Cup</v>
      </c>
      <c r="S298" t="str">
        <f ca="1">IFERROR(VLOOKUP(DataAnalysis!$Q$8:$Q$301,DataAnalysis!$K$8:$N$301,4,FALSE),"")</f>
        <v>Lunch</v>
      </c>
      <c r="T298" t="str">
        <f ca="1">IF(S298=S297,T297,"")&amp;REPT(DataAnalysis!$R298&amp;", ",DataAnalysis!$R298&lt;&gt;"")</f>
        <v xml:space="preserve">1 Cup, 1 Cup, 1 Cup, 1 Cup, 1 Cup, 1 Cup, 1 Cup, 1 Cup, 1 Cup, 1 Cup, 1 Cup, </v>
      </c>
      <c r="U298" t="str">
        <f ca="1">IF(COUNTIF(S$8:S298,S298)=1,S298,"")</f>
        <v/>
      </c>
      <c r="V298">
        <f ca="1">IFERROR(IF(LEN(DataAnalysis!$S$8:$S$301)=0,"",COUNTIF(DataAnalysis!$S$8:$S$301,S298)),"")</f>
        <v>14</v>
      </c>
      <c r="W298" t="str">
        <f ca="1">IFERROR(IF(LEN($U298)&gt;0,LEFT(INDIRECT("DataAnalysis!T"&amp;ROW(DataAnalysis!$U298)+DataAnalysis!$V298-1),LEN(INDIRECT("DataAnalysis!T"&amp;ROW(DataAnalysis!$U298)+DataAnalysis!$V298-1))-2),""),"")</f>
        <v/>
      </c>
    </row>
    <row r="299" spans="8:23" ht="30" customHeight="1" x14ac:dyDescent="0.2">
      <c r="H299" t="str">
        <f ca="1">IFERROR(INDEX('Measurement Master List'!$B$4:$AQ$30,1+INT((ROW(A292)-1)/COLUMNS('Measurement Master List'!$B$4:$AQ$30)),MOD(ROW(A292)-1+COLUMNS('Measurement Master List'!$B$4:$AQ$30),COLUMNS('Measurement Master List'!$B$4:$AQ$30))+1),"")</f>
        <v xml:space="preserve"> </v>
      </c>
      <c r="I299" t="str">
        <f t="shared" ca="1" si="11"/>
        <v/>
      </c>
      <c r="K299" s="11" t="str">
        <f ca="1">IFERROR(RANK(L299,DataAnalysis!$L$8:$L$301)+SUMPRODUCT(--(L299=DataAnalysis!$L$8:$L$301),--(O299&lt;DataAnalysis!$O$8:$O$301)),"")</f>
        <v/>
      </c>
      <c r="L299" s="11" t="str">
        <f ca="1">IFERROR(IF(COUNTIF(DataAnalysis!$I$8:$I$299,"&lt;="&amp;DataAnalysis!$I$8:$I$299)=0,"",COUNTIF(DataAnalysis!$I$8:$I$299,"&lt;="&amp;DataAnalysis!$I$8:$I$299)),"")</f>
        <v/>
      </c>
      <c r="M299" t="str">
        <f ca="1">IFERROR(IF(AND(last_entry-start_row=0,LEN(INDEX(DataAnalysis!$H$8:$I$299,1,1)=0)),"",IF(last_entry-start_row=0,INDEX(DataAnalysis!$H$8:$I$299,1,1),INDEX(DataAnalysis!$H$8:$H$299,ROW(A292),1))),"")</f>
        <v xml:space="preserve"> </v>
      </c>
      <c r="N299" t="str">
        <f ca="1">IFERROR(IF(AND(last_entry-start_row=0,ISBLANK(INDEX(DataAnalysis!$I$8:$I$299,1,1))),"",IF(last_entry-start_row=0,INDEX(DataAnalysis!$I$8:$I$299,1,1),INDEX(DataAnalysis!$I$8:$I$299,ROW(A292),1))),"")</f>
        <v/>
      </c>
      <c r="O299" s="12">
        <f t="shared" ca="1" si="12"/>
        <v>3</v>
      </c>
      <c r="Q299">
        <f ca="1">IFERROR(DataAnalysis!$O299,"")</f>
        <v>3</v>
      </c>
      <c r="R299" t="str">
        <f ca="1">IFERROR(VLOOKUP(DataAnalysis!$Q$8:$Q$301,DataAnalysis!$K$8:$N$301,3,FALSE),"")</f>
        <v>1 Cup</v>
      </c>
      <c r="S299" t="str">
        <f ca="1">IFERROR(VLOOKUP(DataAnalysis!$Q$8:$Q$301,DataAnalysis!$K$8:$N$301,4,FALSE),"")</f>
        <v>Lunch</v>
      </c>
      <c r="T299" t="str">
        <f ca="1">IF(S299=S298,T298,"")&amp;REPT(DataAnalysis!$R299&amp;", ",DataAnalysis!$R299&lt;&gt;"")</f>
        <v xml:space="preserve">1 Cup, 1 Cup, 1 Cup, 1 Cup, 1 Cup, 1 Cup, 1 Cup, 1 Cup, 1 Cup, 1 Cup, 1 Cup, 1 Cup, </v>
      </c>
      <c r="U299" t="str">
        <f ca="1">IF(COUNTIF(S$8:S299,S299)=1,S299,"")</f>
        <v/>
      </c>
      <c r="V299">
        <f ca="1">IFERROR(IF(LEN(DataAnalysis!$S$8:$S$301)=0,"",COUNTIF(DataAnalysis!$S$8:$S$301,S299)),"")</f>
        <v>14</v>
      </c>
      <c r="W299" t="str">
        <f ca="1">IFERROR(IF(LEN($U299)&gt;0,LEFT(INDIRECT("DataAnalysis!T"&amp;ROW(DataAnalysis!$U299)+DataAnalysis!$V299-1),LEN(INDIRECT("DataAnalysis!T"&amp;ROW(DataAnalysis!$U299)+DataAnalysis!$V299-1))-2),""),"")</f>
        <v/>
      </c>
    </row>
    <row r="300" spans="8:23" ht="30" customHeight="1" x14ac:dyDescent="0.2">
      <c r="K300" s="12" t="str">
        <f ca="1">IFERROR(RANK(L300,DataAnalysis!$L$8:$L$301)+SUMPRODUCT(--(L300=DataAnalysis!$L$8:$L$301),--(O300&lt;DataAnalysis!$O$8:$O$301)),"")</f>
        <v/>
      </c>
      <c r="L300" s="12" t="str">
        <f ca="1">IFERROR(IF(COUNTIF(DataAnalysis!$I$8:$I$299,"&lt;="&amp;DataAnalysis!$I$8:$I$299)=0,"",COUNTIF(DataAnalysis!$I$8:$I$299,"&lt;="&amp;DataAnalysis!$I$8:$I$299)),"")</f>
        <v/>
      </c>
      <c r="M300" t="str">
        <f ca="1">IFERROR(IF(AND(last_entry-start_row=0,LEN(INDEX(DataAnalysis!$H$8:$I$299,1,1)=0)),"",IF(last_entry-start_row=0,INDEX(DataAnalysis!$H$8:$I$299,1,1),INDEX(DataAnalysis!$H$8:$H$299,ROW(A293),1))),"")</f>
        <v/>
      </c>
      <c r="N300" s="12" t="str">
        <f ca="1">IFERROR(IF(AND(last_entry-start_row=0,ISBLANK(INDEX(DataAnalysis!$I$8:$I$299,1,1))),"",IF(last_entry-start_row=0,INDEX(DataAnalysis!$I$8:$I$299,1,1),INDEX(DataAnalysis!$I$8:$I$299,ROW(A293),1))),"")</f>
        <v/>
      </c>
      <c r="O300" s="12">
        <f t="shared" ca="1" si="12"/>
        <v>2</v>
      </c>
      <c r="Q300">
        <f ca="1">IFERROR(DataAnalysis!$O300,"")</f>
        <v>2</v>
      </c>
      <c r="R300" t="str">
        <f ca="1">IFERROR(VLOOKUP(DataAnalysis!$Q$8:$Q$301,DataAnalysis!$K$8:$N$301,3,FALSE),"")</f>
        <v>1 Cup</v>
      </c>
      <c r="S300" t="str">
        <f ca="1">IFERROR(VLOOKUP(DataAnalysis!$Q$8:$Q$301,DataAnalysis!$K$8:$N$301,4,FALSE),"")</f>
        <v>Lunch</v>
      </c>
      <c r="T300" t="str">
        <f ca="1">IF(S300=S299,T299,"")&amp;REPT(DataAnalysis!$R300&amp;", ",DataAnalysis!$R300&lt;&gt;"")</f>
        <v xml:space="preserve">1 Cup, 1 Cup, 1 Cup, 1 Cup, 1 Cup, 1 Cup, 1 Cup, 1 Cup, 1 Cup, 1 Cup, 1 Cup, 1 Cup, 1 Cup, </v>
      </c>
      <c r="U300" t="str">
        <f ca="1">IF(COUNTIF(S$8:S300,S300)=1,S300,"")</f>
        <v/>
      </c>
      <c r="V300">
        <f ca="1">IFERROR(IF(LEN(DataAnalysis!$S$8:$S$301)=0,"",COUNTIF(DataAnalysis!$S$8:$S$301,S300)),"")</f>
        <v>14</v>
      </c>
      <c r="W300" t="str">
        <f ca="1">IFERROR(IF(LEN($U300)&gt;0,LEFT(INDIRECT("DataAnalysis!T"&amp;ROW(DataAnalysis!$U300)+DataAnalysis!$V300-1),LEN(INDIRECT("DataAnalysis!T"&amp;ROW(DataAnalysis!$U300)+DataAnalysis!$V300-1))-2),""),"")</f>
        <v/>
      </c>
    </row>
    <row r="301" spans="8:23" ht="30" customHeight="1" x14ac:dyDescent="0.2">
      <c r="K301" s="12" t="str">
        <f ca="1">IFERROR(RANK(L301,DataAnalysis!$L$8:$L$301)+SUMPRODUCT(--(L301=DataAnalysis!$L$8:$L$301),--(O301&lt;DataAnalysis!$O$8:$O$301)),"")</f>
        <v/>
      </c>
      <c r="L301" s="12" t="str">
        <f ca="1">IFERROR(IF(COUNTIF(DataAnalysis!$I$8:$I$299,"&lt;="&amp;DataAnalysis!$I$8:$I$299)=0,"",COUNTIF(DataAnalysis!$I$8:$I$299,"&lt;="&amp;DataAnalysis!$I$8:$I$299)),"")</f>
        <v/>
      </c>
      <c r="M301" t="str">
        <f ca="1">IFERROR(IF(AND(last_entry-start_row=0,LEN(INDEX(DataAnalysis!$H$8:$I$299,1,1)=0)),"",IF(last_entry-start_row=0,INDEX(DataAnalysis!$H$8:$I$299,1,1),INDEX(DataAnalysis!$H$8:$H$299,ROW(A294),1))),"")</f>
        <v/>
      </c>
      <c r="N301" s="12" t="str">
        <f ca="1">IFERROR(IF(AND(last_entry-start_row=0,ISBLANK(INDEX(DataAnalysis!$I$8:$I$299,1,1))),"",IF(last_entry-start_row=0,INDEX(DataAnalysis!$I$8:$I$299,1,1),INDEX(DataAnalysis!$I$8:$I$299,ROW(A294),1))),"")</f>
        <v/>
      </c>
      <c r="O301" s="12">
        <f t="shared" ca="1" si="12"/>
        <v>1</v>
      </c>
      <c r="Q301">
        <f ca="1">IFERROR(DataAnalysis!$O301,"")</f>
        <v>1</v>
      </c>
      <c r="R301" t="str">
        <f ca="1">IFERROR(VLOOKUP(DataAnalysis!$Q$8:$Q$301,DataAnalysis!$K$8:$N$301,3,FALSE),"")</f>
        <v>1 Cup</v>
      </c>
      <c r="S301" t="str">
        <f ca="1">IFERROR(VLOOKUP(DataAnalysis!$Q$8:$Q$301,DataAnalysis!$K$8:$N$301,4,FALSE),"")</f>
        <v>Lunch</v>
      </c>
      <c r="T301" t="str">
        <f ca="1">IF(S301=S300,T300,"")&amp;REPT(DataAnalysis!$R301&amp;", ",DataAnalysis!$R301&lt;&gt;"")</f>
        <v xml:space="preserve">1 Cup, 1 Cup, 1 Cup, 1 Cup, 1 Cup, 1 Cup, 1 Cup, 1 Cup, 1 Cup, 1 Cup, 1 Cup, 1 Cup, 1 Cup, 1 Cup, </v>
      </c>
      <c r="U301" t="str">
        <f ca="1">IF(COUNTIF(S$8:S301,S301)=1,S301,"")</f>
        <v/>
      </c>
      <c r="V301">
        <f ca="1">IFERROR(IF(LEN(DataAnalysis!$S$8:$S$301)=0,"",COUNTIF(DataAnalysis!$S$8:$S$301,S301)),"")</f>
        <v>14</v>
      </c>
      <c r="W301" t="str">
        <f ca="1">IFERROR(IF(LEN($U301)&gt;0,LEFT(INDIRECT("DataAnalysis!T"&amp;ROW(DataAnalysis!$U301)+DataAnalysis!$V301-1),LEN(INDIRECT("DataAnalysis!T"&amp;ROW(DataAnalysis!$U301)+DataAnalysis!$V301-1))-2),""),"")</f>
        <v/>
      </c>
    </row>
    <row r="302" spans="8:23" ht="30" customHeight="1" x14ac:dyDescent="0.2">
      <c r="K302" s="12"/>
      <c r="L302" s="12"/>
      <c r="N302" s="12"/>
      <c r="O302" s="12"/>
    </row>
  </sheetData>
  <mergeCells count="1">
    <mergeCell ref="B5:H5"/>
  </mergeCells>
  <pageMargins left="0.7" right="0.7" top="0.75" bottom="0.75" header="0.3" footer="0.3"/>
  <pageSetup orientation="portrait" horizontalDpi="200" verticalDpi="200" r:id="rId1"/>
  <tableParts count="4">
    <tablePart r:id="rId2"/>
    <tablePart r:id="rId3"/>
    <tablePart r:id="rId4"/>
    <tablePart r:id="rId5"/>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tabColor theme="5" tint="0.39997558519241921"/>
    <pageSetUpPr fitToPage="1"/>
  </sheetPr>
  <dimension ref="B1:C18"/>
  <sheetViews>
    <sheetView showGridLines="0" workbookViewId="0">
      <selection activeCell="B17" sqref="B17"/>
    </sheetView>
  </sheetViews>
  <sheetFormatPr defaultRowHeight="20.25" customHeight="1" x14ac:dyDescent="0.2"/>
  <cols>
    <col min="1" max="1" width="2.625" customWidth="1"/>
    <col min="2" max="3" width="35.625" customWidth="1"/>
    <col min="4" max="4" width="2.625" customWidth="1"/>
  </cols>
  <sheetData>
    <row r="1" spans="2:3" ht="45" customHeight="1" x14ac:dyDescent="0.2">
      <c r="B1" s="31" t="s">
        <v>77</v>
      </c>
      <c r="C1" s="38" t="s">
        <v>2</v>
      </c>
    </row>
    <row r="2" spans="2:3" ht="30" customHeight="1" x14ac:dyDescent="0.2">
      <c r="B2" t="s">
        <v>78</v>
      </c>
      <c r="C2" t="s">
        <v>79</v>
      </c>
    </row>
    <row r="3" spans="2:3" ht="20.25" customHeight="1" x14ac:dyDescent="0.2">
      <c r="B3" t="s">
        <v>80</v>
      </c>
      <c r="C3" t="s">
        <v>81</v>
      </c>
    </row>
    <row r="4" spans="2:3" ht="20.25" customHeight="1" x14ac:dyDescent="0.2">
      <c r="B4" t="s">
        <v>82</v>
      </c>
      <c r="C4" t="s">
        <v>83</v>
      </c>
    </row>
    <row r="5" spans="2:3" ht="20.25" customHeight="1" x14ac:dyDescent="0.2">
      <c r="B5" t="s">
        <v>84</v>
      </c>
      <c r="C5" t="s">
        <v>85</v>
      </c>
    </row>
    <row r="6" spans="2:3" ht="20.25" customHeight="1" x14ac:dyDescent="0.2">
      <c r="B6" t="s">
        <v>86</v>
      </c>
      <c r="C6" t="s">
        <v>87</v>
      </c>
    </row>
    <row r="7" spans="2:3" ht="20.25" customHeight="1" x14ac:dyDescent="0.2">
      <c r="B7" t="s">
        <v>88</v>
      </c>
      <c r="C7" t="s">
        <v>89</v>
      </c>
    </row>
    <row r="8" spans="2:3" ht="20.25" customHeight="1" x14ac:dyDescent="0.2">
      <c r="B8" t="s">
        <v>90</v>
      </c>
      <c r="C8" t="s">
        <v>91</v>
      </c>
    </row>
    <row r="9" spans="2:3" ht="20.25" customHeight="1" x14ac:dyDescent="0.2">
      <c r="B9" t="s">
        <v>92</v>
      </c>
      <c r="C9" t="s">
        <v>93</v>
      </c>
    </row>
    <row r="10" spans="2:3" ht="20.25" customHeight="1" x14ac:dyDescent="0.2">
      <c r="B10" t="s">
        <v>94</v>
      </c>
      <c r="C10" t="s">
        <v>95</v>
      </c>
    </row>
    <row r="11" spans="2:3" ht="20.25" customHeight="1" x14ac:dyDescent="0.2">
      <c r="B11" t="s">
        <v>96</v>
      </c>
      <c r="C11" t="s">
        <v>97</v>
      </c>
    </row>
    <row r="12" spans="2:3" ht="20.25" customHeight="1" x14ac:dyDescent="0.2">
      <c r="B12" t="s">
        <v>98</v>
      </c>
      <c r="C12" t="s">
        <v>99</v>
      </c>
    </row>
    <row r="13" spans="2:3" ht="20.25" customHeight="1" x14ac:dyDescent="0.2">
      <c r="C13" t="s">
        <v>100</v>
      </c>
    </row>
    <row r="14" spans="2:3" ht="20.25" customHeight="1" x14ac:dyDescent="0.2">
      <c r="C14" t="s">
        <v>101</v>
      </c>
    </row>
    <row r="15" spans="2:3" ht="20.25" customHeight="1" x14ac:dyDescent="0.2">
      <c r="C15" t="s">
        <v>102</v>
      </c>
    </row>
    <row r="16" spans="2:3" ht="20.25" customHeight="1" x14ac:dyDescent="0.2">
      <c r="C16" t="s">
        <v>103</v>
      </c>
    </row>
    <row r="17" spans="3:3" ht="20.25" customHeight="1" x14ac:dyDescent="0.2">
      <c r="C17" t="s">
        <v>104</v>
      </c>
    </row>
    <row r="18" spans="3:3" ht="20.25" customHeight="1" x14ac:dyDescent="0.2">
      <c r="C18" t="s">
        <v>105</v>
      </c>
    </row>
  </sheetData>
  <dataValidations count="5">
    <dataValidation allowBlank="1" showInputMessage="1" showErrorMessage="1" prompt="Create Recipe Categories in this worksheet. Enter Category and Measurement Types in table starting in cell B2. Select cell C1 to navigate to Recipe Index worksheet" sqref="A1" xr:uid="{00000000-0002-0000-0700-000000000000}"/>
    <dataValidation allowBlank="1" showInputMessage="1" showErrorMessage="1" prompt="Title to this worksheet is in this cell" sqref="B1" xr:uid="{00000000-0002-0000-0700-000001000000}"/>
    <dataValidation allowBlank="1" showInputMessage="1" showErrorMessage="1" prompt="Navigation link to Recipe Index worksheet" sqref="C1" xr:uid="{00000000-0002-0000-0700-000002000000}"/>
    <dataValidation allowBlank="1" showInputMessage="1" showErrorMessage="1" prompt="Enter Category Type in this column under this heading. Use heading filters to find specific entries" sqref="B2" xr:uid="{00000000-0002-0000-0700-000003000000}"/>
    <dataValidation allowBlank="1" showInputMessage="1" showErrorMessage="1" prompt="Enter Measurement Type in this column under this heading" sqref="C2" xr:uid="{00000000-0002-0000-0700-000004000000}"/>
  </dataValidations>
  <hyperlinks>
    <hyperlink ref="C1" location="'Recipe Index'!A1" tooltip="Select to view Recipe Index" display="Recipe Index" xr:uid="{00000000-0004-0000-0700-000000000000}"/>
  </hyperlinks>
  <printOptions horizontalCentered="1"/>
  <pageMargins left="0.7" right="0.7" top="0.75" bottom="0.75" header="0.3" footer="0.3"/>
  <pageSetup fitToHeight="0" orientation="portrait" r:id="rId1"/>
  <headerFooter differentFirst="1">
    <oddFooter>Page &amp;P of &amp;N</oddFooter>
  </headerFooter>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9" tint="0.59999389629810485"/>
    <pageSetUpPr fitToPage="1"/>
  </sheetPr>
  <dimension ref="A1:E5"/>
  <sheetViews>
    <sheetView showGridLines="0" workbookViewId="0"/>
  </sheetViews>
  <sheetFormatPr defaultRowHeight="30" customHeight="1" x14ac:dyDescent="0.2"/>
  <cols>
    <col min="1" max="1" width="2.625" customWidth="1"/>
    <col min="2" max="2" width="18.125" customWidth="1"/>
    <col min="3" max="3" width="24.25" customWidth="1"/>
    <col min="4" max="4" width="20.625" customWidth="1"/>
    <col min="5" max="5" width="35.375" customWidth="1"/>
    <col min="6" max="6" width="2.625" customWidth="1"/>
  </cols>
  <sheetData>
    <row r="1" spans="1:5" ht="45" customHeight="1" x14ac:dyDescent="0.2">
      <c r="A1" s="28"/>
      <c r="B1" s="34" t="s">
        <v>106</v>
      </c>
      <c r="C1" s="4"/>
      <c r="D1" s="36" t="s">
        <v>2</v>
      </c>
      <c r="E1" s="36" t="s">
        <v>107</v>
      </c>
    </row>
    <row r="2" spans="1:5" ht="30" customHeight="1" x14ac:dyDescent="0.2">
      <c r="B2" t="s">
        <v>108</v>
      </c>
      <c r="C2" t="s">
        <v>109</v>
      </c>
      <c r="D2" t="s">
        <v>110</v>
      </c>
      <c r="E2" s="36" t="s">
        <v>107</v>
      </c>
    </row>
    <row r="3" spans="1:5" ht="30" customHeight="1" x14ac:dyDescent="0.2">
      <c r="B3" t="s">
        <v>111</v>
      </c>
      <c r="C3" s="18" t="s">
        <v>112</v>
      </c>
      <c r="D3" t="s">
        <v>37</v>
      </c>
    </row>
    <row r="4" spans="1:5" ht="30" customHeight="1" x14ac:dyDescent="0.2">
      <c r="B4" t="s">
        <v>113</v>
      </c>
      <c r="C4" s="18" t="s">
        <v>114</v>
      </c>
      <c r="D4" t="s">
        <v>115</v>
      </c>
    </row>
    <row r="5" spans="1:5" ht="30" customHeight="1" x14ac:dyDescent="0.2">
      <c r="B5" t="s">
        <v>116</v>
      </c>
      <c r="C5" s="29" t="s">
        <v>117</v>
      </c>
    </row>
  </sheetData>
  <dataValidations count="7">
    <dataValidation allowBlank="1" showInputMessage="1" showErrorMessage="1" prompt="Share this workbook with friends and they can add recipes Recipe Index worksheet. Enter friend names, emails and track whether you shared it, in this worksheet" sqref="A1" xr:uid="{00000000-0002-0000-0800-000000000000}"/>
    <dataValidation allowBlank="1" showInputMessage="1" showErrorMessage="1" prompt="Title of this worksheet is in this cell. Select cell D1 to navigate to Recipe Index worksheet. Instructions are in cell E1" sqref="B1" xr:uid="{00000000-0002-0000-0800-000001000000}"/>
    <dataValidation allowBlank="1" showInputMessage="1" showErrorMessage="1" prompt="Indicate if the workbook was shared. Select Yes or No from the list in this column under this heading. Press ALT+DOWN ARROW for options, then DOWN ARROW and ENTER to make selection" sqref="D2" xr:uid="{00000000-0002-0000-0800-000002000000}"/>
    <dataValidation type="list" errorStyle="warning" allowBlank="1" showInputMessage="1" showErrorMessage="1" error="Select Yes or No from the list if the workbook was shared with a friend. Select CANCEL, then press ALT+DOWN ARROW for options, then DOWN ARROW and ENTER to make selection" sqref="D3:D5" xr:uid="{00000000-0002-0000-0800-000003000000}">
      <formula1>"Yes,No"</formula1>
    </dataValidation>
    <dataValidation allowBlank="1" showInputMessage="1" showErrorMessage="1" prompt="Enter Name in this column under this heading. Use heading filters to find specific entries" sqref="B2" xr:uid="{00000000-0002-0000-0800-000004000000}"/>
    <dataValidation allowBlank="1" showInputMessage="1" showErrorMessage="1" prompt="Navigation link to Recipe Index worksheet" sqref="D1" xr:uid="{00000000-0002-0000-0800-000005000000}"/>
    <dataValidation allowBlank="1" showInputMessage="1" showErrorMessage="1" prompt="Enter Email address in this column under this heading" sqref="C2" xr:uid="{00000000-0002-0000-0800-000006000000}"/>
  </dataValidations>
  <hyperlinks>
    <hyperlink ref="C3" r:id="rId1" xr:uid="{00000000-0004-0000-0800-000000000000}"/>
    <hyperlink ref="C4" r:id="rId2" xr:uid="{00000000-0004-0000-0800-000001000000}"/>
    <hyperlink ref="C5" r:id="rId3" xr:uid="{00000000-0004-0000-0800-000002000000}"/>
    <hyperlink ref="D1" location="'Recipe Index'!A1" tooltip="Select to view Recipe Index" display="Recipe Index" xr:uid="{00000000-0004-0000-0800-000003000000}"/>
  </hyperlinks>
  <printOptions horizontalCentered="1"/>
  <pageMargins left="0.7" right="0.7" top="0.75" bottom="0.75" header="0.3" footer="0.3"/>
  <pageSetup scale="82" fitToHeight="0" orientation="portrait" horizontalDpi="200" verticalDpi="200" r:id="rId4"/>
  <headerFooter differentFirst="1">
    <oddFooter>Page &amp;P of &amp;N</oddFooter>
  </headerFooter>
  <drawing r:id="rId5"/>
  <tableParts count="1">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Background xmlns="71af3243-3dd4-4a8d-8c0d-dd76da1f02a5">false</Background>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xsi:nil="true"/>
    <MediaServiceKeyPoints xmlns="71af3243-3dd4-4a8d-8c0d-dd76da1f02a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6" ma:contentTypeDescription="Create a new document." ma:contentTypeScope="" ma:versionID="ac37c1753acd5e330d2062ccec26ea66">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3b340c7101c92c5120abd06486f94548"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Status" minOccurs="0"/>
                <xsd:element ref="ns2:Image" minOccurs="0"/>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1:_ip_UnifiedCompliancePolicyProperties" minOccurs="0"/>
                <xsd:element ref="ns1:_ip_UnifiedCompliancePolicyUIAction" minOccurs="0"/>
                <xsd:element ref="ns4:TaxCatchAll" minOccurs="0"/>
                <xsd:element ref="ns2:ImageTagsTaxHTField" minOccurs="0"/>
                <xsd:element ref="ns2:MediaServiceLocation" minOccurs="0"/>
                <xsd:element ref="ns2:MediaLengthInSeconds" minOccurs="0"/>
                <xsd:element ref="ns2:Background" minOccurs="0"/>
                <xsd:element ref="ns2:MediaServiceSearchProperties" minOccurs="0"/>
                <xsd:element ref="ns2:MediaServiceDoc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ma:readOnly="false">
      <xsd:simpleType>
        <xsd:restriction base="dms:Note"/>
      </xsd:simpleType>
    </xsd:element>
    <xsd:element name="_ip_UnifiedCompliancePolicyUIAction" ma:index="21"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Status" ma:index="2" nillable="true" ma:displayName="Status" ma:default="Not started" ma:format="Dropdown" ma:internalName="Status" ma:readOnly="false">
      <xsd:simpleType>
        <xsd:restriction base="dms:Choice">
          <xsd:enumeration value="Not started"/>
          <xsd:enumeration value="In Progress"/>
          <xsd:enumeration value="Completed"/>
        </xsd:restriction>
      </xsd:simpleType>
    </xsd:element>
    <xsd:element name="Image" ma:index="3" nillable="true" ma:displayName="Image" ma:format="Image" ma:internalName="Image"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hidden="true" ma:internalName="MediaServiceOCR" ma:readOnly="true">
      <xsd:simpleType>
        <xsd:restriction base="dms:Note"/>
      </xsd:simpleType>
    </xsd:element>
    <xsd:element name="MediaServiceAutoTags" ma:index="11" nillable="true" ma:displayName="MediaServiceAutoTags" ma:hidden="true"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fals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hidden="true" ma:internalName="MediaServiceLocation"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Background" ma:index="28" nillable="true" ma:displayName="Background" ma:default="0" ma:format="Dropdown" ma:internalName="Background">
      <xsd:simpleType>
        <xsd:restriction base="dms:Boolean"/>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DocTags" ma:index="30" nillable="true" ma:displayName="MediaServiceDocTags" ma:hidden="true" ma:internalName="MediaServiceDoc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readOnly="false"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70CBA64-B631-499B-A306-DAD8D478DCCB}">
  <ds:schemaRefs>
    <ds:schemaRef ds:uri="http://schemas.microsoft.com/sharepoint/v3/contenttype/forms"/>
  </ds:schemaRefs>
</ds:datastoreItem>
</file>

<file path=customXml/itemProps2.xml><?xml version="1.0" encoding="utf-8"?>
<ds:datastoreItem xmlns:ds="http://schemas.openxmlformats.org/officeDocument/2006/customXml" ds:itemID="{A0D78AFF-443F-4F76-B22A-51002CDC666B}">
  <ds:schemaRefs>
    <ds:schemaRef ds:uri="http://schemas.microsoft.com/office/2006/metadata/properties"/>
    <ds:schemaRef ds:uri="http://schemas.microsoft.com/office/infopath/2007/PartnerControls"/>
    <ds:schemaRef ds:uri="http://schemas.microsoft.com/sharepoint/v3"/>
    <ds:schemaRef ds:uri="71af3243-3dd4-4a8d-8c0d-dd76da1f02a5"/>
    <ds:schemaRef ds:uri="230e9df3-be65-4c73-a93b-d1236ebd677e"/>
  </ds:schemaRefs>
</ds:datastoreItem>
</file>

<file path=customXml/itemProps3.xml><?xml version="1.0" encoding="utf-8"?>
<ds:datastoreItem xmlns:ds="http://schemas.openxmlformats.org/officeDocument/2006/customXml" ds:itemID="{553C602E-39BE-410D-BD9A-C1A8A05BAD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file>

<file path=docProps/app.xml><?xml version="1.0" encoding="utf-8"?>
<Properties xmlns="http://schemas.openxmlformats.org/officeDocument/2006/extended-properties" xmlns:vt="http://schemas.openxmlformats.org/officeDocument/2006/docPropsVTypes">
  <Template>TM16400504</Template>
  <Application>Microsoft Excel</Application>
  <DocSecurity>0</DocSecurity>
  <ScaleCrop>false</ScaleCrop>
  <HeadingPairs>
    <vt:vector size="4" baseType="variant">
      <vt:variant>
        <vt:lpstr>Worksheets</vt:lpstr>
      </vt:variant>
      <vt:variant>
        <vt:i4>14</vt:i4>
      </vt:variant>
      <vt:variant>
        <vt:lpstr>Named Ranges</vt:lpstr>
      </vt:variant>
      <vt:variant>
        <vt:i4>76</vt:i4>
      </vt:variant>
    </vt:vector>
  </HeadingPairs>
  <TitlesOfParts>
    <vt:vector size="90" baseType="lpstr">
      <vt:lpstr>How to use recipe tracker</vt:lpstr>
      <vt:lpstr>Meal planner</vt:lpstr>
      <vt:lpstr>Recipe index</vt:lpstr>
      <vt:lpstr>Shopping list</vt:lpstr>
      <vt:lpstr>Ingredient Master List</vt:lpstr>
      <vt:lpstr>Measurement Master List</vt:lpstr>
      <vt:lpstr>DataAnalysis</vt:lpstr>
      <vt:lpstr>Recipe categories</vt:lpstr>
      <vt:lpstr>Share list</vt:lpstr>
      <vt:lpstr>Empty recipe</vt:lpstr>
      <vt:lpstr>Spinach feta pizza</vt:lpstr>
      <vt:lpstr>Breakfast</vt:lpstr>
      <vt:lpstr>Lunch</vt:lpstr>
      <vt:lpstr>Diner</vt:lpstr>
      <vt:lpstr>BlanksAmounts</vt:lpstr>
      <vt:lpstr>BlanksRange</vt:lpstr>
      <vt:lpstr>Diner!ColumnTitle2</vt:lpstr>
      <vt:lpstr>Lunch!ColumnTitle2</vt:lpstr>
      <vt:lpstr>ColumnTitle2</vt:lpstr>
      <vt:lpstr>Diner!ColumnTitle3</vt:lpstr>
      <vt:lpstr>Lunch!ColumnTitle3</vt:lpstr>
      <vt:lpstr>ColumnTitle3</vt:lpstr>
      <vt:lpstr>Diner!ColumnTitle4</vt:lpstr>
      <vt:lpstr>Lunch!ColumnTitle4</vt:lpstr>
      <vt:lpstr>ColumnTitle4</vt:lpstr>
      <vt:lpstr>Diner!ColumnTitle5</vt:lpstr>
      <vt:lpstr>Lunch!ColumnTitle5</vt:lpstr>
      <vt:lpstr>ColumnTitle5</vt:lpstr>
      <vt:lpstr>Diner!ColumnTitle6</vt:lpstr>
      <vt:lpstr>Lunch!ColumnTitle6</vt:lpstr>
      <vt:lpstr>ColumnTitle6</vt:lpstr>
      <vt:lpstr>Diner!ColumnTitle7</vt:lpstr>
      <vt:lpstr>Lunch!ColumnTitle7</vt:lpstr>
      <vt:lpstr>ColumnTitle7</vt:lpstr>
      <vt:lpstr>Diner!ColumnTitle8</vt:lpstr>
      <vt:lpstr>Lunch!ColumnTitle8</vt:lpstr>
      <vt:lpstr>ColumnTitle8</vt:lpstr>
      <vt:lpstr>Diner!ColumnTitle9</vt:lpstr>
      <vt:lpstr>Lunch!ColumnTitle9</vt:lpstr>
      <vt:lpstr>ColumnTitle9</vt:lpstr>
      <vt:lpstr>ColumnTitleRegion1..B3.1</vt:lpstr>
      <vt:lpstr>Diner!ColumnTitleRegion1..B6.7</vt:lpstr>
      <vt:lpstr>Lunch!ColumnTitleRegion1..B6.7</vt:lpstr>
      <vt:lpstr>ColumnTitleRegion1..B6.7</vt:lpstr>
      <vt:lpstr>ColumnTitleRegion1..B6.8</vt:lpstr>
      <vt:lpstr>ColumnTitleRegion1..B6.9</vt:lpstr>
      <vt:lpstr>Diner!ColumnTitleRegion2..B9.7</vt:lpstr>
      <vt:lpstr>Lunch!ColumnTitleRegion2..B9.7</vt:lpstr>
      <vt:lpstr>ColumnTitleRegion2..B9.7</vt:lpstr>
      <vt:lpstr>ColumnTitleRegion2..B9.8</vt:lpstr>
      <vt:lpstr>ColumnTitleRegion2..B9.9</vt:lpstr>
      <vt:lpstr>ColumnTitleRegion2..D3.1</vt:lpstr>
      <vt:lpstr>Diner!ColumnTitleRegion3..B12.7</vt:lpstr>
      <vt:lpstr>Lunch!ColumnTitleRegion3..B12.7</vt:lpstr>
      <vt:lpstr>ColumnTitleRegion3..B12.7</vt:lpstr>
      <vt:lpstr>ColumnTitleRegion3..B12.8</vt:lpstr>
      <vt:lpstr>ColumnTitleRegion3..B12.9</vt:lpstr>
      <vt:lpstr>ColumnTitleRegion3..D9.1</vt:lpstr>
      <vt:lpstr>ColumnTitleRegion4..D11.1</vt:lpstr>
      <vt:lpstr>Diner!ColumnTitleRegion4..F15.7</vt:lpstr>
      <vt:lpstr>Lunch!ColumnTitleRegion4..F15.7</vt:lpstr>
      <vt:lpstr>ColumnTitleRegion4..F15.7</vt:lpstr>
      <vt:lpstr>ColumnTitleRegion4..F15.8</vt:lpstr>
      <vt:lpstr>ColumnTitleRegion4..F15.9</vt:lpstr>
      <vt:lpstr>ColumnTitleRegion5..D14.1</vt:lpstr>
      <vt:lpstr>Diner!ColumnTitleRegion5..G3.7</vt:lpstr>
      <vt:lpstr>Lunch!ColumnTitleRegion5..G3.7</vt:lpstr>
      <vt:lpstr>ColumnTitleRegion5..G3.7</vt:lpstr>
      <vt:lpstr>ColumnTitleRegion5..G3.8</vt:lpstr>
      <vt:lpstr>ColumnTitleRegion5..G3.9</vt:lpstr>
      <vt:lpstr>Diner!ColumnTitleRegion6..G7.7</vt:lpstr>
      <vt:lpstr>Lunch!ColumnTitleRegion6..G7.7</vt:lpstr>
      <vt:lpstr>ColumnTitleRegion6..G7.7</vt:lpstr>
      <vt:lpstr>ColumnTitleRegion6..G7.8</vt:lpstr>
      <vt:lpstr>ColumnTitleRegion6..G7.9</vt:lpstr>
      <vt:lpstr>Diner!ColumnTitleRegion7..G11.7</vt:lpstr>
      <vt:lpstr>Lunch!ColumnTitleRegion7..G11.7</vt:lpstr>
      <vt:lpstr>ColumnTitleRegion7..G11.7</vt:lpstr>
      <vt:lpstr>ColumnTitleRegion7..G11.8</vt:lpstr>
      <vt:lpstr>ColumnTitleRegion7..G11.9</vt:lpstr>
      <vt:lpstr>IngredientsBlanks</vt:lpstr>
      <vt:lpstr>IngredientsMasterList</vt:lpstr>
      <vt:lpstr>last_entry</vt:lpstr>
      <vt:lpstr>'Recipe index'!Print_Area</vt:lpstr>
      <vt:lpstr>'Recipe categories'!Print_Titles</vt:lpstr>
      <vt:lpstr>'Recipe index'!Print_Titles</vt:lpstr>
      <vt:lpstr>'Share list'!Print_Titles</vt:lpstr>
      <vt:lpstr>'Shopping list'!Print_Titles</vt:lpstr>
      <vt:lpstr>RowTitleRegion1..C2</vt:lpstr>
      <vt:lpstr>start_row</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2023-08-20T05:51:41Z</dcterms:created>
  <dcterms:modified xsi:type="dcterms:W3CDTF">2023-08-20T08:03:23Z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