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LFK\test forms\"/>
    </mc:Choice>
  </mc:AlternateContent>
  <bookViews>
    <workbookView xWindow="0" yWindow="0" windowWidth="20490" windowHeight="7755" tabRatio="848" activeTab="2"/>
  </bookViews>
  <sheets>
    <sheet name="Appendix A" sheetId="11" r:id="rId1"/>
    <sheet name="SoRs" sheetId="12" r:id="rId2"/>
    <sheet name="Cyclical Gullies" sheetId="10" r:id="rId3"/>
    <sheet name="Sheet2" sheetId="13" r:id="rId4"/>
  </sheets>
  <definedNames>
    <definedName name="Item">SoRs!$A$2:$A$1048576</definedName>
  </definedNames>
  <calcPr calcId="152511"/>
</workbook>
</file>

<file path=xl/calcChain.xml><?xml version="1.0" encoding="utf-8"?>
<calcChain xmlns="http://schemas.openxmlformats.org/spreadsheetml/2006/main">
  <c r="H27" i="10" l="1"/>
  <c r="H25" i="10"/>
  <c r="H24" i="10"/>
  <c r="H23" i="10"/>
  <c r="H21" i="10"/>
  <c r="H20" i="10"/>
  <c r="H19" i="10"/>
  <c r="H17" i="10"/>
  <c r="H16" i="10"/>
  <c r="H15" i="10"/>
  <c r="H13" i="10"/>
  <c r="H12" i="10"/>
  <c r="H11" i="10"/>
  <c r="H9" i="10"/>
  <c r="H8" i="10"/>
  <c r="H7" i="10"/>
  <c r="H3" i="10"/>
  <c r="H2" i="10"/>
  <c r="E28" i="10"/>
  <c r="E27" i="10"/>
  <c r="E26" i="10"/>
  <c r="H26" i="10" s="1"/>
  <c r="E25" i="10"/>
  <c r="E24" i="10"/>
  <c r="E23" i="10"/>
  <c r="E22" i="10"/>
  <c r="H22" i="10" s="1"/>
  <c r="E21" i="10"/>
  <c r="E20" i="10"/>
  <c r="E19" i="10"/>
  <c r="E18" i="10"/>
  <c r="H18" i="10" s="1"/>
  <c r="E17" i="10"/>
  <c r="E16" i="10"/>
  <c r="E15" i="10"/>
  <c r="E14" i="10"/>
  <c r="H14" i="10" s="1"/>
  <c r="E13" i="10"/>
  <c r="E12" i="10"/>
  <c r="E11" i="10"/>
  <c r="E10" i="10"/>
  <c r="H10" i="10" s="1"/>
  <c r="E9" i="10"/>
  <c r="E8" i="10"/>
  <c r="E7" i="10"/>
  <c r="E6" i="10"/>
  <c r="H6" i="10" s="1"/>
  <c r="E5" i="10"/>
  <c r="H5" i="10" s="1"/>
  <c r="E4" i="10"/>
  <c r="H4" i="10" s="1"/>
  <c r="E3" i="10"/>
  <c r="E2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D4" i="10"/>
  <c r="D3" i="10"/>
  <c r="D2" i="10"/>
  <c r="I27" i="10" l="1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3" i="10"/>
  <c r="I2" i="10"/>
  <c r="I4" i="10"/>
  <c r="I72" i="13" l="1"/>
  <c r="J72" i="13" s="1"/>
  <c r="D72" i="13"/>
  <c r="I71" i="13"/>
  <c r="J71" i="13" s="1"/>
  <c r="D71" i="13"/>
  <c r="I70" i="13"/>
  <c r="J70" i="13" s="1"/>
  <c r="D70" i="13"/>
  <c r="I69" i="13"/>
  <c r="J69" i="13" s="1"/>
  <c r="D69" i="13"/>
  <c r="I68" i="13"/>
  <c r="J68" i="13" s="1"/>
  <c r="D68" i="13"/>
  <c r="I67" i="13"/>
  <c r="J67" i="13" s="1"/>
  <c r="D67" i="13"/>
  <c r="I66" i="13"/>
  <c r="J66" i="13" s="1"/>
  <c r="D66" i="13"/>
  <c r="I65" i="13"/>
  <c r="J65" i="13" s="1"/>
  <c r="D65" i="13"/>
  <c r="I64" i="13"/>
  <c r="J64" i="13" s="1"/>
  <c r="D64" i="13"/>
  <c r="I63" i="13"/>
  <c r="J63" i="13" s="1"/>
  <c r="D63" i="13"/>
  <c r="I62" i="13"/>
  <c r="J62" i="13" s="1"/>
  <c r="D62" i="13"/>
  <c r="I61" i="13"/>
  <c r="J61" i="13" s="1"/>
  <c r="D61" i="13"/>
  <c r="I60" i="13"/>
  <c r="J60" i="13" s="1"/>
  <c r="D60" i="13"/>
  <c r="I59" i="13"/>
  <c r="J59" i="13" s="1"/>
  <c r="D59" i="13"/>
  <c r="I58" i="13"/>
  <c r="J58" i="13" s="1"/>
  <c r="D58" i="13"/>
  <c r="I57" i="13"/>
  <c r="J57" i="13" s="1"/>
  <c r="D57" i="13"/>
  <c r="I56" i="13"/>
  <c r="J56" i="13" s="1"/>
  <c r="D56" i="13"/>
  <c r="I55" i="13"/>
  <c r="J55" i="13" s="1"/>
  <c r="D55" i="13"/>
  <c r="J54" i="13"/>
  <c r="I54" i="13"/>
  <c r="D54" i="13"/>
  <c r="I53" i="13"/>
  <c r="J53" i="13" s="1"/>
  <c r="D53" i="13"/>
  <c r="I52" i="13"/>
  <c r="J52" i="13" s="1"/>
  <c r="D52" i="13"/>
  <c r="I51" i="13"/>
  <c r="J51" i="13" s="1"/>
  <c r="D51" i="13"/>
  <c r="I50" i="13"/>
  <c r="J50" i="13" s="1"/>
  <c r="D50" i="13"/>
  <c r="I49" i="13"/>
  <c r="J49" i="13" s="1"/>
  <c r="D49" i="13"/>
  <c r="I48" i="13"/>
  <c r="J48" i="13" s="1"/>
  <c r="D48" i="13"/>
  <c r="I47" i="13"/>
  <c r="J47" i="13" s="1"/>
  <c r="D47" i="13"/>
  <c r="I46" i="13"/>
  <c r="J46" i="13" s="1"/>
  <c r="D46" i="13"/>
  <c r="I45" i="13"/>
  <c r="J45" i="13" s="1"/>
  <c r="D45" i="13"/>
  <c r="I44" i="13"/>
  <c r="J44" i="13" s="1"/>
  <c r="D44" i="13"/>
  <c r="I43" i="13"/>
  <c r="J43" i="13" s="1"/>
  <c r="D43" i="13"/>
  <c r="I42" i="13"/>
  <c r="J42" i="13" s="1"/>
  <c r="D42" i="13"/>
  <c r="I41" i="13"/>
  <c r="J41" i="13" s="1"/>
  <c r="D41" i="13"/>
  <c r="I40" i="13"/>
  <c r="J40" i="13" s="1"/>
  <c r="D40" i="13"/>
  <c r="I35" i="13"/>
  <c r="J35" i="13" s="1"/>
  <c r="D35" i="13"/>
  <c r="I34" i="13"/>
  <c r="J34" i="13" s="1"/>
  <c r="D34" i="13"/>
  <c r="I33" i="13"/>
  <c r="J33" i="13" s="1"/>
  <c r="D33" i="13"/>
  <c r="I32" i="13"/>
  <c r="J32" i="13" s="1"/>
  <c r="D32" i="13"/>
  <c r="I31" i="13"/>
  <c r="J31" i="13" s="1"/>
  <c r="D31" i="13"/>
  <c r="I30" i="13"/>
  <c r="J30" i="13" s="1"/>
  <c r="D30" i="13"/>
  <c r="I29" i="13"/>
  <c r="J29" i="13" s="1"/>
  <c r="D29" i="13"/>
  <c r="I28" i="13"/>
  <c r="J28" i="13" s="1"/>
  <c r="D28" i="13"/>
  <c r="J27" i="13"/>
  <c r="I27" i="13"/>
  <c r="D27" i="13"/>
  <c r="I26" i="13"/>
  <c r="J26" i="13" s="1"/>
  <c r="D26" i="13"/>
  <c r="I25" i="13"/>
  <c r="J25" i="13" s="1"/>
  <c r="D25" i="13"/>
  <c r="I24" i="13"/>
  <c r="J24" i="13" s="1"/>
  <c r="D24" i="13"/>
  <c r="I23" i="13"/>
  <c r="J23" i="13" s="1"/>
  <c r="D23" i="13"/>
  <c r="J22" i="13"/>
  <c r="I22" i="13"/>
  <c r="D22" i="13"/>
  <c r="I21" i="13"/>
  <c r="J21" i="13" s="1"/>
  <c r="D21" i="13"/>
  <c r="I20" i="13"/>
  <c r="J20" i="13" s="1"/>
  <c r="D20" i="13"/>
  <c r="J19" i="13"/>
  <c r="I19" i="13"/>
  <c r="D19" i="13"/>
  <c r="I18" i="13"/>
  <c r="J18" i="13" s="1"/>
  <c r="D18" i="13"/>
  <c r="I17" i="13"/>
  <c r="J17" i="13" s="1"/>
  <c r="D17" i="13"/>
  <c r="I16" i="13"/>
  <c r="J16" i="13" s="1"/>
  <c r="D16" i="13"/>
  <c r="I15" i="13"/>
  <c r="J15" i="13" s="1"/>
  <c r="D15" i="13"/>
  <c r="J14" i="13"/>
  <c r="I14" i="13"/>
  <c r="D14" i="13"/>
  <c r="I13" i="13"/>
  <c r="J13" i="13" s="1"/>
  <c r="D13" i="13"/>
  <c r="I12" i="13"/>
  <c r="J12" i="13" s="1"/>
  <c r="D12" i="13"/>
  <c r="I11" i="13"/>
  <c r="J11" i="13" s="1"/>
  <c r="D11" i="13"/>
  <c r="I10" i="13"/>
  <c r="J10" i="13" s="1"/>
  <c r="D10" i="13"/>
  <c r="J9" i="13"/>
  <c r="I9" i="13"/>
  <c r="D9" i="13"/>
  <c r="I8" i="13"/>
  <c r="J8" i="13" s="1"/>
  <c r="D8" i="13"/>
  <c r="I7" i="13"/>
  <c r="J7" i="13" s="1"/>
  <c r="D7" i="13"/>
  <c r="I6" i="13"/>
  <c r="J6" i="13" s="1"/>
  <c r="D6" i="13"/>
  <c r="I5" i="13"/>
  <c r="J5" i="13" s="1"/>
  <c r="D5" i="13"/>
  <c r="I4" i="13"/>
  <c r="J4" i="13" s="1"/>
  <c r="D4" i="13"/>
  <c r="I3" i="13"/>
  <c r="J3" i="13" s="1"/>
  <c r="D3" i="13"/>
  <c r="I2" i="13"/>
  <c r="J2" i="13" s="1"/>
  <c r="D2" i="13"/>
  <c r="J74" i="13" l="1"/>
  <c r="J37" i="13"/>
  <c r="J75" i="13" s="1"/>
  <c r="I29" i="10" l="1"/>
</calcChain>
</file>

<file path=xl/comments1.xml><?xml version="1.0" encoding="utf-8"?>
<comments xmlns="http://schemas.openxmlformats.org/spreadsheetml/2006/main">
  <authors>
    <author>Mike Park</author>
  </authors>
  <commentList>
    <comment ref="C2" authorId="0" shapeId="0">
      <text>
        <r>
          <rPr>
            <b/>
            <sz val="9"/>
            <color indexed="81"/>
            <rFont val="Tahoma"/>
            <charset val="1"/>
          </rPr>
          <t>Mike Park:</t>
        </r>
        <r>
          <rPr>
            <sz val="9"/>
            <color indexed="81"/>
            <rFont val="Tahoma"/>
            <charset val="1"/>
          </rPr>
          <t xml:space="preserve">
Dropdown of item numbers associated with Series Number selected.</t>
        </r>
      </text>
    </comment>
    <comment ref="D2" authorId="0" shapeId="0">
      <text>
        <r>
          <rPr>
            <b/>
            <sz val="9"/>
            <color indexed="81"/>
            <rFont val="Tahoma"/>
            <charset val="1"/>
          </rPr>
          <t>Mike Park:</t>
        </r>
        <r>
          <rPr>
            <sz val="9"/>
            <color indexed="81"/>
            <rFont val="Tahoma"/>
            <charset val="1"/>
          </rPr>
          <t xml:space="preserve">
Automatic Lookup of description based on Series &amp; Item Number</t>
        </r>
      </text>
    </comment>
    <comment ref="E2" authorId="0" shapeId="0">
      <text>
        <r>
          <rPr>
            <b/>
            <sz val="9"/>
            <color indexed="81"/>
            <rFont val="Tahoma"/>
            <charset val="1"/>
          </rPr>
          <t>Mike Park:</t>
        </r>
        <r>
          <rPr>
            <sz val="9"/>
            <color indexed="81"/>
            <rFont val="Tahoma"/>
            <charset val="1"/>
          </rPr>
          <t xml:space="preserve">
Dropdown of Qty pricing brackets based on Series &amp; Item No. The Qty brackets vary depending on the Series &amp; Item No's.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Mike Park:</t>
        </r>
        <r>
          <rPr>
            <sz val="9"/>
            <color indexed="81"/>
            <rFont val="Tahoma"/>
            <family val="2"/>
          </rPr>
          <t xml:space="preserve">
Drop down from appendix A tab that determins any uplift on the rates based on time of work being carried out.</t>
        </r>
      </text>
    </comment>
    <comment ref="F3" authorId="0" shapeId="0">
      <text>
        <r>
          <rPr>
            <b/>
            <sz val="9"/>
            <color indexed="81"/>
            <rFont val="Tahoma"/>
            <family val="2"/>
          </rPr>
          <t>Mike Park:</t>
        </r>
        <r>
          <rPr>
            <sz val="9"/>
            <color indexed="81"/>
            <rFont val="Tahoma"/>
            <family val="2"/>
          </rPr>
          <t xml:space="preserve">
Drop down from appendix A tab that determins any uplift on the rates based on time of work being carried out.</t>
        </r>
      </text>
    </comment>
  </commentList>
</comments>
</file>

<file path=xl/sharedStrings.xml><?xml version="1.0" encoding="utf-8"?>
<sst xmlns="http://schemas.openxmlformats.org/spreadsheetml/2006/main" count="157" uniqueCount="107">
  <si>
    <t>RATE</t>
  </si>
  <si>
    <t>DATE</t>
  </si>
  <si>
    <t>SHEET NO.</t>
  </si>
  <si>
    <t>ITEM</t>
  </si>
  <si>
    <t>DESCRIPTION</t>
  </si>
  <si>
    <t>QTY</t>
  </si>
  <si>
    <t>VALUE</t>
  </si>
  <si>
    <t>PAGE TOTAL</t>
  </si>
  <si>
    <t>APPLICATION AGREED, AREA MANAGER</t>
  </si>
  <si>
    <t>AREA TOTAL</t>
  </si>
  <si>
    <t>Item</t>
  </si>
  <si>
    <t>Description</t>
  </si>
  <si>
    <t>Unit</t>
  </si>
  <si>
    <t>Quantity (0 to 5)</t>
  </si>
  <si>
    <t>Quantity (&gt;5 to 10)</t>
  </si>
  <si>
    <t>Quantity (&gt;10 to 50)</t>
  </si>
  <si>
    <t>Quantity (&gt;50)</t>
  </si>
  <si>
    <t>Cleaning highway gulley</t>
  </si>
  <si>
    <t>no</t>
  </si>
  <si>
    <t>Cleaning footway gulley</t>
  </si>
  <si>
    <t>Cleaning tramline gulley</t>
  </si>
  <si>
    <t>Cleaning footpath gulley</t>
  </si>
  <si>
    <t>Cleaning piped drainage system ≤ 225mm diameter</t>
  </si>
  <si>
    <t>m</t>
  </si>
  <si>
    <t>Cleaning piped drainage system exceeding 225mm ≤ 375mm diameter</t>
  </si>
  <si>
    <t>Cleaning piped drainage system exceeding 375mm ≤ 600mm diameter</t>
  </si>
  <si>
    <t>Cleaning drainage channel system</t>
  </si>
  <si>
    <t>Cleaning linear drainage system</t>
  </si>
  <si>
    <t>Cleaning combined drainage and kerb system</t>
  </si>
  <si>
    <t>Cleaning bridge drainage system</t>
  </si>
  <si>
    <t>Cleaning chambers depth to invert ≤ 3m</t>
  </si>
  <si>
    <t>Cleaning chambers depth to invert exceeding 3m but ≤ 6m</t>
  </si>
  <si>
    <t>Cleaning chambers depth to invert exceeding 6m but ≤ 9m</t>
  </si>
  <si>
    <t>Cleaning chambers depth to invert exceeding 9m</t>
  </si>
  <si>
    <t>Cleaning soakaways ≤ 3m diameter depth to invert ≤ 3m</t>
  </si>
  <si>
    <t>Cleaning soakaways ≤ 3m diameter depth to invert exceeding 3m but ≤ 6m</t>
  </si>
  <si>
    <t>Cleaning soakaways ≤ 3m diameter depth to invert exceeding 6m but ≤ 9m</t>
  </si>
  <si>
    <t>Cleaning soakaways ≤ 3m diameter depth to invert exceeding 9m</t>
  </si>
  <si>
    <t>Cleaning soakaways exceeding 3m but ≤ 6m diameter depth to invert ≤ 3m</t>
  </si>
  <si>
    <t>Cleaning soakaways exceeding 3m but ≤ 6m diameter depth to invert exceeding 3m but ≤ 6m</t>
  </si>
  <si>
    <t>Cleaning soakaways exceeding 6m but ≤ 9m diameter depth to invert exceeding 3m but ≤ 6m</t>
  </si>
  <si>
    <t>Qty Ordered</t>
  </si>
  <si>
    <t>Time Band</t>
  </si>
  <si>
    <t>Take up or down and set aside for reuse blockwork</t>
  </si>
  <si>
    <t>m3</t>
  </si>
  <si>
    <t>Take up or down and set aside for reuse stonework</t>
  </si>
  <si>
    <t>Take up or down and remove to store off Site blockwork</t>
  </si>
  <si>
    <t>Take up or down and remove to store off Site stonework</t>
  </si>
  <si>
    <t>Appendix A: Adjustment to Price List in respect of restricted hours of working ordered by the Service Manager</t>
  </si>
  <si>
    <t>Colour Code</t>
  </si>
  <si>
    <t>Period within which Task Order can be completed</t>
  </si>
  <si>
    <t>Time Band (Hours)</t>
  </si>
  <si>
    <t>% adjustment of rate 
(to the nearest whole number)</t>
  </si>
  <si>
    <t>White</t>
  </si>
  <si>
    <t>Monday to Friday</t>
  </si>
  <si>
    <t>07:00 – 19:00</t>
  </si>
  <si>
    <t>Purple</t>
  </si>
  <si>
    <t>09:30 – 15:30</t>
  </si>
  <si>
    <t>Yellow</t>
  </si>
  <si>
    <t>Saturday</t>
  </si>
  <si>
    <t>Red</t>
  </si>
  <si>
    <t>Sunday</t>
  </si>
  <si>
    <t>Grey</t>
  </si>
  <si>
    <t>Any Day</t>
  </si>
  <si>
    <t>19:00 – 07:00</t>
  </si>
  <si>
    <t>Black</t>
  </si>
  <si>
    <t>21:30 – 06:00</t>
  </si>
  <si>
    <t>https://www.extendoffice.com/documents/excel/4022-excel-combobox-multiple-columns.html</t>
  </si>
  <si>
    <t>you may want to visit below site to use Combo Box for 3 columns:</t>
  </si>
  <si>
    <t>500-443</t>
  </si>
  <si>
    <t>500-444</t>
  </si>
  <si>
    <t>500-445</t>
  </si>
  <si>
    <t>500-446</t>
  </si>
  <si>
    <t>500-447</t>
  </si>
  <si>
    <t>500-448</t>
  </si>
  <si>
    <t>500-449</t>
  </si>
  <si>
    <t>500-450</t>
  </si>
  <si>
    <t>500-451</t>
  </si>
  <si>
    <t>500-452</t>
  </si>
  <si>
    <t>500-453</t>
  </si>
  <si>
    <t>500-454</t>
  </si>
  <si>
    <t>500-455</t>
  </si>
  <si>
    <t>500-456</t>
  </si>
  <si>
    <t>500-457</t>
  </si>
  <si>
    <t>500-458</t>
  </si>
  <si>
    <t>500-459</t>
  </si>
  <si>
    <t>500-460</t>
  </si>
  <si>
    <t>500-461</t>
  </si>
  <si>
    <t>500-462</t>
  </si>
  <si>
    <t>500-463</t>
  </si>
  <si>
    <t>500-464</t>
  </si>
  <si>
    <t>200-2</t>
  </si>
  <si>
    <t>200-3</t>
  </si>
  <si>
    <t>200-4</t>
  </si>
  <si>
    <t>200-5</t>
  </si>
  <si>
    <t xml:space="preserve"> I would recommend this way </t>
  </si>
  <si>
    <t>Series-Item in one column</t>
  </si>
  <si>
    <t>Series-ITEM</t>
  </si>
  <si>
    <t>ALSO - I moved the bottom table to Sheet2 for a better organiztion of data</t>
  </si>
  <si>
    <t>in Column E - for Qty Ordered - Data validation List can only show 1 column</t>
  </si>
  <si>
    <t>I added a helper column J - this is to determine what QTY range to choose from SoRs</t>
  </si>
  <si>
    <t>4 = 0 to 5</t>
  </si>
  <si>
    <t>5 = &gt;5 to 10</t>
  </si>
  <si>
    <t>6 = &gt;10 - 50</t>
  </si>
  <si>
    <t>7 = &gt;50</t>
  </si>
  <si>
    <t>this is my workaround:</t>
  </si>
  <si>
    <t>do not insert any header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</si>
</sst>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£&quot;#,##0.00;\-&quot;£&quot;#,##0.00"/>
    <numFmt numFmtId="165" formatCode="_-&quot;£&quot;* #,##0.00_-;\-&quot;£&quot;* #,##0.00_-;_-&quot;£&quot;* &quot;-&quot;??_-;_-@_-"/>
    <numFmt numFmtId="166" formatCode="&quot;£&quot;#,##0.00"/>
  </numFmts>
  <fonts count="2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theme="7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0"/>
      <color theme="6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5" fillId="0" borderId="0" applyFont="0" applyFill="0" applyBorder="0" applyAlignment="0" applyProtection="0"/>
    <xf numFmtId="0" fontId="14" fillId="0" borderId="0"/>
  </cellStyleXfs>
  <cellXfs count="107">
    <xf numFmtId="0" fontId="0" fillId="0" borderId="0" xfId="0"/>
    <xf numFmtId="0" fontId="0" fillId="0" borderId="0" xfId="0" applyBorder="1"/>
    <xf numFmtId="14" fontId="0" fillId="0" borderId="1" xfId="0" applyNumberFormat="1" applyBorder="1"/>
    <xf numFmtId="0" fontId="4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4" fillId="0" borderId="11" xfId="0" applyFont="1" applyFill="1" applyBorder="1" applyAlignment="1">
      <alignment horizontal="center"/>
    </xf>
    <xf numFmtId="14" fontId="2" fillId="2" borderId="1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8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14" fontId="0" fillId="0" borderId="2" xfId="0" applyNumberFormat="1" applyBorder="1"/>
    <xf numFmtId="0" fontId="0" fillId="0" borderId="3" xfId="0" applyBorder="1"/>
    <xf numFmtId="0" fontId="0" fillId="0" borderId="3" xfId="0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3" xfId="0" applyNumberFormat="1" applyBorder="1"/>
    <xf numFmtId="166" fontId="0" fillId="0" borderId="3" xfId="0" applyNumberFormat="1" applyBorder="1"/>
    <xf numFmtId="0" fontId="0" fillId="0" borderId="4" xfId="0" applyBorder="1"/>
    <xf numFmtId="14" fontId="3" fillId="0" borderId="20" xfId="0" applyNumberFormat="1" applyFont="1" applyBorder="1" applyAlignment="1" applyProtection="1">
      <alignment horizontal="center"/>
      <protection locked="0"/>
    </xf>
    <xf numFmtId="14" fontId="3" fillId="0" borderId="20" xfId="0" applyNumberFormat="1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1" fillId="2" borderId="9" xfId="0" applyNumberFormat="1" applyFont="1" applyFill="1" applyBorder="1"/>
    <xf numFmtId="14" fontId="0" fillId="0" borderId="0" xfId="0" applyNumberFormat="1"/>
    <xf numFmtId="0" fontId="0" fillId="0" borderId="0" xfId="0" applyAlignment="1">
      <alignment horizontal="left"/>
    </xf>
    <xf numFmtId="0" fontId="3" fillId="0" borderId="8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166" fontId="3" fillId="0" borderId="8" xfId="0" applyNumberFormat="1" applyFont="1" applyFill="1" applyBorder="1" applyAlignment="1" applyProtection="1">
      <alignment horizontal="center"/>
      <protection locked="0"/>
    </xf>
    <xf numFmtId="0" fontId="0" fillId="0" borderId="0" xfId="0" applyFont="1"/>
    <xf numFmtId="0" fontId="0" fillId="0" borderId="0" xfId="0" applyFill="1"/>
    <xf numFmtId="164" fontId="3" fillId="0" borderId="13" xfId="0" applyNumberFormat="1" applyFont="1" applyFill="1" applyBorder="1" applyAlignment="1">
      <alignment horizontal="right"/>
    </xf>
    <xf numFmtId="14" fontId="0" fillId="0" borderId="21" xfId="0" applyNumberFormat="1" applyBorder="1"/>
    <xf numFmtId="0" fontId="0" fillId="0" borderId="15" xfId="0" applyBorder="1"/>
    <xf numFmtId="0" fontId="2" fillId="0" borderId="15" xfId="0" applyFont="1" applyFill="1" applyBorder="1" applyAlignment="1">
      <alignment horizontal="left"/>
    </xf>
    <xf numFmtId="0" fontId="0" fillId="0" borderId="15" xfId="0" applyBorder="1" applyAlignment="1">
      <alignment horizontal="left"/>
    </xf>
    <xf numFmtId="0" fontId="2" fillId="2" borderId="6" xfId="0" applyNumberFormat="1" applyFont="1" applyFill="1" applyBorder="1" applyAlignment="1">
      <alignment horizontal="center" vertical="center"/>
    </xf>
    <xf numFmtId="166" fontId="2" fillId="2" borderId="6" xfId="0" applyNumberFormat="1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 applyProtection="1">
      <alignment horizontal="center"/>
      <protection locked="0"/>
    </xf>
    <xf numFmtId="0" fontId="3" fillId="0" borderId="3" xfId="0" applyNumberFormat="1" applyFont="1" applyFill="1" applyBorder="1" applyAlignment="1" applyProtection="1">
      <alignment horizontal="center"/>
      <protection locked="0"/>
    </xf>
    <xf numFmtId="0" fontId="4" fillId="0" borderId="3" xfId="0" applyFont="1" applyFill="1" applyBorder="1" applyAlignment="1">
      <alignment horizontal="center"/>
    </xf>
    <xf numFmtId="0" fontId="3" fillId="0" borderId="3" xfId="0" applyFont="1" applyFill="1" applyBorder="1" applyAlignment="1"/>
    <xf numFmtId="0" fontId="3" fillId="0" borderId="3" xfId="0" applyFont="1" applyFill="1" applyBorder="1" applyAlignment="1">
      <alignment horizontal="center"/>
    </xf>
    <xf numFmtId="166" fontId="3" fillId="0" borderId="3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>
      <alignment horizontal="right"/>
    </xf>
    <xf numFmtId="164" fontId="2" fillId="0" borderId="13" xfId="0" applyNumberFormat="1" applyFont="1" applyBorder="1" applyAlignment="1">
      <alignment horizontal="right"/>
    </xf>
    <xf numFmtId="14" fontId="3" fillId="0" borderId="23" xfId="0" applyNumberFormat="1" applyFont="1" applyFill="1" applyBorder="1" applyAlignment="1" applyProtection="1">
      <alignment horizontal="center"/>
      <protection locked="0"/>
    </xf>
    <xf numFmtId="0" fontId="3" fillId="0" borderId="14" xfId="0" applyFont="1" applyFill="1" applyBorder="1" applyAlignment="1" applyProtection="1">
      <alignment horizontal="center"/>
      <protection locked="0"/>
    </xf>
    <xf numFmtId="0" fontId="1" fillId="2" borderId="12" xfId="0" applyNumberFormat="1" applyFont="1" applyFill="1" applyBorder="1"/>
    <xf numFmtId="166" fontId="1" fillId="2" borderId="22" xfId="0" applyNumberFormat="1" applyFont="1" applyFill="1" applyBorder="1"/>
    <xf numFmtId="166" fontId="6" fillId="2" borderId="19" xfId="0" applyNumberFormat="1" applyFont="1" applyFill="1" applyBorder="1"/>
    <xf numFmtId="164" fontId="1" fillId="0" borderId="13" xfId="0" applyNumberFormat="1" applyFont="1" applyFill="1" applyBorder="1" applyAlignment="1">
      <alignment horizontal="right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Fill="1"/>
    <xf numFmtId="164" fontId="9" fillId="0" borderId="0" xfId="0" applyNumberFormat="1" applyFont="1" applyFill="1"/>
    <xf numFmtId="0" fontId="8" fillId="0" borderId="0" xfId="0" applyNumberFormat="1" applyFont="1"/>
    <xf numFmtId="165" fontId="0" fillId="0" borderId="0" xfId="1" applyFont="1" applyAlignment="1">
      <alignment horizontal="left"/>
    </xf>
    <xf numFmtId="165" fontId="3" fillId="0" borderId="13" xfId="1" applyFont="1" applyFill="1" applyBorder="1" applyAlignment="1">
      <alignment horizontal="right"/>
    </xf>
    <xf numFmtId="165" fontId="3" fillId="0" borderId="8" xfId="1" applyFont="1" applyFill="1" applyBorder="1" applyAlignment="1" applyProtection="1">
      <alignment horizontal="right"/>
      <protection locked="0"/>
    </xf>
    <xf numFmtId="165" fontId="3" fillId="0" borderId="12" xfId="1" applyFont="1" applyFill="1" applyBorder="1" applyAlignment="1">
      <alignment horizontal="right"/>
    </xf>
    <xf numFmtId="0" fontId="3" fillId="0" borderId="8" xfId="0" applyFont="1" applyFill="1" applyBorder="1" applyAlignment="1"/>
    <xf numFmtId="0" fontId="3" fillId="0" borderId="19" xfId="0" applyFont="1" applyFill="1" applyBorder="1" applyAlignment="1"/>
    <xf numFmtId="0" fontId="2" fillId="2" borderId="18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7" fillId="0" borderId="25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0" fontId="7" fillId="0" borderId="27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7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0" fillId="0" borderId="0" xfId="0" applyFont="1" applyAlignment="1">
      <alignment horizontal="left"/>
    </xf>
    <xf numFmtId="0" fontId="10" fillId="0" borderId="28" xfId="0" applyFont="1" applyBorder="1" applyAlignment="1">
      <alignment horizontal="left"/>
    </xf>
    <xf numFmtId="4" fontId="10" fillId="0" borderId="0" xfId="0" applyNumberFormat="1" applyFont="1" applyAlignment="1">
      <alignment horizontal="center" wrapText="1"/>
    </xf>
    <xf numFmtId="4" fontId="10" fillId="0" borderId="28" xfId="0" applyNumberFormat="1" applyFont="1" applyBorder="1" applyAlignment="1">
      <alignment horizontal="center" wrapText="1"/>
    </xf>
    <xf numFmtId="0" fontId="10" fillId="0" borderId="0" xfId="2" applyFont="1" applyAlignment="1">
      <alignment horizontal="left" vertical="top"/>
    </xf>
    <xf numFmtId="0" fontId="10" fillId="0" borderId="0" xfId="2" applyFont="1" applyAlignment="1">
      <alignment horizontal="left" vertical="top" wrapText="1"/>
    </xf>
    <xf numFmtId="0" fontId="10" fillId="0" borderId="8" xfId="2" applyFont="1" applyBorder="1" applyAlignment="1">
      <alignment horizontal="left" vertical="top" wrapText="1"/>
    </xf>
    <xf numFmtId="10" fontId="10" fillId="0" borderId="8" xfId="2" applyNumberFormat="1" applyFont="1" applyBorder="1" applyAlignment="1">
      <alignment horizontal="center" vertical="top" wrapText="1"/>
    </xf>
    <xf numFmtId="0" fontId="16" fillId="0" borderId="0" xfId="0" applyFont="1" applyFill="1"/>
    <xf numFmtId="0" fontId="17" fillId="0" borderId="0" xfId="0" applyFont="1"/>
    <xf numFmtId="0" fontId="18" fillId="0" borderId="0" xfId="0" applyFont="1" applyFill="1"/>
    <xf numFmtId="0" fontId="19" fillId="3" borderId="0" xfId="0" applyFont="1" applyFill="1" applyAlignment="1">
      <alignment vertical="center"/>
    </xf>
    <xf numFmtId="0" fontId="19" fillId="3" borderId="0" xfId="0" applyFont="1" applyFill="1"/>
    <xf numFmtId="0" fontId="20" fillId="3" borderId="0" xfId="0" applyFont="1" applyFill="1"/>
    <xf numFmtId="0" fontId="19" fillId="3" borderId="0" xfId="0" applyNumberFormat="1" applyFont="1" applyFill="1"/>
    <xf numFmtId="0" fontId="21" fillId="0" borderId="0" xfId="0" applyFont="1" applyFill="1"/>
    <xf numFmtId="0" fontId="2" fillId="2" borderId="8" xfId="0" applyNumberFormat="1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1"/>
  <sheetViews>
    <sheetView workbookViewId="0">
      <selection activeCell="D6" sqref="D6"/>
    </sheetView>
  </sheetViews>
  <sheetFormatPr defaultColWidth="26.85546875" defaultRowHeight="14.25" x14ac:dyDescent="0.25"/>
  <cols>
    <col min="1" max="16384" width="26.85546875" style="86"/>
  </cols>
  <sheetData>
    <row r="1" spans="1:4" x14ac:dyDescent="0.25">
      <c r="A1" s="85" t="s">
        <v>48</v>
      </c>
    </row>
    <row r="5" spans="1:4" ht="42.75" x14ac:dyDescent="0.25">
      <c r="A5" s="87" t="s">
        <v>49</v>
      </c>
      <c r="B5" s="87" t="s">
        <v>50</v>
      </c>
      <c r="C5" s="87" t="s">
        <v>51</v>
      </c>
      <c r="D5" s="87" t="s">
        <v>52</v>
      </c>
    </row>
    <row r="6" spans="1:4" x14ac:dyDescent="0.25">
      <c r="A6" s="87" t="s">
        <v>53</v>
      </c>
      <c r="B6" s="87" t="s">
        <v>54</v>
      </c>
      <c r="C6" s="87" t="s">
        <v>55</v>
      </c>
      <c r="D6" s="88">
        <v>0</v>
      </c>
    </row>
    <row r="7" spans="1:4" x14ac:dyDescent="0.25">
      <c r="A7" s="87" t="s">
        <v>56</v>
      </c>
      <c r="B7" s="87" t="s">
        <v>54</v>
      </c>
      <c r="C7" s="87" t="s">
        <v>57</v>
      </c>
      <c r="D7" s="88">
        <v>0.15</v>
      </c>
    </row>
    <row r="8" spans="1:4" x14ac:dyDescent="0.25">
      <c r="A8" s="87" t="s">
        <v>58</v>
      </c>
      <c r="B8" s="87" t="s">
        <v>59</v>
      </c>
      <c r="C8" s="87" t="s">
        <v>55</v>
      </c>
      <c r="D8" s="88">
        <v>0</v>
      </c>
    </row>
    <row r="9" spans="1:4" x14ac:dyDescent="0.25">
      <c r="A9" s="87" t="s">
        <v>60</v>
      </c>
      <c r="B9" s="87" t="s">
        <v>61</v>
      </c>
      <c r="C9" s="87" t="s">
        <v>55</v>
      </c>
      <c r="D9" s="88">
        <v>0.2</v>
      </c>
    </row>
    <row r="10" spans="1:4" x14ac:dyDescent="0.25">
      <c r="A10" s="87" t="s">
        <v>62</v>
      </c>
      <c r="B10" s="87" t="s">
        <v>63</v>
      </c>
      <c r="C10" s="87" t="s">
        <v>64</v>
      </c>
      <c r="D10" s="88">
        <v>0.1</v>
      </c>
    </row>
    <row r="11" spans="1:4" x14ac:dyDescent="0.25">
      <c r="A11" s="87" t="s">
        <v>65</v>
      </c>
      <c r="B11" s="87" t="s">
        <v>63</v>
      </c>
      <c r="C11" s="87" t="s">
        <v>66</v>
      </c>
      <c r="D11" s="88">
        <v>0.12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27"/>
  <sheetViews>
    <sheetView topLeftCell="A3" zoomScale="90" zoomScaleNormal="90" workbookViewId="0">
      <selection activeCell="J18" sqref="J18"/>
    </sheetView>
  </sheetViews>
  <sheetFormatPr defaultRowHeight="15" x14ac:dyDescent="0.25"/>
  <cols>
    <col min="1" max="1" width="8.7109375" bestFit="1" customWidth="1"/>
    <col min="2" max="2" width="114" customWidth="1"/>
    <col min="3" max="3" width="8.85546875" bestFit="1" customWidth="1"/>
    <col min="4" max="4" width="12.140625" style="58" bestFit="1" customWidth="1"/>
    <col min="5" max="5" width="9.140625" style="57"/>
    <col min="6" max="6" width="9.28515625" style="53" customWidth="1"/>
    <col min="7" max="7" width="9.140625" style="53"/>
  </cols>
  <sheetData>
    <row r="1" spans="1:8" ht="43.5" thickBot="1" x14ac:dyDescent="0.3">
      <c r="A1" s="68" t="s">
        <v>10</v>
      </c>
      <c r="B1" s="67" t="s">
        <v>11</v>
      </c>
      <c r="C1" s="69" t="s">
        <v>12</v>
      </c>
      <c r="D1" s="70" t="s">
        <v>13</v>
      </c>
      <c r="E1" s="71" t="s">
        <v>14</v>
      </c>
      <c r="F1" s="72" t="s">
        <v>15</v>
      </c>
      <c r="G1" s="72" t="s">
        <v>16</v>
      </c>
    </row>
    <row r="2" spans="1:8" ht="15.75" thickBot="1" x14ac:dyDescent="0.3">
      <c r="A2" s="77" t="s">
        <v>69</v>
      </c>
      <c r="B2" s="73" t="s">
        <v>17</v>
      </c>
      <c r="C2" s="74" t="s">
        <v>18</v>
      </c>
      <c r="D2" s="78">
        <v>100</v>
      </c>
      <c r="E2" s="75">
        <v>50</v>
      </c>
      <c r="F2" s="76">
        <v>25</v>
      </c>
      <c r="G2" s="76">
        <v>10</v>
      </c>
      <c r="H2" s="90" t="s">
        <v>95</v>
      </c>
    </row>
    <row r="3" spans="1:8" ht="15.75" thickBot="1" x14ac:dyDescent="0.3">
      <c r="A3" s="77" t="s">
        <v>70</v>
      </c>
      <c r="B3" s="73" t="s">
        <v>19</v>
      </c>
      <c r="C3" s="74" t="s">
        <v>18</v>
      </c>
      <c r="D3" s="78">
        <v>100</v>
      </c>
      <c r="E3" s="75">
        <v>50</v>
      </c>
      <c r="F3" s="76">
        <v>25</v>
      </c>
      <c r="G3" s="76">
        <v>10</v>
      </c>
      <c r="H3" s="90" t="s">
        <v>96</v>
      </c>
    </row>
    <row r="4" spans="1:8" ht="15.75" thickBot="1" x14ac:dyDescent="0.3">
      <c r="A4" s="77" t="s">
        <v>71</v>
      </c>
      <c r="B4" s="73" t="s">
        <v>20</v>
      </c>
      <c r="C4" s="74" t="s">
        <v>18</v>
      </c>
      <c r="D4" s="78">
        <v>100</v>
      </c>
      <c r="E4" s="75">
        <v>50</v>
      </c>
      <c r="F4" s="76">
        <v>25</v>
      </c>
      <c r="G4" s="76">
        <v>10</v>
      </c>
    </row>
    <row r="5" spans="1:8" ht="15.75" thickBot="1" x14ac:dyDescent="0.3">
      <c r="A5" s="77" t="s">
        <v>72</v>
      </c>
      <c r="B5" s="73" t="s">
        <v>21</v>
      </c>
      <c r="C5" s="74" t="s">
        <v>18</v>
      </c>
      <c r="D5" s="78">
        <v>100</v>
      </c>
      <c r="E5" s="75">
        <v>50</v>
      </c>
      <c r="F5" s="76">
        <v>25</v>
      </c>
      <c r="G5" s="76">
        <v>10</v>
      </c>
    </row>
    <row r="6" spans="1:8" ht="15.75" thickBot="1" x14ac:dyDescent="0.3">
      <c r="A6" s="77" t="s">
        <v>73</v>
      </c>
      <c r="B6" s="73" t="s">
        <v>22</v>
      </c>
      <c r="C6" s="74" t="s">
        <v>23</v>
      </c>
      <c r="D6" s="78">
        <v>100</v>
      </c>
      <c r="E6" s="75">
        <v>50</v>
      </c>
      <c r="F6" s="76">
        <v>25</v>
      </c>
      <c r="G6" s="76">
        <v>10</v>
      </c>
    </row>
    <row r="7" spans="1:8" ht="15.75" thickBot="1" x14ac:dyDescent="0.3">
      <c r="A7" s="77" t="s">
        <v>74</v>
      </c>
      <c r="B7" s="73" t="s">
        <v>24</v>
      </c>
      <c r="C7" s="74" t="s">
        <v>23</v>
      </c>
      <c r="D7" s="78">
        <v>100</v>
      </c>
      <c r="E7" s="75">
        <v>50</v>
      </c>
      <c r="F7" s="76">
        <v>25</v>
      </c>
      <c r="G7" s="76">
        <v>10</v>
      </c>
    </row>
    <row r="8" spans="1:8" ht="15.75" thickBot="1" x14ac:dyDescent="0.3">
      <c r="A8" s="77" t="s">
        <v>75</v>
      </c>
      <c r="B8" s="73" t="s">
        <v>25</v>
      </c>
      <c r="C8" s="74" t="s">
        <v>23</v>
      </c>
      <c r="D8" s="78">
        <v>100</v>
      </c>
      <c r="E8" s="75">
        <v>50</v>
      </c>
      <c r="F8" s="76">
        <v>25</v>
      </c>
      <c r="G8" s="76">
        <v>10</v>
      </c>
    </row>
    <row r="9" spans="1:8" ht="15.75" thickBot="1" x14ac:dyDescent="0.3">
      <c r="A9" s="77" t="s">
        <v>76</v>
      </c>
      <c r="B9" s="73" t="s">
        <v>26</v>
      </c>
      <c r="C9" s="74" t="s">
        <v>23</v>
      </c>
      <c r="D9" s="78">
        <v>100</v>
      </c>
      <c r="E9" s="75">
        <v>50</v>
      </c>
      <c r="F9" s="76">
        <v>25</v>
      </c>
      <c r="G9" s="76">
        <v>10</v>
      </c>
    </row>
    <row r="10" spans="1:8" ht="15.75" thickBot="1" x14ac:dyDescent="0.3">
      <c r="A10" s="77" t="s">
        <v>77</v>
      </c>
      <c r="B10" s="73" t="s">
        <v>27</v>
      </c>
      <c r="C10" s="74" t="s">
        <v>23</v>
      </c>
      <c r="D10" s="78">
        <v>100</v>
      </c>
      <c r="E10" s="75">
        <v>50</v>
      </c>
      <c r="F10" s="76">
        <v>25</v>
      </c>
      <c r="G10" s="76">
        <v>10</v>
      </c>
    </row>
    <row r="11" spans="1:8" ht="15.75" thickBot="1" x14ac:dyDescent="0.3">
      <c r="A11" s="77" t="s">
        <v>78</v>
      </c>
      <c r="B11" s="73" t="s">
        <v>28</v>
      </c>
      <c r="C11" s="74" t="s">
        <v>23</v>
      </c>
      <c r="D11" s="78">
        <v>100</v>
      </c>
      <c r="E11" s="75">
        <v>50</v>
      </c>
      <c r="F11" s="76">
        <v>25</v>
      </c>
      <c r="G11" s="76">
        <v>10</v>
      </c>
    </row>
    <row r="12" spans="1:8" ht="15.75" thickBot="1" x14ac:dyDescent="0.3">
      <c r="A12" s="77" t="s">
        <v>79</v>
      </c>
      <c r="B12" s="73" t="s">
        <v>29</v>
      </c>
      <c r="C12" s="74" t="s">
        <v>23</v>
      </c>
      <c r="D12" s="78">
        <v>100</v>
      </c>
      <c r="E12" s="75">
        <v>50</v>
      </c>
      <c r="F12" s="76">
        <v>25</v>
      </c>
      <c r="G12" s="76">
        <v>10</v>
      </c>
    </row>
    <row r="13" spans="1:8" ht="15.75" thickBot="1" x14ac:dyDescent="0.3">
      <c r="A13" s="77" t="s">
        <v>80</v>
      </c>
      <c r="B13" s="73" t="s">
        <v>30</v>
      </c>
      <c r="C13" s="74" t="s">
        <v>18</v>
      </c>
      <c r="D13" s="78">
        <v>100</v>
      </c>
      <c r="E13" s="75">
        <v>50</v>
      </c>
      <c r="F13" s="76">
        <v>25</v>
      </c>
      <c r="G13" s="76">
        <v>10</v>
      </c>
    </row>
    <row r="14" spans="1:8" ht="15.75" thickBot="1" x14ac:dyDescent="0.3">
      <c r="A14" s="77" t="s">
        <v>81</v>
      </c>
      <c r="B14" s="73" t="s">
        <v>31</v>
      </c>
      <c r="C14" s="74" t="s">
        <v>18</v>
      </c>
      <c r="D14" s="78">
        <v>100</v>
      </c>
      <c r="E14" s="75">
        <v>50</v>
      </c>
      <c r="F14" s="76">
        <v>25</v>
      </c>
      <c r="G14" s="76">
        <v>10</v>
      </c>
    </row>
    <row r="15" spans="1:8" ht="15.75" thickBot="1" x14ac:dyDescent="0.3">
      <c r="A15" s="77" t="s">
        <v>82</v>
      </c>
      <c r="B15" s="73" t="s">
        <v>32</v>
      </c>
      <c r="C15" s="74" t="s">
        <v>18</v>
      </c>
      <c r="D15" s="78">
        <v>100</v>
      </c>
      <c r="E15" s="75">
        <v>50</v>
      </c>
      <c r="F15" s="76">
        <v>25</v>
      </c>
      <c r="G15" s="76">
        <v>10</v>
      </c>
    </row>
    <row r="16" spans="1:8" ht="15.75" thickBot="1" x14ac:dyDescent="0.3">
      <c r="A16" s="77" t="s">
        <v>83</v>
      </c>
      <c r="B16" s="73" t="s">
        <v>33</v>
      </c>
      <c r="C16" s="74" t="s">
        <v>18</v>
      </c>
      <c r="D16" s="78">
        <v>100</v>
      </c>
      <c r="E16" s="75">
        <v>50</v>
      </c>
      <c r="F16" s="76">
        <v>25</v>
      </c>
      <c r="G16" s="76">
        <v>10</v>
      </c>
    </row>
    <row r="17" spans="1:8" ht="15.75" thickBot="1" x14ac:dyDescent="0.3">
      <c r="A17" s="77" t="s">
        <v>84</v>
      </c>
      <c r="B17" s="73" t="s">
        <v>34</v>
      </c>
      <c r="C17" s="74" t="s">
        <v>18</v>
      </c>
      <c r="D17" s="78">
        <v>100</v>
      </c>
      <c r="E17" s="75">
        <v>50</v>
      </c>
      <c r="F17" s="76">
        <v>25</v>
      </c>
      <c r="G17" s="76">
        <v>10</v>
      </c>
    </row>
    <row r="18" spans="1:8" ht="15.75" thickBot="1" x14ac:dyDescent="0.3">
      <c r="A18" s="77" t="s">
        <v>85</v>
      </c>
      <c r="B18" s="73" t="s">
        <v>35</v>
      </c>
      <c r="C18" s="74" t="s">
        <v>18</v>
      </c>
      <c r="D18" s="78">
        <v>100</v>
      </c>
      <c r="E18" s="75">
        <v>50</v>
      </c>
      <c r="F18" s="76">
        <v>25</v>
      </c>
      <c r="G18" s="76">
        <v>10</v>
      </c>
    </row>
    <row r="19" spans="1:8" ht="15.75" thickBot="1" x14ac:dyDescent="0.3">
      <c r="A19" s="77" t="s">
        <v>86</v>
      </c>
      <c r="B19" s="73" t="s">
        <v>36</v>
      </c>
      <c r="C19" s="74" t="s">
        <v>18</v>
      </c>
      <c r="D19" s="78">
        <v>100</v>
      </c>
      <c r="E19" s="75">
        <v>50</v>
      </c>
      <c r="F19" s="76">
        <v>25</v>
      </c>
      <c r="G19" s="76">
        <v>10</v>
      </c>
    </row>
    <row r="20" spans="1:8" ht="15.75" thickBot="1" x14ac:dyDescent="0.3">
      <c r="A20" s="77" t="s">
        <v>87</v>
      </c>
      <c r="B20" s="73" t="s">
        <v>37</v>
      </c>
      <c r="C20" s="74" t="s">
        <v>18</v>
      </c>
      <c r="D20" s="78">
        <v>100</v>
      </c>
      <c r="E20" s="75">
        <v>50</v>
      </c>
      <c r="F20" s="76">
        <v>25</v>
      </c>
      <c r="G20" s="76">
        <v>10</v>
      </c>
    </row>
    <row r="21" spans="1:8" ht="15.75" thickBot="1" x14ac:dyDescent="0.3">
      <c r="A21" s="77" t="s">
        <v>88</v>
      </c>
      <c r="B21" s="73" t="s">
        <v>38</v>
      </c>
      <c r="C21" s="74" t="s">
        <v>18</v>
      </c>
      <c r="D21" s="78">
        <v>100</v>
      </c>
      <c r="E21" s="75">
        <v>50</v>
      </c>
      <c r="F21" s="76">
        <v>25</v>
      </c>
      <c r="G21" s="76">
        <v>10</v>
      </c>
    </row>
    <row r="22" spans="1:8" ht="15.75" thickBot="1" x14ac:dyDescent="0.3">
      <c r="A22" s="77" t="s">
        <v>89</v>
      </c>
      <c r="B22" s="73" t="s">
        <v>39</v>
      </c>
      <c r="C22" s="74" t="s">
        <v>18</v>
      </c>
      <c r="D22" s="78">
        <v>100</v>
      </c>
      <c r="E22" s="75">
        <v>50</v>
      </c>
      <c r="F22" s="76">
        <v>25</v>
      </c>
      <c r="G22" s="76">
        <v>10</v>
      </c>
    </row>
    <row r="23" spans="1:8" ht="15.75" thickBot="1" x14ac:dyDescent="0.3">
      <c r="A23" s="77" t="s">
        <v>90</v>
      </c>
      <c r="B23" s="73" t="s">
        <v>40</v>
      </c>
      <c r="C23" s="74" t="s">
        <v>18</v>
      </c>
      <c r="D23" s="78">
        <v>100</v>
      </c>
      <c r="E23" s="75">
        <v>50</v>
      </c>
      <c r="F23" s="76">
        <v>25</v>
      </c>
      <c r="G23" s="76">
        <v>10</v>
      </c>
    </row>
    <row r="24" spans="1:8" x14ac:dyDescent="0.25">
      <c r="A24" s="81" t="s">
        <v>91</v>
      </c>
      <c r="B24" s="82" t="s">
        <v>43</v>
      </c>
      <c r="C24" s="82" t="s">
        <v>44</v>
      </c>
      <c r="D24" s="83">
        <v>75.56</v>
      </c>
      <c r="E24" s="84">
        <v>54.35</v>
      </c>
      <c r="F24" s="83">
        <v>41.97</v>
      </c>
      <c r="G24" s="84">
        <v>41.97</v>
      </c>
      <c r="H24" s="90" t="s">
        <v>106</v>
      </c>
    </row>
    <row r="25" spans="1:8" x14ac:dyDescent="0.25">
      <c r="A25" s="81" t="s">
        <v>92</v>
      </c>
      <c r="B25" s="82" t="s">
        <v>45</v>
      </c>
      <c r="C25" s="82" t="s">
        <v>44</v>
      </c>
      <c r="D25" s="83">
        <v>75.56</v>
      </c>
      <c r="E25" s="84">
        <v>54.35</v>
      </c>
      <c r="F25" s="83">
        <v>41.97</v>
      </c>
      <c r="G25" s="84">
        <v>41.97</v>
      </c>
    </row>
    <row r="26" spans="1:8" x14ac:dyDescent="0.25">
      <c r="A26" s="81" t="s">
        <v>93</v>
      </c>
      <c r="B26" s="82" t="s">
        <v>46</v>
      </c>
      <c r="C26" s="82" t="s">
        <v>44</v>
      </c>
      <c r="D26" s="83">
        <v>78.06</v>
      </c>
      <c r="E26" s="84">
        <v>56.73</v>
      </c>
      <c r="F26" s="83">
        <v>44.239999999999995</v>
      </c>
      <c r="G26" s="84">
        <v>44.239999999999995</v>
      </c>
    </row>
    <row r="27" spans="1:8" x14ac:dyDescent="0.25">
      <c r="A27" s="81" t="s">
        <v>94</v>
      </c>
      <c r="B27" s="82" t="s">
        <v>47</v>
      </c>
      <c r="C27" s="82" t="s">
        <v>44</v>
      </c>
      <c r="D27" s="83">
        <v>78.06</v>
      </c>
      <c r="E27" s="84">
        <v>56.73</v>
      </c>
      <c r="F27" s="83">
        <v>44.239999999999995</v>
      </c>
      <c r="G27" s="84">
        <v>44.239999999999995</v>
      </c>
    </row>
  </sheetData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AO29"/>
  <sheetViews>
    <sheetView showGridLines="0" tabSelected="1" zoomScale="90" zoomScaleNormal="90" zoomScaleSheetLayoutView="90" zoomScalePageLayoutView="90" workbookViewId="0">
      <selection activeCell="K11" sqref="K11"/>
    </sheetView>
  </sheetViews>
  <sheetFormatPr defaultRowHeight="15" x14ac:dyDescent="0.25"/>
  <cols>
    <col min="1" max="1" width="12.7109375" style="25" customWidth="1"/>
    <col min="2" max="2" width="12.7109375" customWidth="1"/>
    <col min="3" max="3" width="13.7109375" customWidth="1"/>
    <col min="4" max="4" width="30.5703125" customWidth="1"/>
    <col min="5" max="5" width="14.7109375" style="26" customWidth="1"/>
    <col min="6" max="6" width="18.7109375" style="26" customWidth="1"/>
    <col min="7" max="7" width="7.7109375" customWidth="1"/>
    <col min="8" max="8" width="10.7109375" customWidth="1"/>
    <col min="9" max="9" width="10.5703125" style="26" bestFit="1" customWidth="1"/>
    <col min="10" max="10" width="9.140625" style="95"/>
    <col min="11" max="11" width="9.28515625" style="53" customWidth="1"/>
    <col min="12" max="41" width="9.140625" style="53"/>
    <col min="253" max="255" width="12.7109375" customWidth="1"/>
    <col min="256" max="258" width="13.7109375" customWidth="1"/>
    <col min="259" max="259" width="27.7109375" customWidth="1"/>
    <col min="260" max="261" width="10.7109375" customWidth="1"/>
    <col min="262" max="262" width="12.7109375" customWidth="1"/>
    <col min="265" max="265" width="10.85546875" customWidth="1"/>
    <col min="509" max="511" width="12.7109375" customWidth="1"/>
    <col min="512" max="514" width="13.7109375" customWidth="1"/>
    <col min="515" max="515" width="27.7109375" customWidth="1"/>
    <col min="516" max="517" width="10.7109375" customWidth="1"/>
    <col min="518" max="518" width="12.7109375" customWidth="1"/>
    <col min="521" max="521" width="10.85546875" customWidth="1"/>
    <col min="765" max="767" width="12.7109375" customWidth="1"/>
    <col min="768" max="770" width="13.7109375" customWidth="1"/>
    <col min="771" max="771" width="27.7109375" customWidth="1"/>
    <col min="772" max="773" width="10.7109375" customWidth="1"/>
    <col min="774" max="774" width="12.7109375" customWidth="1"/>
    <col min="777" max="777" width="10.85546875" customWidth="1"/>
    <col min="1021" max="1023" width="12.7109375" customWidth="1"/>
    <col min="1024" max="1026" width="13.7109375" customWidth="1"/>
    <col min="1027" max="1027" width="27.7109375" customWidth="1"/>
    <col min="1028" max="1029" width="10.7109375" customWidth="1"/>
    <col min="1030" max="1030" width="12.7109375" customWidth="1"/>
    <col min="1033" max="1033" width="10.85546875" customWidth="1"/>
    <col min="1277" max="1279" width="12.7109375" customWidth="1"/>
    <col min="1280" max="1282" width="13.7109375" customWidth="1"/>
    <col min="1283" max="1283" width="27.7109375" customWidth="1"/>
    <col min="1284" max="1285" width="10.7109375" customWidth="1"/>
    <col min="1286" max="1286" width="12.7109375" customWidth="1"/>
    <col min="1289" max="1289" width="10.85546875" customWidth="1"/>
    <col min="1533" max="1535" width="12.7109375" customWidth="1"/>
    <col min="1536" max="1538" width="13.7109375" customWidth="1"/>
    <col min="1539" max="1539" width="27.7109375" customWidth="1"/>
    <col min="1540" max="1541" width="10.7109375" customWidth="1"/>
    <col min="1542" max="1542" width="12.7109375" customWidth="1"/>
    <col min="1545" max="1545" width="10.85546875" customWidth="1"/>
    <col min="1789" max="1791" width="12.7109375" customWidth="1"/>
    <col min="1792" max="1794" width="13.7109375" customWidth="1"/>
    <col min="1795" max="1795" width="27.7109375" customWidth="1"/>
    <col min="1796" max="1797" width="10.7109375" customWidth="1"/>
    <col min="1798" max="1798" width="12.7109375" customWidth="1"/>
    <col min="1801" max="1801" width="10.85546875" customWidth="1"/>
    <col min="2045" max="2047" width="12.7109375" customWidth="1"/>
    <col min="2048" max="2050" width="13.7109375" customWidth="1"/>
    <col min="2051" max="2051" width="27.7109375" customWidth="1"/>
    <col min="2052" max="2053" width="10.7109375" customWidth="1"/>
    <col min="2054" max="2054" width="12.7109375" customWidth="1"/>
    <col min="2057" max="2057" width="10.85546875" customWidth="1"/>
    <col min="2301" max="2303" width="12.7109375" customWidth="1"/>
    <col min="2304" max="2306" width="13.7109375" customWidth="1"/>
    <col min="2307" max="2307" width="27.7109375" customWidth="1"/>
    <col min="2308" max="2309" width="10.7109375" customWidth="1"/>
    <col min="2310" max="2310" width="12.7109375" customWidth="1"/>
    <col min="2313" max="2313" width="10.85546875" customWidth="1"/>
    <col min="2557" max="2559" width="12.7109375" customWidth="1"/>
    <col min="2560" max="2562" width="13.7109375" customWidth="1"/>
    <col min="2563" max="2563" width="27.7109375" customWidth="1"/>
    <col min="2564" max="2565" width="10.7109375" customWidth="1"/>
    <col min="2566" max="2566" width="12.7109375" customWidth="1"/>
    <col min="2569" max="2569" width="10.85546875" customWidth="1"/>
    <col min="2813" max="2815" width="12.7109375" customWidth="1"/>
    <col min="2816" max="2818" width="13.7109375" customWidth="1"/>
    <col min="2819" max="2819" width="27.7109375" customWidth="1"/>
    <col min="2820" max="2821" width="10.7109375" customWidth="1"/>
    <col min="2822" max="2822" width="12.7109375" customWidth="1"/>
    <col min="2825" max="2825" width="10.85546875" customWidth="1"/>
    <col min="3069" max="3071" width="12.7109375" customWidth="1"/>
    <col min="3072" max="3074" width="13.7109375" customWidth="1"/>
    <col min="3075" max="3075" width="27.7109375" customWidth="1"/>
    <col min="3076" max="3077" width="10.7109375" customWidth="1"/>
    <col min="3078" max="3078" width="12.7109375" customWidth="1"/>
    <col min="3081" max="3081" width="10.85546875" customWidth="1"/>
    <col min="3325" max="3327" width="12.7109375" customWidth="1"/>
    <col min="3328" max="3330" width="13.7109375" customWidth="1"/>
    <col min="3331" max="3331" width="27.7109375" customWidth="1"/>
    <col min="3332" max="3333" width="10.7109375" customWidth="1"/>
    <col min="3334" max="3334" width="12.7109375" customWidth="1"/>
    <col min="3337" max="3337" width="10.85546875" customWidth="1"/>
    <col min="3581" max="3583" width="12.7109375" customWidth="1"/>
    <col min="3584" max="3586" width="13.7109375" customWidth="1"/>
    <col min="3587" max="3587" width="27.7109375" customWidth="1"/>
    <col min="3588" max="3589" width="10.7109375" customWidth="1"/>
    <col min="3590" max="3590" width="12.7109375" customWidth="1"/>
    <col min="3593" max="3593" width="10.85546875" customWidth="1"/>
    <col min="3837" max="3839" width="12.7109375" customWidth="1"/>
    <col min="3840" max="3842" width="13.7109375" customWidth="1"/>
    <col min="3843" max="3843" width="27.7109375" customWidth="1"/>
    <col min="3844" max="3845" width="10.7109375" customWidth="1"/>
    <col min="3846" max="3846" width="12.7109375" customWidth="1"/>
    <col min="3849" max="3849" width="10.85546875" customWidth="1"/>
    <col min="4093" max="4095" width="12.7109375" customWidth="1"/>
    <col min="4096" max="4098" width="13.7109375" customWidth="1"/>
    <col min="4099" max="4099" width="27.7109375" customWidth="1"/>
    <col min="4100" max="4101" width="10.7109375" customWidth="1"/>
    <col min="4102" max="4102" width="12.7109375" customWidth="1"/>
    <col min="4105" max="4105" width="10.85546875" customWidth="1"/>
    <col min="4349" max="4351" width="12.7109375" customWidth="1"/>
    <col min="4352" max="4354" width="13.7109375" customWidth="1"/>
    <col min="4355" max="4355" width="27.7109375" customWidth="1"/>
    <col min="4356" max="4357" width="10.7109375" customWidth="1"/>
    <col min="4358" max="4358" width="12.7109375" customWidth="1"/>
    <col min="4361" max="4361" width="10.85546875" customWidth="1"/>
    <col min="4605" max="4607" width="12.7109375" customWidth="1"/>
    <col min="4608" max="4610" width="13.7109375" customWidth="1"/>
    <col min="4611" max="4611" width="27.7109375" customWidth="1"/>
    <col min="4612" max="4613" width="10.7109375" customWidth="1"/>
    <col min="4614" max="4614" width="12.7109375" customWidth="1"/>
    <col min="4617" max="4617" width="10.85546875" customWidth="1"/>
    <col min="4861" max="4863" width="12.7109375" customWidth="1"/>
    <col min="4864" max="4866" width="13.7109375" customWidth="1"/>
    <col min="4867" max="4867" width="27.7109375" customWidth="1"/>
    <col min="4868" max="4869" width="10.7109375" customWidth="1"/>
    <col min="4870" max="4870" width="12.7109375" customWidth="1"/>
    <col min="4873" max="4873" width="10.85546875" customWidth="1"/>
    <col min="5117" max="5119" width="12.7109375" customWidth="1"/>
    <col min="5120" max="5122" width="13.7109375" customWidth="1"/>
    <col min="5123" max="5123" width="27.7109375" customWidth="1"/>
    <col min="5124" max="5125" width="10.7109375" customWidth="1"/>
    <col min="5126" max="5126" width="12.7109375" customWidth="1"/>
    <col min="5129" max="5129" width="10.85546875" customWidth="1"/>
    <col min="5373" max="5375" width="12.7109375" customWidth="1"/>
    <col min="5376" max="5378" width="13.7109375" customWidth="1"/>
    <col min="5379" max="5379" width="27.7109375" customWidth="1"/>
    <col min="5380" max="5381" width="10.7109375" customWidth="1"/>
    <col min="5382" max="5382" width="12.7109375" customWidth="1"/>
    <col min="5385" max="5385" width="10.85546875" customWidth="1"/>
    <col min="5629" max="5631" width="12.7109375" customWidth="1"/>
    <col min="5632" max="5634" width="13.7109375" customWidth="1"/>
    <col min="5635" max="5635" width="27.7109375" customWidth="1"/>
    <col min="5636" max="5637" width="10.7109375" customWidth="1"/>
    <col min="5638" max="5638" width="12.7109375" customWidth="1"/>
    <col min="5641" max="5641" width="10.85546875" customWidth="1"/>
    <col min="5885" max="5887" width="12.7109375" customWidth="1"/>
    <col min="5888" max="5890" width="13.7109375" customWidth="1"/>
    <col min="5891" max="5891" width="27.7109375" customWidth="1"/>
    <col min="5892" max="5893" width="10.7109375" customWidth="1"/>
    <col min="5894" max="5894" width="12.7109375" customWidth="1"/>
    <col min="5897" max="5897" width="10.85546875" customWidth="1"/>
    <col min="6141" max="6143" width="12.7109375" customWidth="1"/>
    <col min="6144" max="6146" width="13.7109375" customWidth="1"/>
    <col min="6147" max="6147" width="27.7109375" customWidth="1"/>
    <col min="6148" max="6149" width="10.7109375" customWidth="1"/>
    <col min="6150" max="6150" width="12.7109375" customWidth="1"/>
    <col min="6153" max="6153" width="10.85546875" customWidth="1"/>
    <col min="6397" max="6399" width="12.7109375" customWidth="1"/>
    <col min="6400" max="6402" width="13.7109375" customWidth="1"/>
    <col min="6403" max="6403" width="27.7109375" customWidth="1"/>
    <col min="6404" max="6405" width="10.7109375" customWidth="1"/>
    <col min="6406" max="6406" width="12.7109375" customWidth="1"/>
    <col min="6409" max="6409" width="10.85546875" customWidth="1"/>
    <col min="6653" max="6655" width="12.7109375" customWidth="1"/>
    <col min="6656" max="6658" width="13.7109375" customWidth="1"/>
    <col min="6659" max="6659" width="27.7109375" customWidth="1"/>
    <col min="6660" max="6661" width="10.7109375" customWidth="1"/>
    <col min="6662" max="6662" width="12.7109375" customWidth="1"/>
    <col min="6665" max="6665" width="10.85546875" customWidth="1"/>
    <col min="6909" max="6911" width="12.7109375" customWidth="1"/>
    <col min="6912" max="6914" width="13.7109375" customWidth="1"/>
    <col min="6915" max="6915" width="27.7109375" customWidth="1"/>
    <col min="6916" max="6917" width="10.7109375" customWidth="1"/>
    <col min="6918" max="6918" width="12.7109375" customWidth="1"/>
    <col min="6921" max="6921" width="10.85546875" customWidth="1"/>
    <col min="7165" max="7167" width="12.7109375" customWidth="1"/>
    <col min="7168" max="7170" width="13.7109375" customWidth="1"/>
    <col min="7171" max="7171" width="27.7109375" customWidth="1"/>
    <col min="7172" max="7173" width="10.7109375" customWidth="1"/>
    <col min="7174" max="7174" width="12.7109375" customWidth="1"/>
    <col min="7177" max="7177" width="10.85546875" customWidth="1"/>
    <col min="7421" max="7423" width="12.7109375" customWidth="1"/>
    <col min="7424" max="7426" width="13.7109375" customWidth="1"/>
    <col min="7427" max="7427" width="27.7109375" customWidth="1"/>
    <col min="7428" max="7429" width="10.7109375" customWidth="1"/>
    <col min="7430" max="7430" width="12.7109375" customWidth="1"/>
    <col min="7433" max="7433" width="10.85546875" customWidth="1"/>
    <col min="7677" max="7679" width="12.7109375" customWidth="1"/>
    <col min="7680" max="7682" width="13.7109375" customWidth="1"/>
    <col min="7683" max="7683" width="27.7109375" customWidth="1"/>
    <col min="7684" max="7685" width="10.7109375" customWidth="1"/>
    <col min="7686" max="7686" width="12.7109375" customWidth="1"/>
    <col min="7689" max="7689" width="10.85546875" customWidth="1"/>
    <col min="7933" max="7935" width="12.7109375" customWidth="1"/>
    <col min="7936" max="7938" width="13.7109375" customWidth="1"/>
    <col min="7939" max="7939" width="27.7109375" customWidth="1"/>
    <col min="7940" max="7941" width="10.7109375" customWidth="1"/>
    <col min="7942" max="7942" width="12.7109375" customWidth="1"/>
    <col min="7945" max="7945" width="10.85546875" customWidth="1"/>
    <col min="8189" max="8191" width="12.7109375" customWidth="1"/>
    <col min="8192" max="8194" width="13.7109375" customWidth="1"/>
    <col min="8195" max="8195" width="27.7109375" customWidth="1"/>
    <col min="8196" max="8197" width="10.7109375" customWidth="1"/>
    <col min="8198" max="8198" width="12.7109375" customWidth="1"/>
    <col min="8201" max="8201" width="10.85546875" customWidth="1"/>
    <col min="8445" max="8447" width="12.7109375" customWidth="1"/>
    <col min="8448" max="8450" width="13.7109375" customWidth="1"/>
    <col min="8451" max="8451" width="27.7109375" customWidth="1"/>
    <col min="8452" max="8453" width="10.7109375" customWidth="1"/>
    <col min="8454" max="8454" width="12.7109375" customWidth="1"/>
    <col min="8457" max="8457" width="10.85546875" customWidth="1"/>
    <col min="8701" max="8703" width="12.7109375" customWidth="1"/>
    <col min="8704" max="8706" width="13.7109375" customWidth="1"/>
    <col min="8707" max="8707" width="27.7109375" customWidth="1"/>
    <col min="8708" max="8709" width="10.7109375" customWidth="1"/>
    <col min="8710" max="8710" width="12.7109375" customWidth="1"/>
    <col min="8713" max="8713" width="10.85546875" customWidth="1"/>
    <col min="8957" max="8959" width="12.7109375" customWidth="1"/>
    <col min="8960" max="8962" width="13.7109375" customWidth="1"/>
    <col min="8963" max="8963" width="27.7109375" customWidth="1"/>
    <col min="8964" max="8965" width="10.7109375" customWidth="1"/>
    <col min="8966" max="8966" width="12.7109375" customWidth="1"/>
    <col min="8969" max="8969" width="10.85546875" customWidth="1"/>
    <col min="9213" max="9215" width="12.7109375" customWidth="1"/>
    <col min="9216" max="9218" width="13.7109375" customWidth="1"/>
    <col min="9219" max="9219" width="27.7109375" customWidth="1"/>
    <col min="9220" max="9221" width="10.7109375" customWidth="1"/>
    <col min="9222" max="9222" width="12.7109375" customWidth="1"/>
    <col min="9225" max="9225" width="10.85546875" customWidth="1"/>
    <col min="9469" max="9471" width="12.7109375" customWidth="1"/>
    <col min="9472" max="9474" width="13.7109375" customWidth="1"/>
    <col min="9475" max="9475" width="27.7109375" customWidth="1"/>
    <col min="9476" max="9477" width="10.7109375" customWidth="1"/>
    <col min="9478" max="9478" width="12.7109375" customWidth="1"/>
    <col min="9481" max="9481" width="10.85546875" customWidth="1"/>
    <col min="9725" max="9727" width="12.7109375" customWidth="1"/>
    <col min="9728" max="9730" width="13.7109375" customWidth="1"/>
    <col min="9731" max="9731" width="27.7109375" customWidth="1"/>
    <col min="9732" max="9733" width="10.7109375" customWidth="1"/>
    <col min="9734" max="9734" width="12.7109375" customWidth="1"/>
    <col min="9737" max="9737" width="10.85546875" customWidth="1"/>
    <col min="9981" max="9983" width="12.7109375" customWidth="1"/>
    <col min="9984" max="9986" width="13.7109375" customWidth="1"/>
    <col min="9987" max="9987" width="27.7109375" customWidth="1"/>
    <col min="9988" max="9989" width="10.7109375" customWidth="1"/>
    <col min="9990" max="9990" width="12.7109375" customWidth="1"/>
    <col min="9993" max="9993" width="10.85546875" customWidth="1"/>
    <col min="10237" max="10239" width="12.7109375" customWidth="1"/>
    <col min="10240" max="10242" width="13.7109375" customWidth="1"/>
    <col min="10243" max="10243" width="27.7109375" customWidth="1"/>
    <col min="10244" max="10245" width="10.7109375" customWidth="1"/>
    <col min="10246" max="10246" width="12.7109375" customWidth="1"/>
    <col min="10249" max="10249" width="10.85546875" customWidth="1"/>
    <col min="10493" max="10495" width="12.7109375" customWidth="1"/>
    <col min="10496" max="10498" width="13.7109375" customWidth="1"/>
    <col min="10499" max="10499" width="27.7109375" customWidth="1"/>
    <col min="10500" max="10501" width="10.7109375" customWidth="1"/>
    <col min="10502" max="10502" width="12.7109375" customWidth="1"/>
    <col min="10505" max="10505" width="10.85546875" customWidth="1"/>
    <col min="10749" max="10751" width="12.7109375" customWidth="1"/>
    <col min="10752" max="10754" width="13.7109375" customWidth="1"/>
    <col min="10755" max="10755" width="27.7109375" customWidth="1"/>
    <col min="10756" max="10757" width="10.7109375" customWidth="1"/>
    <col min="10758" max="10758" width="12.7109375" customWidth="1"/>
    <col min="10761" max="10761" width="10.85546875" customWidth="1"/>
    <col min="11005" max="11007" width="12.7109375" customWidth="1"/>
    <col min="11008" max="11010" width="13.7109375" customWidth="1"/>
    <col min="11011" max="11011" width="27.7109375" customWidth="1"/>
    <col min="11012" max="11013" width="10.7109375" customWidth="1"/>
    <col min="11014" max="11014" width="12.7109375" customWidth="1"/>
    <col min="11017" max="11017" width="10.85546875" customWidth="1"/>
    <col min="11261" max="11263" width="12.7109375" customWidth="1"/>
    <col min="11264" max="11266" width="13.7109375" customWidth="1"/>
    <col min="11267" max="11267" width="27.7109375" customWidth="1"/>
    <col min="11268" max="11269" width="10.7109375" customWidth="1"/>
    <col min="11270" max="11270" width="12.7109375" customWidth="1"/>
    <col min="11273" max="11273" width="10.85546875" customWidth="1"/>
    <col min="11517" max="11519" width="12.7109375" customWidth="1"/>
    <col min="11520" max="11522" width="13.7109375" customWidth="1"/>
    <col min="11523" max="11523" width="27.7109375" customWidth="1"/>
    <col min="11524" max="11525" width="10.7109375" customWidth="1"/>
    <col min="11526" max="11526" width="12.7109375" customWidth="1"/>
    <col min="11529" max="11529" width="10.85546875" customWidth="1"/>
    <col min="11773" max="11775" width="12.7109375" customWidth="1"/>
    <col min="11776" max="11778" width="13.7109375" customWidth="1"/>
    <col min="11779" max="11779" width="27.7109375" customWidth="1"/>
    <col min="11780" max="11781" width="10.7109375" customWidth="1"/>
    <col min="11782" max="11782" width="12.7109375" customWidth="1"/>
    <col min="11785" max="11785" width="10.85546875" customWidth="1"/>
    <col min="12029" max="12031" width="12.7109375" customWidth="1"/>
    <col min="12032" max="12034" width="13.7109375" customWidth="1"/>
    <col min="12035" max="12035" width="27.7109375" customWidth="1"/>
    <col min="12036" max="12037" width="10.7109375" customWidth="1"/>
    <col min="12038" max="12038" width="12.7109375" customWidth="1"/>
    <col min="12041" max="12041" width="10.85546875" customWidth="1"/>
    <col min="12285" max="12287" width="12.7109375" customWidth="1"/>
    <col min="12288" max="12290" width="13.7109375" customWidth="1"/>
    <col min="12291" max="12291" width="27.7109375" customWidth="1"/>
    <col min="12292" max="12293" width="10.7109375" customWidth="1"/>
    <col min="12294" max="12294" width="12.7109375" customWidth="1"/>
    <col min="12297" max="12297" width="10.85546875" customWidth="1"/>
    <col min="12541" max="12543" width="12.7109375" customWidth="1"/>
    <col min="12544" max="12546" width="13.7109375" customWidth="1"/>
    <col min="12547" max="12547" width="27.7109375" customWidth="1"/>
    <col min="12548" max="12549" width="10.7109375" customWidth="1"/>
    <col min="12550" max="12550" width="12.7109375" customWidth="1"/>
    <col min="12553" max="12553" width="10.85546875" customWidth="1"/>
    <col min="12797" max="12799" width="12.7109375" customWidth="1"/>
    <col min="12800" max="12802" width="13.7109375" customWidth="1"/>
    <col min="12803" max="12803" width="27.7109375" customWidth="1"/>
    <col min="12804" max="12805" width="10.7109375" customWidth="1"/>
    <col min="12806" max="12806" width="12.7109375" customWidth="1"/>
    <col min="12809" max="12809" width="10.85546875" customWidth="1"/>
    <col min="13053" max="13055" width="12.7109375" customWidth="1"/>
    <col min="13056" max="13058" width="13.7109375" customWidth="1"/>
    <col min="13059" max="13059" width="27.7109375" customWidth="1"/>
    <col min="13060" max="13061" width="10.7109375" customWidth="1"/>
    <col min="13062" max="13062" width="12.7109375" customWidth="1"/>
    <col min="13065" max="13065" width="10.85546875" customWidth="1"/>
    <col min="13309" max="13311" width="12.7109375" customWidth="1"/>
    <col min="13312" max="13314" width="13.7109375" customWidth="1"/>
    <col min="13315" max="13315" width="27.7109375" customWidth="1"/>
    <col min="13316" max="13317" width="10.7109375" customWidth="1"/>
    <col min="13318" max="13318" width="12.7109375" customWidth="1"/>
    <col min="13321" max="13321" width="10.85546875" customWidth="1"/>
    <col min="13565" max="13567" width="12.7109375" customWidth="1"/>
    <col min="13568" max="13570" width="13.7109375" customWidth="1"/>
    <col min="13571" max="13571" width="27.7109375" customWidth="1"/>
    <col min="13572" max="13573" width="10.7109375" customWidth="1"/>
    <col min="13574" max="13574" width="12.7109375" customWidth="1"/>
    <col min="13577" max="13577" width="10.85546875" customWidth="1"/>
    <col min="13821" max="13823" width="12.7109375" customWidth="1"/>
    <col min="13824" max="13826" width="13.7109375" customWidth="1"/>
    <col min="13827" max="13827" width="27.7109375" customWidth="1"/>
    <col min="13828" max="13829" width="10.7109375" customWidth="1"/>
    <col min="13830" max="13830" width="12.7109375" customWidth="1"/>
    <col min="13833" max="13833" width="10.85546875" customWidth="1"/>
    <col min="14077" max="14079" width="12.7109375" customWidth="1"/>
    <col min="14080" max="14082" width="13.7109375" customWidth="1"/>
    <col min="14083" max="14083" width="27.7109375" customWidth="1"/>
    <col min="14084" max="14085" width="10.7109375" customWidth="1"/>
    <col min="14086" max="14086" width="12.7109375" customWidth="1"/>
    <col min="14089" max="14089" width="10.85546875" customWidth="1"/>
    <col min="14333" max="14335" width="12.7109375" customWidth="1"/>
    <col min="14336" max="14338" width="13.7109375" customWidth="1"/>
    <col min="14339" max="14339" width="27.7109375" customWidth="1"/>
    <col min="14340" max="14341" width="10.7109375" customWidth="1"/>
    <col min="14342" max="14342" width="12.7109375" customWidth="1"/>
    <col min="14345" max="14345" width="10.85546875" customWidth="1"/>
    <col min="14589" max="14591" width="12.7109375" customWidth="1"/>
    <col min="14592" max="14594" width="13.7109375" customWidth="1"/>
    <col min="14595" max="14595" width="27.7109375" customWidth="1"/>
    <col min="14596" max="14597" width="10.7109375" customWidth="1"/>
    <col min="14598" max="14598" width="12.7109375" customWidth="1"/>
    <col min="14601" max="14601" width="10.85546875" customWidth="1"/>
    <col min="14845" max="14847" width="12.7109375" customWidth="1"/>
    <col min="14848" max="14850" width="13.7109375" customWidth="1"/>
    <col min="14851" max="14851" width="27.7109375" customWidth="1"/>
    <col min="14852" max="14853" width="10.7109375" customWidth="1"/>
    <col min="14854" max="14854" width="12.7109375" customWidth="1"/>
    <col min="14857" max="14857" width="10.85546875" customWidth="1"/>
    <col min="15101" max="15103" width="12.7109375" customWidth="1"/>
    <col min="15104" max="15106" width="13.7109375" customWidth="1"/>
    <col min="15107" max="15107" width="27.7109375" customWidth="1"/>
    <col min="15108" max="15109" width="10.7109375" customWidth="1"/>
    <col min="15110" max="15110" width="12.7109375" customWidth="1"/>
    <col min="15113" max="15113" width="10.85546875" customWidth="1"/>
    <col min="15357" max="15359" width="12.7109375" customWidth="1"/>
    <col min="15360" max="15362" width="13.7109375" customWidth="1"/>
    <col min="15363" max="15363" width="27.7109375" customWidth="1"/>
    <col min="15364" max="15365" width="10.7109375" customWidth="1"/>
    <col min="15366" max="15366" width="12.7109375" customWidth="1"/>
    <col min="15369" max="15369" width="10.85546875" customWidth="1"/>
    <col min="15613" max="15615" width="12.7109375" customWidth="1"/>
    <col min="15616" max="15618" width="13.7109375" customWidth="1"/>
    <col min="15619" max="15619" width="27.7109375" customWidth="1"/>
    <col min="15620" max="15621" width="10.7109375" customWidth="1"/>
    <col min="15622" max="15622" width="12.7109375" customWidth="1"/>
    <col min="15625" max="15625" width="10.85546875" customWidth="1"/>
    <col min="15869" max="15871" width="12.7109375" customWidth="1"/>
    <col min="15872" max="15874" width="13.7109375" customWidth="1"/>
    <col min="15875" max="15875" width="27.7109375" customWidth="1"/>
    <col min="15876" max="15877" width="10.7109375" customWidth="1"/>
    <col min="15878" max="15878" width="12.7109375" customWidth="1"/>
    <col min="15881" max="15881" width="10.85546875" customWidth="1"/>
    <col min="16125" max="16127" width="12.7109375" customWidth="1"/>
    <col min="16128" max="16130" width="13.7109375" customWidth="1"/>
    <col min="16131" max="16131" width="27.7109375" customWidth="1"/>
    <col min="16132" max="16133" width="10.7109375" customWidth="1"/>
    <col min="16134" max="16134" width="12.7109375" customWidth="1"/>
    <col min="16137" max="16137" width="10.85546875" customWidth="1"/>
  </cols>
  <sheetData>
    <row r="1" spans="1:41" s="10" customFormat="1" ht="15" customHeight="1" x14ac:dyDescent="0.25">
      <c r="A1" s="7" t="s">
        <v>1</v>
      </c>
      <c r="B1" s="8" t="s">
        <v>2</v>
      </c>
      <c r="C1" s="28" t="s">
        <v>97</v>
      </c>
      <c r="D1" s="79" t="s">
        <v>4</v>
      </c>
      <c r="E1" s="80" t="s">
        <v>41</v>
      </c>
      <c r="F1" s="80" t="s">
        <v>42</v>
      </c>
      <c r="G1" s="37" t="s">
        <v>5</v>
      </c>
      <c r="H1" s="38" t="s">
        <v>0</v>
      </c>
      <c r="I1" s="9" t="s">
        <v>6</v>
      </c>
      <c r="J1" s="92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</row>
    <row r="2" spans="1:41" s="10" customFormat="1" x14ac:dyDescent="0.2">
      <c r="A2" s="22"/>
      <c r="B2" s="11"/>
      <c r="C2" s="27" t="s">
        <v>69</v>
      </c>
      <c r="D2" s="5" t="str">
        <f>IFERROR(VLOOKUP($C2,SoRs!$A$2:$G$27,2,FALSE),"")</f>
        <v>Cleaning highway gulley</v>
      </c>
      <c r="E2" s="62">
        <f>_xlfn.IFNA(VLOOKUP($C2,SoRs!$A$2:$G$27,$J2,FALSE),"")</f>
        <v>100</v>
      </c>
      <c r="F2" s="62" t="s">
        <v>56</v>
      </c>
      <c r="G2" s="11">
        <v>1</v>
      </c>
      <c r="H2" s="61">
        <f>IFERROR(E2-(VLOOKUP(F2,'Appendix A'!$A$6:$D$11,4,FALSE))*E2,"")</f>
        <v>85</v>
      </c>
      <c r="I2" s="59">
        <f>IFERROR((G2*H2),"")</f>
        <v>85</v>
      </c>
      <c r="J2" s="92">
        <v>4</v>
      </c>
      <c r="K2" s="10" t="s">
        <v>99</v>
      </c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</row>
    <row r="3" spans="1:41" x14ac:dyDescent="0.25">
      <c r="A3" s="22"/>
      <c r="B3" s="11"/>
      <c r="C3" s="27" t="s">
        <v>91</v>
      </c>
      <c r="D3" s="5" t="str">
        <f>IFERROR(VLOOKUP($C3,SoRs!$A$2:$G$27,2,FALSE),"")</f>
        <v>Take up or down and set aside for reuse blockwork</v>
      </c>
      <c r="E3" s="62">
        <f>_xlfn.IFNA(VLOOKUP($C3,SoRs!$A$2:$G$27,$J3,FALSE),"")</f>
        <v>54.35</v>
      </c>
      <c r="F3" s="62" t="s">
        <v>60</v>
      </c>
      <c r="G3" s="11">
        <v>1</v>
      </c>
      <c r="H3" s="61">
        <f>IFERROR(E3-(VLOOKUP(F3,'Appendix A'!$A$6:$D$11,4,FALSE))*E3,"")</f>
        <v>43.480000000000004</v>
      </c>
      <c r="I3" s="59">
        <f t="shared" ref="I3:I27" si="0">IFERROR((G3*H3),"")</f>
        <v>43.480000000000004</v>
      </c>
      <c r="J3" s="93">
        <v>5</v>
      </c>
      <c r="K3" s="89" t="s">
        <v>68</v>
      </c>
    </row>
    <row r="4" spans="1:41" x14ac:dyDescent="0.25">
      <c r="A4" s="22"/>
      <c r="B4" s="11"/>
      <c r="C4" s="27" t="s">
        <v>72</v>
      </c>
      <c r="D4" s="5" t="str">
        <f>IFERROR(VLOOKUP($C4,SoRs!$A$2:$G$27,2,FALSE),"")</f>
        <v>Cleaning footpath gulley</v>
      </c>
      <c r="E4" s="62">
        <f>_xlfn.IFNA(VLOOKUP($C4,SoRs!$A$2:$G$27,$J4,FALSE),"")</f>
        <v>25</v>
      </c>
      <c r="F4" s="62" t="s">
        <v>53</v>
      </c>
      <c r="G4" s="11">
        <v>2</v>
      </c>
      <c r="H4" s="61">
        <f>IFERROR(E4-(VLOOKUP(F4,'Appendix A'!$A$6:$D$11,4,FALSE))*E4,"")</f>
        <v>25</v>
      </c>
      <c r="I4" s="59">
        <f t="shared" si="0"/>
        <v>50</v>
      </c>
      <c r="J4" s="93">
        <v>6</v>
      </c>
      <c r="K4" s="54" t="s">
        <v>67</v>
      </c>
    </row>
    <row r="5" spans="1:41" x14ac:dyDescent="0.25">
      <c r="A5" s="22"/>
      <c r="B5" s="11"/>
      <c r="C5" s="27" t="s">
        <v>93</v>
      </c>
      <c r="D5" s="5" t="str">
        <f>IFERROR(VLOOKUP($C5,SoRs!$A$2:$G$27,2,FALSE),"")</f>
        <v>Take up or down and remove to store off Site blockwork</v>
      </c>
      <c r="E5" s="62">
        <f>_xlfn.IFNA(VLOOKUP($C5,SoRs!$A$2:$G$27,$J5,FALSE),"")</f>
        <v>44.239999999999995</v>
      </c>
      <c r="F5" s="62" t="s">
        <v>62</v>
      </c>
      <c r="G5" s="11">
        <v>2</v>
      </c>
      <c r="H5" s="61">
        <f>IFERROR(E5-(VLOOKUP(F5,'Appendix A'!$A$6:$D$11,4,FALSE))*E5,"")</f>
        <v>39.815999999999995</v>
      </c>
      <c r="I5" s="59">
        <f t="shared" si="0"/>
        <v>79.631999999999991</v>
      </c>
      <c r="J5" s="93">
        <v>7</v>
      </c>
      <c r="K5" s="91" t="s">
        <v>105</v>
      </c>
    </row>
    <row r="6" spans="1:41" x14ac:dyDescent="0.25">
      <c r="A6" s="22"/>
      <c r="B6" s="11"/>
      <c r="C6" s="27"/>
      <c r="D6" s="5" t="str">
        <f>IFERROR(VLOOKUP($C6,SoRs!$A$2:$G$27,2,FALSE),"")</f>
        <v/>
      </c>
      <c r="E6" s="62" t="str">
        <f>_xlfn.IFNA(VLOOKUP($C6,SoRs!$A$2:$G$27,$J6,FALSE),"")</f>
        <v/>
      </c>
      <c r="F6" s="62"/>
      <c r="G6" s="11"/>
      <c r="H6" s="61" t="str">
        <f>IFERROR(E6-(VLOOKUP(F6,'Appendix A'!$A$6:$D$11,4,FALSE))*E6,"")</f>
        <v/>
      </c>
      <c r="I6" s="59" t="str">
        <f t="shared" si="0"/>
        <v/>
      </c>
      <c r="J6" s="93"/>
      <c r="K6" s="55" t="s">
        <v>100</v>
      </c>
    </row>
    <row r="7" spans="1:41" x14ac:dyDescent="0.25">
      <c r="A7" s="22"/>
      <c r="B7" s="11"/>
      <c r="C7" s="27"/>
      <c r="D7" s="5" t="str">
        <f>IFERROR(VLOOKUP($C7,SoRs!$A$2:$G$27,2,FALSE),"")</f>
        <v/>
      </c>
      <c r="E7" s="62" t="str">
        <f>_xlfn.IFNA(VLOOKUP($C7,SoRs!$A$2:$G$27,$J7,FALSE),"")</f>
        <v/>
      </c>
      <c r="F7" s="62"/>
      <c r="G7" s="11"/>
      <c r="H7" s="61" t="str">
        <f>IFERROR(E7-(VLOOKUP(F7,'Appendix A'!$A$6:$D$11,4,FALSE))*E7,"")</f>
        <v/>
      </c>
      <c r="I7" s="59" t="str">
        <f t="shared" si="0"/>
        <v/>
      </c>
      <c r="J7" s="93"/>
      <c r="K7" s="55" t="s">
        <v>101</v>
      </c>
    </row>
    <row r="8" spans="1:41" x14ac:dyDescent="0.25">
      <c r="A8" s="22"/>
      <c r="B8" s="11"/>
      <c r="C8" s="27"/>
      <c r="D8" s="5" t="str">
        <f>IFERROR(VLOOKUP($C8,SoRs!$A$2:$G$27,2,FALSE),"")</f>
        <v/>
      </c>
      <c r="E8" s="62" t="str">
        <f>_xlfn.IFNA(VLOOKUP($C8,SoRs!$A$2:$G$27,$J8,FALSE),"")</f>
        <v/>
      </c>
      <c r="F8" s="62"/>
      <c r="G8" s="11"/>
      <c r="H8" s="61" t="str">
        <f>IFERROR(E8-(VLOOKUP(F8,'Appendix A'!$A$6:$D$11,4,FALSE))*E8,"")</f>
        <v/>
      </c>
      <c r="I8" s="59" t="str">
        <f t="shared" si="0"/>
        <v/>
      </c>
      <c r="J8" s="93"/>
      <c r="K8" s="55" t="s">
        <v>102</v>
      </c>
    </row>
    <row r="9" spans="1:41" x14ac:dyDescent="0.25">
      <c r="A9" s="22"/>
      <c r="B9" s="11"/>
      <c r="C9" s="27"/>
      <c r="D9" s="5" t="str">
        <f>IFERROR(VLOOKUP($C9,SoRs!$A$2:$G$27,2,FALSE),"")</f>
        <v/>
      </c>
      <c r="E9" s="62" t="str">
        <f>_xlfn.IFNA(VLOOKUP($C9,SoRs!$A$2:$G$27,$J9,FALSE),"")</f>
        <v/>
      </c>
      <c r="F9" s="62"/>
      <c r="G9" s="11"/>
      <c r="H9" s="61" t="str">
        <f>IFERROR(E9-(VLOOKUP(F9,'Appendix A'!$A$6:$D$11,4,FALSE))*E9,"")</f>
        <v/>
      </c>
      <c r="I9" s="59" t="str">
        <f t="shared" si="0"/>
        <v/>
      </c>
      <c r="J9" s="93"/>
      <c r="K9" s="53" t="s">
        <v>103</v>
      </c>
    </row>
    <row r="10" spans="1:41" x14ac:dyDescent="0.25">
      <c r="A10" s="22"/>
      <c r="B10" s="11"/>
      <c r="C10" s="27"/>
      <c r="D10" s="5" t="str">
        <f>IFERROR(VLOOKUP($C10,SoRs!$A$2:$G$27,2,FALSE),"")</f>
        <v/>
      </c>
      <c r="E10" s="62" t="str">
        <f>_xlfn.IFNA(VLOOKUP($C10,SoRs!$A$2:$G$27,$J10,FALSE),"")</f>
        <v/>
      </c>
      <c r="F10" s="62"/>
      <c r="G10" s="11"/>
      <c r="H10" s="61" t="str">
        <f>IFERROR(E10-(VLOOKUP(F10,'Appendix A'!$A$6:$D$11,4,FALSE))*E10,"")</f>
        <v/>
      </c>
      <c r="I10" s="59" t="str">
        <f t="shared" si="0"/>
        <v/>
      </c>
      <c r="J10" s="93"/>
      <c r="K10" s="55" t="s">
        <v>104</v>
      </c>
    </row>
    <row r="11" spans="1:41" x14ac:dyDescent="0.25">
      <c r="A11" s="22"/>
      <c r="B11" s="11"/>
      <c r="C11" s="27"/>
      <c r="D11" s="5" t="str">
        <f>IFERROR(VLOOKUP($C11,SoRs!$A$2:$G$27,2,FALSE),"")</f>
        <v/>
      </c>
      <c r="E11" s="62" t="str">
        <f>_xlfn.IFNA(VLOOKUP($C11,SoRs!$A$2:$G$27,$J11,FALSE),"")</f>
        <v/>
      </c>
      <c r="F11" s="62"/>
      <c r="G11" s="11"/>
      <c r="H11" s="61" t="str">
        <f>IFERROR(E11-(VLOOKUP(F11,'Appendix A'!$A$6:$D$11,4,FALSE))*E11,"")</f>
        <v/>
      </c>
      <c r="I11" s="59" t="str">
        <f t="shared" si="0"/>
        <v/>
      </c>
      <c r="J11" s="93"/>
      <c r="K11" s="55"/>
    </row>
    <row r="12" spans="1:41" x14ac:dyDescent="0.25">
      <c r="A12" s="22"/>
      <c r="B12" s="11"/>
      <c r="C12" s="27"/>
      <c r="D12" s="5" t="str">
        <f>IFERROR(VLOOKUP($C12,SoRs!$A$2:$G$27,2,FALSE),"")</f>
        <v/>
      </c>
      <c r="E12" s="62" t="str">
        <f>_xlfn.IFNA(VLOOKUP($C12,SoRs!$A$2:$G$27,$J12,FALSE),"")</f>
        <v/>
      </c>
      <c r="F12" s="62"/>
      <c r="G12" s="11"/>
      <c r="H12" s="61" t="str">
        <f>IFERROR(E12-(VLOOKUP(F12,'Appendix A'!$A$6:$D$11,4,FALSE))*E12,"")</f>
        <v/>
      </c>
      <c r="I12" s="59" t="str">
        <f t="shared" si="0"/>
        <v/>
      </c>
      <c r="J12" s="93"/>
      <c r="K12" s="96" t="s">
        <v>98</v>
      </c>
    </row>
    <row r="13" spans="1:41" x14ac:dyDescent="0.25">
      <c r="A13" s="22"/>
      <c r="B13" s="11"/>
      <c r="C13" s="27"/>
      <c r="D13" s="5" t="str">
        <f>IFERROR(VLOOKUP($C13,SoRs!$A$2:$G$27,2,FALSE),"")</f>
        <v/>
      </c>
      <c r="E13" s="62" t="str">
        <f>_xlfn.IFNA(VLOOKUP($C13,SoRs!$A$2:$G$27,$J13,FALSE),"")</f>
        <v/>
      </c>
      <c r="F13" s="62"/>
      <c r="G13" s="11"/>
      <c r="H13" s="61" t="str">
        <f>IFERROR(E13-(VLOOKUP(F13,'Appendix A'!$A$6:$D$11,4,FALSE))*E13,"")</f>
        <v/>
      </c>
      <c r="I13" s="59" t="str">
        <f t="shared" si="0"/>
        <v/>
      </c>
      <c r="J13" s="93"/>
      <c r="K13" s="55"/>
    </row>
    <row r="14" spans="1:41" x14ac:dyDescent="0.25">
      <c r="A14" s="22"/>
      <c r="B14" s="11"/>
      <c r="C14" s="27"/>
      <c r="D14" s="5" t="str">
        <f>IFERROR(VLOOKUP($C14,SoRs!$A$2:$G$27,2,FALSE),"")</f>
        <v/>
      </c>
      <c r="E14" s="62" t="str">
        <f>_xlfn.IFNA(VLOOKUP($C14,SoRs!$A$2:$G$27,$J14,FALSE),"")</f>
        <v/>
      </c>
      <c r="F14" s="62"/>
      <c r="G14" s="11"/>
      <c r="H14" s="61" t="str">
        <f>IFERROR(E14-(VLOOKUP(F14,'Appendix A'!$A$6:$D$11,4,FALSE))*E14,"")</f>
        <v/>
      </c>
      <c r="I14" s="59" t="str">
        <f t="shared" si="0"/>
        <v/>
      </c>
      <c r="J14" s="93"/>
      <c r="K14" s="55"/>
    </row>
    <row r="15" spans="1:41" x14ac:dyDescent="0.25">
      <c r="A15" s="22"/>
      <c r="B15" s="11"/>
      <c r="C15" s="27"/>
      <c r="D15" s="5" t="str">
        <f>IFERROR(VLOOKUP($C15,SoRs!$A$2:$G$27,2,FALSE),"")</f>
        <v/>
      </c>
      <c r="E15" s="62" t="str">
        <f>_xlfn.IFNA(VLOOKUP($C15,SoRs!$A$2:$G$27,$J15,FALSE),"")</f>
        <v/>
      </c>
      <c r="F15" s="62"/>
      <c r="G15" s="11"/>
      <c r="H15" s="61" t="str">
        <f>IFERROR(E15-(VLOOKUP(F15,'Appendix A'!$A$6:$D$11,4,FALSE))*E15,"")</f>
        <v/>
      </c>
      <c r="I15" s="59" t="str">
        <f t="shared" si="0"/>
        <v/>
      </c>
      <c r="J15" s="94"/>
      <c r="K15" s="56"/>
      <c r="N15"/>
    </row>
    <row r="16" spans="1:41" x14ac:dyDescent="0.25">
      <c r="A16" s="22"/>
      <c r="B16" s="11"/>
      <c r="C16" s="27"/>
      <c r="D16" s="5" t="str">
        <f>IFERROR(VLOOKUP($C16,SoRs!$A$2:$G$27,2,FALSE),"")</f>
        <v/>
      </c>
      <c r="E16" s="62" t="str">
        <f>_xlfn.IFNA(VLOOKUP($C16,SoRs!$A$2:$G$27,$J16,FALSE),"")</f>
        <v/>
      </c>
      <c r="F16" s="62"/>
      <c r="G16" s="11"/>
      <c r="H16" s="61" t="str">
        <f>IFERROR(E16-(VLOOKUP(F16,'Appendix A'!$A$6:$D$11,4,FALSE))*E16,"")</f>
        <v/>
      </c>
      <c r="I16" s="59" t="str">
        <f t="shared" si="0"/>
        <v/>
      </c>
      <c r="J16" s="94"/>
      <c r="K16" s="56"/>
    </row>
    <row r="17" spans="1:41" x14ac:dyDescent="0.25">
      <c r="A17" s="22"/>
      <c r="B17" s="11"/>
      <c r="C17" s="27"/>
      <c r="D17" s="5" t="str">
        <f>IFERROR(VLOOKUP($C17,SoRs!$A$2:$G$27,2,FALSE),"")</f>
        <v/>
      </c>
      <c r="E17" s="62" t="str">
        <f>_xlfn.IFNA(VLOOKUP($C17,SoRs!$A$2:$G$27,$J17,FALSE),"")</f>
        <v/>
      </c>
      <c r="F17" s="62"/>
      <c r="G17" s="11"/>
      <c r="H17" s="61" t="str">
        <f>IFERROR(E17-(VLOOKUP(F17,'Appendix A'!$A$6:$D$11,4,FALSE))*E17,"")</f>
        <v/>
      </c>
      <c r="I17" s="59" t="str">
        <f t="shared" si="0"/>
        <v/>
      </c>
      <c r="J17" s="94"/>
      <c r="K17" s="56"/>
    </row>
    <row r="18" spans="1:41" s="30" customFormat="1" x14ac:dyDescent="0.25">
      <c r="A18" s="22"/>
      <c r="B18" s="11"/>
      <c r="C18" s="27"/>
      <c r="D18" s="5" t="str">
        <f>IFERROR(VLOOKUP($C18,SoRs!$A$2:$G$27,2,FALSE),"")</f>
        <v/>
      </c>
      <c r="E18" s="62" t="str">
        <f>_xlfn.IFNA(VLOOKUP($C18,SoRs!$A$2:$G$27,$J18,FALSE),"")</f>
        <v/>
      </c>
      <c r="F18" s="62"/>
      <c r="G18" s="11"/>
      <c r="H18" s="61" t="str">
        <f>IFERROR(E18-(VLOOKUP(F18,'Appendix A'!$A$6:$D$11,4,FALSE))*E18,"")</f>
        <v/>
      </c>
      <c r="I18" s="59" t="str">
        <f t="shared" si="0"/>
        <v/>
      </c>
      <c r="J18" s="93"/>
      <c r="K18" s="55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</row>
    <row r="19" spans="1:41" s="30" customFormat="1" x14ac:dyDescent="0.25">
      <c r="A19" s="22"/>
      <c r="B19" s="11"/>
      <c r="C19" s="27"/>
      <c r="D19" s="5" t="str">
        <f>IFERROR(VLOOKUP($C19,SoRs!$A$2:$G$27,2,FALSE),"")</f>
        <v/>
      </c>
      <c r="E19" s="62" t="str">
        <f>_xlfn.IFNA(VLOOKUP($C19,SoRs!$A$2:$G$27,$J19,FALSE),"")</f>
        <v/>
      </c>
      <c r="F19" s="62"/>
      <c r="G19" s="11"/>
      <c r="H19" s="61" t="str">
        <f>IFERROR(E19-(VLOOKUP(F19,'Appendix A'!$A$6:$D$11,4,FALSE))*E19,"")</f>
        <v/>
      </c>
      <c r="I19" s="59" t="str">
        <f t="shared" si="0"/>
        <v/>
      </c>
      <c r="J19" s="93"/>
      <c r="K19" s="55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</row>
    <row r="20" spans="1:41" s="30" customFormat="1" x14ac:dyDescent="0.25">
      <c r="A20" s="22"/>
      <c r="B20" s="11"/>
      <c r="C20" s="27"/>
      <c r="D20" s="5" t="str">
        <f>IFERROR(VLOOKUP($C20,SoRs!$A$2:$G$27,2,FALSE),"")</f>
        <v/>
      </c>
      <c r="E20" s="62" t="str">
        <f>_xlfn.IFNA(VLOOKUP($C20,SoRs!$A$2:$G$27,$J20,FALSE),"")</f>
        <v/>
      </c>
      <c r="F20" s="62"/>
      <c r="G20" s="11"/>
      <c r="H20" s="61" t="str">
        <f>IFERROR(E20-(VLOOKUP(F20,'Appendix A'!$A$6:$D$11,4,FALSE))*E20,"")</f>
        <v/>
      </c>
      <c r="I20" s="59" t="str">
        <f t="shared" si="0"/>
        <v/>
      </c>
      <c r="J20" s="93"/>
      <c r="K20" s="55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</row>
    <row r="21" spans="1:41" s="30" customFormat="1" x14ac:dyDescent="0.25">
      <c r="A21" s="22"/>
      <c r="B21" s="11"/>
      <c r="C21" s="27"/>
      <c r="D21" s="5" t="str">
        <f>IFERROR(VLOOKUP($C21,SoRs!$A$2:$G$27,2,FALSE),"")</f>
        <v/>
      </c>
      <c r="E21" s="62" t="str">
        <f>_xlfn.IFNA(VLOOKUP($C21,SoRs!$A$2:$G$27,$J21,FALSE),"")</f>
        <v/>
      </c>
      <c r="F21" s="62"/>
      <c r="G21" s="11"/>
      <c r="H21" s="61" t="str">
        <f>IFERROR(E21-(VLOOKUP(F21,'Appendix A'!$A$6:$D$11,4,FALSE))*E21,"")</f>
        <v/>
      </c>
      <c r="I21" s="59" t="str">
        <f t="shared" si="0"/>
        <v/>
      </c>
      <c r="J21" s="93"/>
      <c r="K21" s="55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</row>
    <row r="22" spans="1:41" s="30" customFormat="1" x14ac:dyDescent="0.25">
      <c r="A22" s="22"/>
      <c r="B22" s="11"/>
      <c r="C22" s="27"/>
      <c r="D22" s="5" t="str">
        <f>IFERROR(VLOOKUP($C22,SoRs!$A$2:$G$27,2,FALSE),"")</f>
        <v/>
      </c>
      <c r="E22" s="62" t="str">
        <f>_xlfn.IFNA(VLOOKUP($C22,SoRs!$A$2:$G$27,$J22,FALSE),"")</f>
        <v/>
      </c>
      <c r="F22" s="62"/>
      <c r="G22" s="11"/>
      <c r="H22" s="61" t="str">
        <f>IFERROR(E22-(VLOOKUP(F22,'Appendix A'!$A$6:$D$11,4,FALSE))*E22,"")</f>
        <v/>
      </c>
      <c r="I22" s="59" t="str">
        <f t="shared" si="0"/>
        <v/>
      </c>
      <c r="J22" s="93"/>
      <c r="K22" s="55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</row>
    <row r="23" spans="1:41" s="30" customFormat="1" x14ac:dyDescent="0.25">
      <c r="A23" s="22"/>
      <c r="B23" s="11"/>
      <c r="C23" s="27"/>
      <c r="D23" s="5" t="str">
        <f>IFERROR(VLOOKUP($C23,SoRs!$A$2:$G$27,2,FALSE),"")</f>
        <v/>
      </c>
      <c r="E23" s="62" t="str">
        <f>_xlfn.IFNA(VLOOKUP($C23,SoRs!$A$2:$G$27,$J23,FALSE),"")</f>
        <v/>
      </c>
      <c r="F23" s="62"/>
      <c r="G23" s="11"/>
      <c r="H23" s="61" t="str">
        <f>IFERROR(E23-(VLOOKUP(F23,'Appendix A'!$A$6:$D$11,4,FALSE))*E23,"")</f>
        <v/>
      </c>
      <c r="I23" s="59" t="str">
        <f t="shared" si="0"/>
        <v/>
      </c>
      <c r="J23" s="93"/>
      <c r="K23" s="55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</row>
    <row r="24" spans="1:41" s="30" customFormat="1" x14ac:dyDescent="0.25">
      <c r="A24" s="22"/>
      <c r="B24" s="11"/>
      <c r="C24" s="27"/>
      <c r="D24" s="5" t="str">
        <f>IFERROR(VLOOKUP($C24,SoRs!$A$2:$G$27,2,FALSE),"")</f>
        <v/>
      </c>
      <c r="E24" s="62" t="str">
        <f>_xlfn.IFNA(VLOOKUP($C24,SoRs!$A$2:$G$27,$J24,FALSE),"")</f>
        <v/>
      </c>
      <c r="F24" s="62"/>
      <c r="G24" s="11"/>
      <c r="H24" s="61" t="str">
        <f>IFERROR(E24-(VLOOKUP(F24,'Appendix A'!$A$6:$D$11,4,FALSE))*E24,"")</f>
        <v/>
      </c>
      <c r="I24" s="59" t="str">
        <f t="shared" si="0"/>
        <v/>
      </c>
      <c r="J24" s="93"/>
      <c r="K24" s="55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</row>
    <row r="25" spans="1:41" s="30" customFormat="1" x14ac:dyDescent="0.25">
      <c r="A25" s="22"/>
      <c r="B25" s="11"/>
      <c r="C25" s="27"/>
      <c r="D25" s="5" t="str">
        <f>IFERROR(VLOOKUP($C25,SoRs!$A$2:$G$27,2,FALSE),"")</f>
        <v/>
      </c>
      <c r="E25" s="62" t="str">
        <f>_xlfn.IFNA(VLOOKUP($C25,SoRs!$A$2:$G$27,$J25,FALSE),"")</f>
        <v/>
      </c>
      <c r="F25" s="62"/>
      <c r="G25" s="11"/>
      <c r="H25" s="61" t="str">
        <f>IFERROR(E25-(VLOOKUP(F25,'Appendix A'!$A$6:$D$11,4,FALSE))*E25,"")</f>
        <v/>
      </c>
      <c r="I25" s="59" t="str">
        <f t="shared" si="0"/>
        <v/>
      </c>
      <c r="J25" s="93"/>
      <c r="K25" s="55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</row>
    <row r="26" spans="1:41" s="30" customFormat="1" x14ac:dyDescent="0.25">
      <c r="A26" s="22"/>
      <c r="B26" s="11"/>
      <c r="C26" s="27"/>
      <c r="D26" s="5" t="str">
        <f>IFERROR(VLOOKUP($C26,SoRs!$A$2:$G$27,2,FALSE),"")</f>
        <v/>
      </c>
      <c r="E26" s="62" t="str">
        <f>_xlfn.IFNA(VLOOKUP($C26,SoRs!$A$2:$G$27,$J26,FALSE),"")</f>
        <v/>
      </c>
      <c r="F26" s="62"/>
      <c r="G26" s="11"/>
      <c r="H26" s="61" t="str">
        <f>IFERROR(E26-(VLOOKUP(F26,'Appendix A'!$A$6:$D$11,4,FALSE))*E26,"")</f>
        <v/>
      </c>
      <c r="I26" s="59" t="str">
        <f t="shared" si="0"/>
        <v/>
      </c>
      <c r="J26" s="93"/>
      <c r="K26" s="55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</row>
    <row r="27" spans="1:41" s="30" customFormat="1" x14ac:dyDescent="0.25">
      <c r="A27" s="22"/>
      <c r="B27" s="11"/>
      <c r="C27" s="27"/>
      <c r="D27" s="5" t="str">
        <f>IFERROR(VLOOKUP($C27,SoRs!$A$2:$G$27,2,FALSE),"")</f>
        <v/>
      </c>
      <c r="E27" s="62" t="str">
        <f>_xlfn.IFNA(VLOOKUP($C27,SoRs!$A$2:$G$27,$J27,FALSE),"")</f>
        <v/>
      </c>
      <c r="F27" s="62"/>
      <c r="G27" s="11"/>
      <c r="H27" s="61" t="str">
        <f>IFERROR(E27-(VLOOKUP(F27,'Appendix A'!$A$6:$D$11,4,FALSE))*E27,"")</f>
        <v/>
      </c>
      <c r="I27" s="59" t="str">
        <f t="shared" si="0"/>
        <v/>
      </c>
      <c r="J27" s="93"/>
      <c r="K27" s="55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</row>
    <row r="28" spans="1:41" x14ac:dyDescent="0.25">
      <c r="A28" s="21"/>
      <c r="B28" s="27"/>
      <c r="C28" s="62"/>
      <c r="D28" s="5" t="str">
        <f>IFERROR(VLOOKUP($C28,SoRs!$A$2:$G$27,2,FALSE),"")</f>
        <v/>
      </c>
      <c r="E28" s="27" t="str">
        <f>_xlfn.IFNA(VLOOKUP($C28,SoRs!$A$2:$G$27,$J28,FALSE),"")</f>
        <v/>
      </c>
      <c r="F28" s="27"/>
      <c r="G28" s="11"/>
      <c r="H28" s="60"/>
      <c r="I28" s="59"/>
      <c r="J28" s="93"/>
    </row>
    <row r="29" spans="1:41" x14ac:dyDescent="0.25">
      <c r="A29" s="33"/>
      <c r="B29" s="34"/>
      <c r="C29" s="35"/>
      <c r="D29" s="35"/>
      <c r="E29" s="36"/>
      <c r="F29" s="36"/>
      <c r="G29" s="97" t="s">
        <v>7</v>
      </c>
      <c r="H29" s="97"/>
      <c r="I29" s="46">
        <f>SUM(I2:I28)</f>
        <v>258.11200000000002</v>
      </c>
      <c r="J29" s="93"/>
    </row>
  </sheetData>
  <sortState ref="A32:J46">
    <sortCondition ref="A32:A46"/>
    <sortCondition ref="B32:B46"/>
  </sortState>
  <mergeCells count="1">
    <mergeCell ref="G29:H29"/>
  </mergeCells>
  <dataValidations count="2">
    <dataValidation type="list" allowBlank="1" showInputMessage="1" showErrorMessage="1" sqref="C2:C28">
      <formula1>Item</formula1>
    </dataValidation>
    <dataValidation type="whole" allowBlank="1" showInputMessage="1" showErrorMessage="1" error="4 to 7 only!" sqref="J2:J1048576">
      <formula1>4</formula1>
      <formula2>7</formula2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scale="9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'Appendix A'!$A$6:$A$11</xm:f>
          </x14:formula1>
          <xm:sqref>F2:F28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P76"/>
  <sheetViews>
    <sheetView zoomScale="90" zoomScaleNormal="90" workbookViewId="0">
      <selection activeCell="M10" sqref="M10"/>
    </sheetView>
  </sheetViews>
  <sheetFormatPr defaultRowHeight="15" x14ac:dyDescent="0.25"/>
  <cols>
    <col min="1" max="1" width="12.7109375" style="25" customWidth="1"/>
    <col min="2" max="2" width="12.7109375" customWidth="1"/>
    <col min="3" max="3" width="10.7109375" customWidth="1"/>
    <col min="4" max="5" width="13.7109375" customWidth="1"/>
    <col min="6" max="6" width="14.7109375" style="26" customWidth="1"/>
    <col min="7" max="7" width="18.7109375" style="26" customWidth="1"/>
    <col min="8" max="8" width="7.7109375" customWidth="1"/>
    <col min="9" max="9" width="10.7109375" customWidth="1"/>
    <col min="10" max="10" width="10.5703125" style="26" bestFit="1" customWidth="1"/>
    <col min="12" max="12" width="9.28515625" style="53" customWidth="1"/>
    <col min="13" max="42" width="9.140625" style="53"/>
    <col min="254" max="256" width="12.7109375" customWidth="1"/>
    <col min="257" max="259" width="13.7109375" customWidth="1"/>
    <col min="260" max="260" width="27.7109375" customWidth="1"/>
    <col min="261" max="262" width="10.7109375" customWidth="1"/>
    <col min="263" max="263" width="12.7109375" customWidth="1"/>
    <col min="266" max="266" width="10.85546875" customWidth="1"/>
    <col min="510" max="512" width="12.7109375" customWidth="1"/>
    <col min="513" max="515" width="13.7109375" customWidth="1"/>
    <col min="516" max="516" width="27.7109375" customWidth="1"/>
    <col min="517" max="518" width="10.7109375" customWidth="1"/>
    <col min="519" max="519" width="12.7109375" customWidth="1"/>
    <col min="522" max="522" width="10.85546875" customWidth="1"/>
    <col min="766" max="768" width="12.7109375" customWidth="1"/>
    <col min="769" max="771" width="13.7109375" customWidth="1"/>
    <col min="772" max="772" width="27.7109375" customWidth="1"/>
    <col min="773" max="774" width="10.7109375" customWidth="1"/>
    <col min="775" max="775" width="12.7109375" customWidth="1"/>
    <col min="778" max="778" width="10.85546875" customWidth="1"/>
    <col min="1022" max="1024" width="12.7109375" customWidth="1"/>
    <col min="1025" max="1027" width="13.7109375" customWidth="1"/>
    <col min="1028" max="1028" width="27.7109375" customWidth="1"/>
    <col min="1029" max="1030" width="10.7109375" customWidth="1"/>
    <col min="1031" max="1031" width="12.7109375" customWidth="1"/>
    <col min="1034" max="1034" width="10.85546875" customWidth="1"/>
    <col min="1278" max="1280" width="12.7109375" customWidth="1"/>
    <col min="1281" max="1283" width="13.7109375" customWidth="1"/>
    <col min="1284" max="1284" width="27.7109375" customWidth="1"/>
    <col min="1285" max="1286" width="10.7109375" customWidth="1"/>
    <col min="1287" max="1287" width="12.7109375" customWidth="1"/>
    <col min="1290" max="1290" width="10.85546875" customWidth="1"/>
    <col min="1534" max="1536" width="12.7109375" customWidth="1"/>
    <col min="1537" max="1539" width="13.7109375" customWidth="1"/>
    <col min="1540" max="1540" width="27.7109375" customWidth="1"/>
    <col min="1541" max="1542" width="10.7109375" customWidth="1"/>
    <col min="1543" max="1543" width="12.7109375" customWidth="1"/>
    <col min="1546" max="1546" width="10.85546875" customWidth="1"/>
    <col min="1790" max="1792" width="12.7109375" customWidth="1"/>
    <col min="1793" max="1795" width="13.7109375" customWidth="1"/>
    <col min="1796" max="1796" width="27.7109375" customWidth="1"/>
    <col min="1797" max="1798" width="10.7109375" customWidth="1"/>
    <col min="1799" max="1799" width="12.7109375" customWidth="1"/>
    <col min="1802" max="1802" width="10.85546875" customWidth="1"/>
    <col min="2046" max="2048" width="12.7109375" customWidth="1"/>
    <col min="2049" max="2051" width="13.7109375" customWidth="1"/>
    <col min="2052" max="2052" width="27.7109375" customWidth="1"/>
    <col min="2053" max="2054" width="10.7109375" customWidth="1"/>
    <col min="2055" max="2055" width="12.7109375" customWidth="1"/>
    <col min="2058" max="2058" width="10.85546875" customWidth="1"/>
    <col min="2302" max="2304" width="12.7109375" customWidth="1"/>
    <col min="2305" max="2307" width="13.7109375" customWidth="1"/>
    <col min="2308" max="2308" width="27.7109375" customWidth="1"/>
    <col min="2309" max="2310" width="10.7109375" customWidth="1"/>
    <col min="2311" max="2311" width="12.7109375" customWidth="1"/>
    <col min="2314" max="2314" width="10.85546875" customWidth="1"/>
    <col min="2558" max="2560" width="12.7109375" customWidth="1"/>
    <col min="2561" max="2563" width="13.7109375" customWidth="1"/>
    <col min="2564" max="2564" width="27.7109375" customWidth="1"/>
    <col min="2565" max="2566" width="10.7109375" customWidth="1"/>
    <col min="2567" max="2567" width="12.7109375" customWidth="1"/>
    <col min="2570" max="2570" width="10.85546875" customWidth="1"/>
    <col min="2814" max="2816" width="12.7109375" customWidth="1"/>
    <col min="2817" max="2819" width="13.7109375" customWidth="1"/>
    <col min="2820" max="2820" width="27.7109375" customWidth="1"/>
    <col min="2821" max="2822" width="10.7109375" customWidth="1"/>
    <col min="2823" max="2823" width="12.7109375" customWidth="1"/>
    <col min="2826" max="2826" width="10.85546875" customWidth="1"/>
    <col min="3070" max="3072" width="12.7109375" customWidth="1"/>
    <col min="3073" max="3075" width="13.7109375" customWidth="1"/>
    <col min="3076" max="3076" width="27.7109375" customWidth="1"/>
    <col min="3077" max="3078" width="10.7109375" customWidth="1"/>
    <col min="3079" max="3079" width="12.7109375" customWidth="1"/>
    <col min="3082" max="3082" width="10.85546875" customWidth="1"/>
    <col min="3326" max="3328" width="12.7109375" customWidth="1"/>
    <col min="3329" max="3331" width="13.7109375" customWidth="1"/>
    <col min="3332" max="3332" width="27.7109375" customWidth="1"/>
    <col min="3333" max="3334" width="10.7109375" customWidth="1"/>
    <col min="3335" max="3335" width="12.7109375" customWidth="1"/>
    <col min="3338" max="3338" width="10.85546875" customWidth="1"/>
    <col min="3582" max="3584" width="12.7109375" customWidth="1"/>
    <col min="3585" max="3587" width="13.7109375" customWidth="1"/>
    <col min="3588" max="3588" width="27.7109375" customWidth="1"/>
    <col min="3589" max="3590" width="10.7109375" customWidth="1"/>
    <col min="3591" max="3591" width="12.7109375" customWidth="1"/>
    <col min="3594" max="3594" width="10.85546875" customWidth="1"/>
    <col min="3838" max="3840" width="12.7109375" customWidth="1"/>
    <col min="3841" max="3843" width="13.7109375" customWidth="1"/>
    <col min="3844" max="3844" width="27.7109375" customWidth="1"/>
    <col min="3845" max="3846" width="10.7109375" customWidth="1"/>
    <col min="3847" max="3847" width="12.7109375" customWidth="1"/>
    <col min="3850" max="3850" width="10.85546875" customWidth="1"/>
    <col min="4094" max="4096" width="12.7109375" customWidth="1"/>
    <col min="4097" max="4099" width="13.7109375" customWidth="1"/>
    <col min="4100" max="4100" width="27.7109375" customWidth="1"/>
    <col min="4101" max="4102" width="10.7109375" customWidth="1"/>
    <col min="4103" max="4103" width="12.7109375" customWidth="1"/>
    <col min="4106" max="4106" width="10.85546875" customWidth="1"/>
    <col min="4350" max="4352" width="12.7109375" customWidth="1"/>
    <col min="4353" max="4355" width="13.7109375" customWidth="1"/>
    <col min="4356" max="4356" width="27.7109375" customWidth="1"/>
    <col min="4357" max="4358" width="10.7109375" customWidth="1"/>
    <col min="4359" max="4359" width="12.7109375" customWidth="1"/>
    <col min="4362" max="4362" width="10.85546875" customWidth="1"/>
    <col min="4606" max="4608" width="12.7109375" customWidth="1"/>
    <col min="4609" max="4611" width="13.7109375" customWidth="1"/>
    <col min="4612" max="4612" width="27.7109375" customWidth="1"/>
    <col min="4613" max="4614" width="10.7109375" customWidth="1"/>
    <col min="4615" max="4615" width="12.7109375" customWidth="1"/>
    <col min="4618" max="4618" width="10.85546875" customWidth="1"/>
    <col min="4862" max="4864" width="12.7109375" customWidth="1"/>
    <col min="4865" max="4867" width="13.7109375" customWidth="1"/>
    <col min="4868" max="4868" width="27.7109375" customWidth="1"/>
    <col min="4869" max="4870" width="10.7109375" customWidth="1"/>
    <col min="4871" max="4871" width="12.7109375" customWidth="1"/>
    <col min="4874" max="4874" width="10.85546875" customWidth="1"/>
    <col min="5118" max="5120" width="12.7109375" customWidth="1"/>
    <col min="5121" max="5123" width="13.7109375" customWidth="1"/>
    <col min="5124" max="5124" width="27.7109375" customWidth="1"/>
    <col min="5125" max="5126" width="10.7109375" customWidth="1"/>
    <col min="5127" max="5127" width="12.7109375" customWidth="1"/>
    <col min="5130" max="5130" width="10.85546875" customWidth="1"/>
    <col min="5374" max="5376" width="12.7109375" customWidth="1"/>
    <col min="5377" max="5379" width="13.7109375" customWidth="1"/>
    <col min="5380" max="5380" width="27.7109375" customWidth="1"/>
    <col min="5381" max="5382" width="10.7109375" customWidth="1"/>
    <col min="5383" max="5383" width="12.7109375" customWidth="1"/>
    <col min="5386" max="5386" width="10.85546875" customWidth="1"/>
    <col min="5630" max="5632" width="12.7109375" customWidth="1"/>
    <col min="5633" max="5635" width="13.7109375" customWidth="1"/>
    <col min="5636" max="5636" width="27.7109375" customWidth="1"/>
    <col min="5637" max="5638" width="10.7109375" customWidth="1"/>
    <col min="5639" max="5639" width="12.7109375" customWidth="1"/>
    <col min="5642" max="5642" width="10.85546875" customWidth="1"/>
    <col min="5886" max="5888" width="12.7109375" customWidth="1"/>
    <col min="5889" max="5891" width="13.7109375" customWidth="1"/>
    <col min="5892" max="5892" width="27.7109375" customWidth="1"/>
    <col min="5893" max="5894" width="10.7109375" customWidth="1"/>
    <col min="5895" max="5895" width="12.7109375" customWidth="1"/>
    <col min="5898" max="5898" width="10.85546875" customWidth="1"/>
    <col min="6142" max="6144" width="12.7109375" customWidth="1"/>
    <col min="6145" max="6147" width="13.7109375" customWidth="1"/>
    <col min="6148" max="6148" width="27.7109375" customWidth="1"/>
    <col min="6149" max="6150" width="10.7109375" customWidth="1"/>
    <col min="6151" max="6151" width="12.7109375" customWidth="1"/>
    <col min="6154" max="6154" width="10.85546875" customWidth="1"/>
    <col min="6398" max="6400" width="12.7109375" customWidth="1"/>
    <col min="6401" max="6403" width="13.7109375" customWidth="1"/>
    <col min="6404" max="6404" width="27.7109375" customWidth="1"/>
    <col min="6405" max="6406" width="10.7109375" customWidth="1"/>
    <col min="6407" max="6407" width="12.7109375" customWidth="1"/>
    <col min="6410" max="6410" width="10.85546875" customWidth="1"/>
    <col min="6654" max="6656" width="12.7109375" customWidth="1"/>
    <col min="6657" max="6659" width="13.7109375" customWidth="1"/>
    <col min="6660" max="6660" width="27.7109375" customWidth="1"/>
    <col min="6661" max="6662" width="10.7109375" customWidth="1"/>
    <col min="6663" max="6663" width="12.7109375" customWidth="1"/>
    <col min="6666" max="6666" width="10.85546875" customWidth="1"/>
    <col min="6910" max="6912" width="12.7109375" customWidth="1"/>
    <col min="6913" max="6915" width="13.7109375" customWidth="1"/>
    <col min="6916" max="6916" width="27.7109375" customWidth="1"/>
    <col min="6917" max="6918" width="10.7109375" customWidth="1"/>
    <col min="6919" max="6919" width="12.7109375" customWidth="1"/>
    <col min="6922" max="6922" width="10.85546875" customWidth="1"/>
    <col min="7166" max="7168" width="12.7109375" customWidth="1"/>
    <col min="7169" max="7171" width="13.7109375" customWidth="1"/>
    <col min="7172" max="7172" width="27.7109375" customWidth="1"/>
    <col min="7173" max="7174" width="10.7109375" customWidth="1"/>
    <col min="7175" max="7175" width="12.7109375" customWidth="1"/>
    <col min="7178" max="7178" width="10.85546875" customWidth="1"/>
    <col min="7422" max="7424" width="12.7109375" customWidth="1"/>
    <col min="7425" max="7427" width="13.7109375" customWidth="1"/>
    <col min="7428" max="7428" width="27.7109375" customWidth="1"/>
    <col min="7429" max="7430" width="10.7109375" customWidth="1"/>
    <col min="7431" max="7431" width="12.7109375" customWidth="1"/>
    <col min="7434" max="7434" width="10.85546875" customWidth="1"/>
    <col min="7678" max="7680" width="12.7109375" customWidth="1"/>
    <col min="7681" max="7683" width="13.7109375" customWidth="1"/>
    <col min="7684" max="7684" width="27.7109375" customWidth="1"/>
    <col min="7685" max="7686" width="10.7109375" customWidth="1"/>
    <col min="7687" max="7687" width="12.7109375" customWidth="1"/>
    <col min="7690" max="7690" width="10.85546875" customWidth="1"/>
    <col min="7934" max="7936" width="12.7109375" customWidth="1"/>
    <col min="7937" max="7939" width="13.7109375" customWidth="1"/>
    <col min="7940" max="7940" width="27.7109375" customWidth="1"/>
    <col min="7941" max="7942" width="10.7109375" customWidth="1"/>
    <col min="7943" max="7943" width="12.7109375" customWidth="1"/>
    <col min="7946" max="7946" width="10.85546875" customWidth="1"/>
    <col min="8190" max="8192" width="12.7109375" customWidth="1"/>
    <col min="8193" max="8195" width="13.7109375" customWidth="1"/>
    <col min="8196" max="8196" width="27.7109375" customWidth="1"/>
    <col min="8197" max="8198" width="10.7109375" customWidth="1"/>
    <col min="8199" max="8199" width="12.7109375" customWidth="1"/>
    <col min="8202" max="8202" width="10.85546875" customWidth="1"/>
    <col min="8446" max="8448" width="12.7109375" customWidth="1"/>
    <col min="8449" max="8451" width="13.7109375" customWidth="1"/>
    <col min="8452" max="8452" width="27.7109375" customWidth="1"/>
    <col min="8453" max="8454" width="10.7109375" customWidth="1"/>
    <col min="8455" max="8455" width="12.7109375" customWidth="1"/>
    <col min="8458" max="8458" width="10.85546875" customWidth="1"/>
    <col min="8702" max="8704" width="12.7109375" customWidth="1"/>
    <col min="8705" max="8707" width="13.7109375" customWidth="1"/>
    <col min="8708" max="8708" width="27.7109375" customWidth="1"/>
    <col min="8709" max="8710" width="10.7109375" customWidth="1"/>
    <col min="8711" max="8711" width="12.7109375" customWidth="1"/>
    <col min="8714" max="8714" width="10.85546875" customWidth="1"/>
    <col min="8958" max="8960" width="12.7109375" customWidth="1"/>
    <col min="8961" max="8963" width="13.7109375" customWidth="1"/>
    <col min="8964" max="8964" width="27.7109375" customWidth="1"/>
    <col min="8965" max="8966" width="10.7109375" customWidth="1"/>
    <col min="8967" max="8967" width="12.7109375" customWidth="1"/>
    <col min="8970" max="8970" width="10.85546875" customWidth="1"/>
    <col min="9214" max="9216" width="12.7109375" customWidth="1"/>
    <col min="9217" max="9219" width="13.7109375" customWidth="1"/>
    <col min="9220" max="9220" width="27.7109375" customWidth="1"/>
    <col min="9221" max="9222" width="10.7109375" customWidth="1"/>
    <col min="9223" max="9223" width="12.7109375" customWidth="1"/>
    <col min="9226" max="9226" width="10.85546875" customWidth="1"/>
    <col min="9470" max="9472" width="12.7109375" customWidth="1"/>
    <col min="9473" max="9475" width="13.7109375" customWidth="1"/>
    <col min="9476" max="9476" width="27.7109375" customWidth="1"/>
    <col min="9477" max="9478" width="10.7109375" customWidth="1"/>
    <col min="9479" max="9479" width="12.7109375" customWidth="1"/>
    <col min="9482" max="9482" width="10.85546875" customWidth="1"/>
    <col min="9726" max="9728" width="12.7109375" customWidth="1"/>
    <col min="9729" max="9731" width="13.7109375" customWidth="1"/>
    <col min="9732" max="9732" width="27.7109375" customWidth="1"/>
    <col min="9733" max="9734" width="10.7109375" customWidth="1"/>
    <col min="9735" max="9735" width="12.7109375" customWidth="1"/>
    <col min="9738" max="9738" width="10.85546875" customWidth="1"/>
    <col min="9982" max="9984" width="12.7109375" customWidth="1"/>
    <col min="9985" max="9987" width="13.7109375" customWidth="1"/>
    <col min="9988" max="9988" width="27.7109375" customWidth="1"/>
    <col min="9989" max="9990" width="10.7109375" customWidth="1"/>
    <col min="9991" max="9991" width="12.7109375" customWidth="1"/>
    <col min="9994" max="9994" width="10.85546875" customWidth="1"/>
    <col min="10238" max="10240" width="12.7109375" customWidth="1"/>
    <col min="10241" max="10243" width="13.7109375" customWidth="1"/>
    <col min="10244" max="10244" width="27.7109375" customWidth="1"/>
    <col min="10245" max="10246" width="10.7109375" customWidth="1"/>
    <col min="10247" max="10247" width="12.7109375" customWidth="1"/>
    <col min="10250" max="10250" width="10.85546875" customWidth="1"/>
    <col min="10494" max="10496" width="12.7109375" customWidth="1"/>
    <col min="10497" max="10499" width="13.7109375" customWidth="1"/>
    <col min="10500" max="10500" width="27.7109375" customWidth="1"/>
    <col min="10501" max="10502" width="10.7109375" customWidth="1"/>
    <col min="10503" max="10503" width="12.7109375" customWidth="1"/>
    <col min="10506" max="10506" width="10.85546875" customWidth="1"/>
    <col min="10750" max="10752" width="12.7109375" customWidth="1"/>
    <col min="10753" max="10755" width="13.7109375" customWidth="1"/>
    <col min="10756" max="10756" width="27.7109375" customWidth="1"/>
    <col min="10757" max="10758" width="10.7109375" customWidth="1"/>
    <col min="10759" max="10759" width="12.7109375" customWidth="1"/>
    <col min="10762" max="10762" width="10.85546875" customWidth="1"/>
    <col min="11006" max="11008" width="12.7109375" customWidth="1"/>
    <col min="11009" max="11011" width="13.7109375" customWidth="1"/>
    <col min="11012" max="11012" width="27.7109375" customWidth="1"/>
    <col min="11013" max="11014" width="10.7109375" customWidth="1"/>
    <col min="11015" max="11015" width="12.7109375" customWidth="1"/>
    <col min="11018" max="11018" width="10.85546875" customWidth="1"/>
    <col min="11262" max="11264" width="12.7109375" customWidth="1"/>
    <col min="11265" max="11267" width="13.7109375" customWidth="1"/>
    <col min="11268" max="11268" width="27.7109375" customWidth="1"/>
    <col min="11269" max="11270" width="10.7109375" customWidth="1"/>
    <col min="11271" max="11271" width="12.7109375" customWidth="1"/>
    <col min="11274" max="11274" width="10.85546875" customWidth="1"/>
    <col min="11518" max="11520" width="12.7109375" customWidth="1"/>
    <col min="11521" max="11523" width="13.7109375" customWidth="1"/>
    <col min="11524" max="11524" width="27.7109375" customWidth="1"/>
    <col min="11525" max="11526" width="10.7109375" customWidth="1"/>
    <col min="11527" max="11527" width="12.7109375" customWidth="1"/>
    <col min="11530" max="11530" width="10.85546875" customWidth="1"/>
    <col min="11774" max="11776" width="12.7109375" customWidth="1"/>
    <col min="11777" max="11779" width="13.7109375" customWidth="1"/>
    <col min="11780" max="11780" width="27.7109375" customWidth="1"/>
    <col min="11781" max="11782" width="10.7109375" customWidth="1"/>
    <col min="11783" max="11783" width="12.7109375" customWidth="1"/>
    <col min="11786" max="11786" width="10.85546875" customWidth="1"/>
    <col min="12030" max="12032" width="12.7109375" customWidth="1"/>
    <col min="12033" max="12035" width="13.7109375" customWidth="1"/>
    <col min="12036" max="12036" width="27.7109375" customWidth="1"/>
    <col min="12037" max="12038" width="10.7109375" customWidth="1"/>
    <col min="12039" max="12039" width="12.7109375" customWidth="1"/>
    <col min="12042" max="12042" width="10.85546875" customWidth="1"/>
    <col min="12286" max="12288" width="12.7109375" customWidth="1"/>
    <col min="12289" max="12291" width="13.7109375" customWidth="1"/>
    <col min="12292" max="12292" width="27.7109375" customWidth="1"/>
    <col min="12293" max="12294" width="10.7109375" customWidth="1"/>
    <col min="12295" max="12295" width="12.7109375" customWidth="1"/>
    <col min="12298" max="12298" width="10.85546875" customWidth="1"/>
    <col min="12542" max="12544" width="12.7109375" customWidth="1"/>
    <col min="12545" max="12547" width="13.7109375" customWidth="1"/>
    <col min="12548" max="12548" width="27.7109375" customWidth="1"/>
    <col min="12549" max="12550" width="10.7109375" customWidth="1"/>
    <col min="12551" max="12551" width="12.7109375" customWidth="1"/>
    <col min="12554" max="12554" width="10.85546875" customWidth="1"/>
    <col min="12798" max="12800" width="12.7109375" customWidth="1"/>
    <col min="12801" max="12803" width="13.7109375" customWidth="1"/>
    <col min="12804" max="12804" width="27.7109375" customWidth="1"/>
    <col min="12805" max="12806" width="10.7109375" customWidth="1"/>
    <col min="12807" max="12807" width="12.7109375" customWidth="1"/>
    <col min="12810" max="12810" width="10.85546875" customWidth="1"/>
    <col min="13054" max="13056" width="12.7109375" customWidth="1"/>
    <col min="13057" max="13059" width="13.7109375" customWidth="1"/>
    <col min="13060" max="13060" width="27.7109375" customWidth="1"/>
    <col min="13061" max="13062" width="10.7109375" customWidth="1"/>
    <col min="13063" max="13063" width="12.7109375" customWidth="1"/>
    <col min="13066" max="13066" width="10.85546875" customWidth="1"/>
    <col min="13310" max="13312" width="12.7109375" customWidth="1"/>
    <col min="13313" max="13315" width="13.7109375" customWidth="1"/>
    <col min="13316" max="13316" width="27.7109375" customWidth="1"/>
    <col min="13317" max="13318" width="10.7109375" customWidth="1"/>
    <col min="13319" max="13319" width="12.7109375" customWidth="1"/>
    <col min="13322" max="13322" width="10.85546875" customWidth="1"/>
    <col min="13566" max="13568" width="12.7109375" customWidth="1"/>
    <col min="13569" max="13571" width="13.7109375" customWidth="1"/>
    <col min="13572" max="13572" width="27.7109375" customWidth="1"/>
    <col min="13573" max="13574" width="10.7109375" customWidth="1"/>
    <col min="13575" max="13575" width="12.7109375" customWidth="1"/>
    <col min="13578" max="13578" width="10.85546875" customWidth="1"/>
    <col min="13822" max="13824" width="12.7109375" customWidth="1"/>
    <col min="13825" max="13827" width="13.7109375" customWidth="1"/>
    <col min="13828" max="13828" width="27.7109375" customWidth="1"/>
    <col min="13829" max="13830" width="10.7109375" customWidth="1"/>
    <col min="13831" max="13831" width="12.7109375" customWidth="1"/>
    <col min="13834" max="13834" width="10.85546875" customWidth="1"/>
    <col min="14078" max="14080" width="12.7109375" customWidth="1"/>
    <col min="14081" max="14083" width="13.7109375" customWidth="1"/>
    <col min="14084" max="14084" width="27.7109375" customWidth="1"/>
    <col min="14085" max="14086" width="10.7109375" customWidth="1"/>
    <col min="14087" max="14087" width="12.7109375" customWidth="1"/>
    <col min="14090" max="14090" width="10.85546875" customWidth="1"/>
    <col min="14334" max="14336" width="12.7109375" customWidth="1"/>
    <col min="14337" max="14339" width="13.7109375" customWidth="1"/>
    <col min="14340" max="14340" width="27.7109375" customWidth="1"/>
    <col min="14341" max="14342" width="10.7109375" customWidth="1"/>
    <col min="14343" max="14343" width="12.7109375" customWidth="1"/>
    <col min="14346" max="14346" width="10.85546875" customWidth="1"/>
    <col min="14590" max="14592" width="12.7109375" customWidth="1"/>
    <col min="14593" max="14595" width="13.7109375" customWidth="1"/>
    <col min="14596" max="14596" width="27.7109375" customWidth="1"/>
    <col min="14597" max="14598" width="10.7109375" customWidth="1"/>
    <col min="14599" max="14599" width="12.7109375" customWidth="1"/>
    <col min="14602" max="14602" width="10.85546875" customWidth="1"/>
    <col min="14846" max="14848" width="12.7109375" customWidth="1"/>
    <col min="14849" max="14851" width="13.7109375" customWidth="1"/>
    <col min="14852" max="14852" width="27.7109375" customWidth="1"/>
    <col min="14853" max="14854" width="10.7109375" customWidth="1"/>
    <col min="14855" max="14855" width="12.7109375" customWidth="1"/>
    <col min="14858" max="14858" width="10.85546875" customWidth="1"/>
    <col min="15102" max="15104" width="12.7109375" customWidth="1"/>
    <col min="15105" max="15107" width="13.7109375" customWidth="1"/>
    <col min="15108" max="15108" width="27.7109375" customWidth="1"/>
    <col min="15109" max="15110" width="10.7109375" customWidth="1"/>
    <col min="15111" max="15111" width="12.7109375" customWidth="1"/>
    <col min="15114" max="15114" width="10.85546875" customWidth="1"/>
    <col min="15358" max="15360" width="12.7109375" customWidth="1"/>
    <col min="15361" max="15363" width="13.7109375" customWidth="1"/>
    <col min="15364" max="15364" width="27.7109375" customWidth="1"/>
    <col min="15365" max="15366" width="10.7109375" customWidth="1"/>
    <col min="15367" max="15367" width="12.7109375" customWidth="1"/>
    <col min="15370" max="15370" width="10.85546875" customWidth="1"/>
    <col min="15614" max="15616" width="12.7109375" customWidth="1"/>
    <col min="15617" max="15619" width="13.7109375" customWidth="1"/>
    <col min="15620" max="15620" width="27.7109375" customWidth="1"/>
    <col min="15621" max="15622" width="10.7109375" customWidth="1"/>
    <col min="15623" max="15623" width="12.7109375" customWidth="1"/>
    <col min="15626" max="15626" width="10.85546875" customWidth="1"/>
    <col min="15870" max="15872" width="12.7109375" customWidth="1"/>
    <col min="15873" max="15875" width="13.7109375" customWidth="1"/>
    <col min="15876" max="15876" width="27.7109375" customWidth="1"/>
    <col min="15877" max="15878" width="10.7109375" customWidth="1"/>
    <col min="15879" max="15879" width="12.7109375" customWidth="1"/>
    <col min="15882" max="15882" width="10.85546875" customWidth="1"/>
    <col min="16126" max="16128" width="12.7109375" customWidth="1"/>
    <col min="16129" max="16131" width="13.7109375" customWidth="1"/>
    <col min="16132" max="16132" width="27.7109375" customWidth="1"/>
    <col min="16133" max="16134" width="10.7109375" customWidth="1"/>
    <col min="16135" max="16135" width="12.7109375" customWidth="1"/>
    <col min="16138" max="16138" width="10.85546875" customWidth="1"/>
  </cols>
  <sheetData>
    <row r="1" spans="1:42" x14ac:dyDescent="0.25">
      <c r="A1" s="7" t="s">
        <v>1</v>
      </c>
      <c r="B1" s="8" t="s">
        <v>2</v>
      </c>
      <c r="C1" s="8" t="s">
        <v>3</v>
      </c>
      <c r="D1" s="64" t="s">
        <v>4</v>
      </c>
      <c r="E1" s="65"/>
      <c r="F1" s="65"/>
      <c r="G1" s="66"/>
      <c r="H1" s="37" t="s">
        <v>5</v>
      </c>
      <c r="I1" s="38" t="s">
        <v>0</v>
      </c>
      <c r="J1" s="9" t="s">
        <v>6</v>
      </c>
    </row>
    <row r="2" spans="1:42" x14ac:dyDescent="0.25">
      <c r="A2" s="22"/>
      <c r="B2" s="11"/>
      <c r="C2" s="3"/>
      <c r="D2" s="4" t="str">
        <f>IFERROR(VLOOKUP($C2,#REF!,2,FALSE),"")</f>
        <v/>
      </c>
      <c r="E2" s="5"/>
      <c r="F2" s="5"/>
      <c r="G2" s="63"/>
      <c r="H2" s="11"/>
      <c r="I2" s="61">
        <f>IFERROR(VLOOKUP($C2,#REF!,4,FALSE),0)</f>
        <v>0</v>
      </c>
      <c r="J2" s="32">
        <f t="shared" ref="J2:J35" si="0">(H2*I2)</f>
        <v>0</v>
      </c>
    </row>
    <row r="3" spans="1:42" x14ac:dyDescent="0.25">
      <c r="A3" s="22"/>
      <c r="B3" s="11"/>
      <c r="C3" s="3"/>
      <c r="D3" s="4" t="str">
        <f>IFERROR(VLOOKUP($C3,#REF!,2,FALSE),"")</f>
        <v/>
      </c>
      <c r="E3" s="5"/>
      <c r="F3" s="5"/>
      <c r="G3" s="63"/>
      <c r="H3" s="11"/>
      <c r="I3" s="61">
        <f>IFERROR(VLOOKUP($C3,#REF!,4,FALSE),0)</f>
        <v>0</v>
      </c>
      <c r="J3" s="32">
        <f t="shared" si="0"/>
        <v>0</v>
      </c>
    </row>
    <row r="4" spans="1:42" x14ac:dyDescent="0.25">
      <c r="A4" s="22"/>
      <c r="B4" s="11"/>
      <c r="C4" s="3"/>
      <c r="D4" s="4" t="str">
        <f>IFERROR(VLOOKUP($C4,#REF!,2,FALSE),"")</f>
        <v/>
      </c>
      <c r="E4" s="5"/>
      <c r="F4" s="5"/>
      <c r="G4" s="63"/>
      <c r="H4" s="11"/>
      <c r="I4" s="61">
        <f>IFERROR(VLOOKUP($C4,#REF!,4,FALSE),0)</f>
        <v>0</v>
      </c>
      <c r="J4" s="32">
        <f t="shared" si="0"/>
        <v>0</v>
      </c>
    </row>
    <row r="5" spans="1:42" x14ac:dyDescent="0.25">
      <c r="A5" s="22"/>
      <c r="B5" s="11"/>
      <c r="C5" s="3"/>
      <c r="D5" s="4" t="str">
        <f>IFERROR(VLOOKUP($C5,#REF!,2,FALSE),"")</f>
        <v/>
      </c>
      <c r="E5" s="5"/>
      <c r="F5" s="5"/>
      <c r="G5" s="63"/>
      <c r="H5" s="11"/>
      <c r="I5" s="61">
        <f>IFERROR(VLOOKUP($C5,#REF!,4,FALSE),0)</f>
        <v>0</v>
      </c>
      <c r="J5" s="32">
        <f t="shared" si="0"/>
        <v>0</v>
      </c>
    </row>
    <row r="6" spans="1:42" x14ac:dyDescent="0.25">
      <c r="A6" s="22"/>
      <c r="B6" s="11"/>
      <c r="C6" s="3"/>
      <c r="D6" s="4" t="str">
        <f>IFERROR(VLOOKUP($C6,#REF!,2,FALSE),"")</f>
        <v/>
      </c>
      <c r="E6" s="5"/>
      <c r="F6" s="5"/>
      <c r="G6" s="63"/>
      <c r="H6" s="11"/>
      <c r="I6" s="61">
        <f>IFERROR(VLOOKUP($C6,#REF!,4,FALSE),0)</f>
        <v>0</v>
      </c>
      <c r="J6" s="32">
        <f t="shared" si="0"/>
        <v>0</v>
      </c>
    </row>
    <row r="7" spans="1:42" s="31" customFormat="1" x14ac:dyDescent="0.25">
      <c r="A7" s="22"/>
      <c r="B7" s="11"/>
      <c r="C7" s="3"/>
      <c r="D7" s="4" t="str">
        <f>IFERROR(VLOOKUP($C7,#REF!,2,FALSE),"")</f>
        <v/>
      </c>
      <c r="E7" s="5"/>
      <c r="F7" s="5"/>
      <c r="G7" s="63"/>
      <c r="H7" s="11"/>
      <c r="I7" s="61">
        <f>IFERROR(VLOOKUP($C7,#REF!,4,FALSE),0)</f>
        <v>0</v>
      </c>
      <c r="J7" s="32">
        <f t="shared" si="0"/>
        <v>0</v>
      </c>
      <c r="K7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</row>
    <row r="8" spans="1:42" x14ac:dyDescent="0.25">
      <c r="A8" s="22"/>
      <c r="B8" s="11"/>
      <c r="C8" s="3"/>
      <c r="D8" s="4" t="str">
        <f>IFERROR(VLOOKUP($C8,#REF!,2,FALSE),"")</f>
        <v/>
      </c>
      <c r="E8" s="5"/>
      <c r="F8" s="5"/>
      <c r="G8" s="63"/>
      <c r="H8" s="11"/>
      <c r="I8" s="61">
        <f>IFERROR(VLOOKUP($C8,#REF!,4,FALSE),0)</f>
        <v>0</v>
      </c>
      <c r="J8" s="32">
        <f t="shared" si="0"/>
        <v>0</v>
      </c>
    </row>
    <row r="9" spans="1:42" x14ac:dyDescent="0.25">
      <c r="A9" s="22"/>
      <c r="B9" s="27"/>
      <c r="C9" s="3"/>
      <c r="D9" s="4" t="str">
        <f>IFERROR(VLOOKUP($C9,#REF!,2,FALSE),"")</f>
        <v/>
      </c>
      <c r="E9" s="5"/>
      <c r="F9" s="5"/>
      <c r="G9" s="63"/>
      <c r="H9" s="11"/>
      <c r="I9" s="61">
        <f>IFERROR(VLOOKUP($C9,#REF!,4,FALSE),0)</f>
        <v>0</v>
      </c>
      <c r="J9" s="32">
        <f t="shared" si="0"/>
        <v>0</v>
      </c>
    </row>
    <row r="10" spans="1:42" x14ac:dyDescent="0.25">
      <c r="A10" s="22"/>
      <c r="B10" s="27"/>
      <c r="C10" s="3"/>
      <c r="D10" s="4" t="str">
        <f>IFERROR(VLOOKUP($C10,#REF!,2,FALSE),"")</f>
        <v/>
      </c>
      <c r="E10" s="5"/>
      <c r="F10" s="5"/>
      <c r="G10" s="63"/>
      <c r="H10" s="11"/>
      <c r="I10" s="61">
        <f>IFERROR(VLOOKUP($C10,#REF!,4,FALSE),0)</f>
        <v>0</v>
      </c>
      <c r="J10" s="32">
        <f t="shared" si="0"/>
        <v>0</v>
      </c>
    </row>
    <row r="11" spans="1:42" x14ac:dyDescent="0.25">
      <c r="A11" s="22"/>
      <c r="B11" s="27"/>
      <c r="C11" s="3"/>
      <c r="D11" s="4" t="str">
        <f>IFERROR(VLOOKUP($C11,#REF!,2,FALSE),"")</f>
        <v/>
      </c>
      <c r="E11" s="5"/>
      <c r="F11" s="5"/>
      <c r="G11" s="63"/>
      <c r="H11" s="11"/>
      <c r="I11" s="61">
        <f>IFERROR(VLOOKUP($C11,#REF!,4,FALSE),0)</f>
        <v>0</v>
      </c>
      <c r="J11" s="32">
        <f t="shared" si="0"/>
        <v>0</v>
      </c>
    </row>
    <row r="12" spans="1:42" x14ac:dyDescent="0.25">
      <c r="A12" s="22"/>
      <c r="B12" s="27"/>
      <c r="C12" s="3"/>
      <c r="D12" s="4" t="str">
        <f>IFERROR(VLOOKUP($C12,#REF!,2,FALSE),"")</f>
        <v/>
      </c>
      <c r="E12" s="5"/>
      <c r="F12" s="5"/>
      <c r="G12" s="63"/>
      <c r="H12" s="11"/>
      <c r="I12" s="61">
        <f>IFERROR(VLOOKUP($C12,#REF!,4,FALSE),0)</f>
        <v>0</v>
      </c>
      <c r="J12" s="32">
        <f t="shared" si="0"/>
        <v>0</v>
      </c>
    </row>
    <row r="13" spans="1:42" x14ac:dyDescent="0.25">
      <c r="A13" s="21"/>
      <c r="B13" s="11"/>
      <c r="C13" s="3"/>
      <c r="D13" s="4" t="str">
        <f>IFERROR(VLOOKUP($C13,#REF!,2,FALSE),"")</f>
        <v/>
      </c>
      <c r="E13" s="5"/>
      <c r="F13" s="5"/>
      <c r="G13" s="63"/>
      <c r="H13" s="11"/>
      <c r="I13" s="61">
        <f>IFERROR(VLOOKUP($C13,#REF!,4,FALSE),0)</f>
        <v>0</v>
      </c>
      <c r="J13" s="32">
        <f t="shared" si="0"/>
        <v>0</v>
      </c>
    </row>
    <row r="14" spans="1:42" x14ac:dyDescent="0.25">
      <c r="A14" s="22"/>
      <c r="B14" s="11"/>
      <c r="C14" s="3"/>
      <c r="D14" s="4" t="str">
        <f>IFERROR(VLOOKUP($C14,#REF!,2,FALSE),"")</f>
        <v/>
      </c>
      <c r="E14" s="5"/>
      <c r="F14" s="5"/>
      <c r="G14" s="63"/>
      <c r="H14" s="11"/>
      <c r="I14" s="61">
        <f>IFERROR(VLOOKUP($C14,#REF!,4,FALSE),0)</f>
        <v>0</v>
      </c>
      <c r="J14" s="32">
        <f t="shared" si="0"/>
        <v>0</v>
      </c>
    </row>
    <row r="15" spans="1:42" x14ac:dyDescent="0.25">
      <c r="A15" s="22"/>
      <c r="B15" s="11"/>
      <c r="C15" s="3"/>
      <c r="D15" s="4" t="str">
        <f>IFERROR(VLOOKUP($C15,#REF!,2,FALSE),"")</f>
        <v/>
      </c>
      <c r="E15" s="5"/>
      <c r="F15" s="5"/>
      <c r="G15" s="63"/>
      <c r="H15" s="11"/>
      <c r="I15" s="61">
        <f>IFERROR(VLOOKUP($C15,#REF!,4,FALSE),0)</f>
        <v>0</v>
      </c>
      <c r="J15" s="32">
        <f t="shared" si="0"/>
        <v>0</v>
      </c>
    </row>
    <row r="16" spans="1:42" x14ac:dyDescent="0.25">
      <c r="A16" s="22"/>
      <c r="B16" s="11"/>
      <c r="C16" s="3"/>
      <c r="D16" s="4" t="str">
        <f>IFERROR(VLOOKUP($C16,#REF!,2,FALSE),"")</f>
        <v/>
      </c>
      <c r="E16" s="5"/>
      <c r="F16" s="5"/>
      <c r="G16" s="63"/>
      <c r="H16" s="11"/>
      <c r="I16" s="61">
        <f>IFERROR(VLOOKUP($C16,#REF!,4,FALSE),0)</f>
        <v>0</v>
      </c>
      <c r="J16" s="32">
        <f t="shared" si="0"/>
        <v>0</v>
      </c>
    </row>
    <row r="17" spans="1:10" x14ac:dyDescent="0.25">
      <c r="A17" s="22"/>
      <c r="B17" s="11"/>
      <c r="C17" s="3"/>
      <c r="D17" s="4" t="str">
        <f>IFERROR(VLOOKUP($C17,#REF!,2,FALSE),"")</f>
        <v/>
      </c>
      <c r="E17" s="5"/>
      <c r="F17" s="5"/>
      <c r="G17" s="63"/>
      <c r="H17" s="11"/>
      <c r="I17" s="61">
        <f>IFERROR(VLOOKUP($C17,#REF!,4,FALSE),0)</f>
        <v>0</v>
      </c>
      <c r="J17" s="32">
        <f t="shared" si="0"/>
        <v>0</v>
      </c>
    </row>
    <row r="18" spans="1:10" x14ac:dyDescent="0.25">
      <c r="A18" s="22"/>
      <c r="B18" s="11"/>
      <c r="C18" s="3"/>
      <c r="D18" s="4" t="str">
        <f>IFERROR(VLOOKUP($C18,#REF!,2,FALSE),"")</f>
        <v/>
      </c>
      <c r="E18" s="5"/>
      <c r="F18" s="5"/>
      <c r="G18" s="63"/>
      <c r="H18" s="11"/>
      <c r="I18" s="61">
        <f>IFERROR(VLOOKUP($C18,#REF!,4,FALSE),0)</f>
        <v>0</v>
      </c>
      <c r="J18" s="32">
        <f t="shared" si="0"/>
        <v>0</v>
      </c>
    </row>
    <row r="19" spans="1:10" x14ac:dyDescent="0.25">
      <c r="A19" s="21"/>
      <c r="B19" s="23"/>
      <c r="C19" s="3"/>
      <c r="D19" s="4" t="str">
        <f>IFERROR(VLOOKUP($C19,#REF!,2,FALSE),"")</f>
        <v/>
      </c>
      <c r="E19" s="5"/>
      <c r="F19" s="5"/>
      <c r="G19" s="63"/>
      <c r="H19" s="11"/>
      <c r="I19" s="61">
        <f>IFERROR(VLOOKUP($C19,#REF!,4,FALSE),0)</f>
        <v>0</v>
      </c>
      <c r="J19" s="32">
        <f t="shared" si="0"/>
        <v>0</v>
      </c>
    </row>
    <row r="20" spans="1:10" x14ac:dyDescent="0.25">
      <c r="A20" s="21"/>
      <c r="B20" s="23"/>
      <c r="C20" s="3"/>
      <c r="D20" s="4" t="str">
        <f>IFERROR(VLOOKUP($C20,#REF!,2,FALSE),"")</f>
        <v/>
      </c>
      <c r="E20" s="5"/>
      <c r="F20" s="5"/>
      <c r="G20" s="63"/>
      <c r="H20" s="11"/>
      <c r="I20" s="61">
        <f>IFERROR(VLOOKUP($C20,#REF!,4,FALSE),0)</f>
        <v>0</v>
      </c>
      <c r="J20" s="32">
        <f t="shared" si="0"/>
        <v>0</v>
      </c>
    </row>
    <row r="21" spans="1:10" x14ac:dyDescent="0.25">
      <c r="A21" s="21"/>
      <c r="B21" s="23"/>
      <c r="C21" s="3"/>
      <c r="D21" s="4" t="str">
        <f>IFERROR(VLOOKUP($C21,#REF!,2,FALSE),"")</f>
        <v/>
      </c>
      <c r="E21" s="5"/>
      <c r="F21" s="5"/>
      <c r="G21" s="63"/>
      <c r="H21" s="11"/>
      <c r="I21" s="61">
        <f>IFERROR(VLOOKUP($C21,#REF!,4,FALSE),0)</f>
        <v>0</v>
      </c>
      <c r="J21" s="32">
        <f t="shared" si="0"/>
        <v>0</v>
      </c>
    </row>
    <row r="22" spans="1:10" x14ac:dyDescent="0.25">
      <c r="A22" s="21"/>
      <c r="B22" s="11"/>
      <c r="C22" s="3"/>
      <c r="D22" s="4" t="str">
        <f>IFERROR(VLOOKUP($C22,#REF!,2,FALSE),"")</f>
        <v/>
      </c>
      <c r="E22" s="5"/>
      <c r="F22" s="5"/>
      <c r="G22" s="63"/>
      <c r="H22" s="11"/>
      <c r="I22" s="61">
        <f>IFERROR(VLOOKUP($C22,#REF!,4,FALSE),0)</f>
        <v>0</v>
      </c>
      <c r="J22" s="32">
        <f t="shared" si="0"/>
        <v>0</v>
      </c>
    </row>
    <row r="23" spans="1:10" x14ac:dyDescent="0.25">
      <c r="A23" s="21"/>
      <c r="B23" s="11"/>
      <c r="C23" s="3"/>
      <c r="D23" s="4" t="str">
        <f>IFERROR(VLOOKUP($C23,#REF!,2,FALSE),"")</f>
        <v/>
      </c>
      <c r="E23" s="5"/>
      <c r="F23" s="5"/>
      <c r="G23" s="63"/>
      <c r="H23" s="11"/>
      <c r="I23" s="61">
        <f>IFERROR(VLOOKUP($C23,#REF!,4,FALSE),0)</f>
        <v>0</v>
      </c>
      <c r="J23" s="32">
        <f t="shared" si="0"/>
        <v>0</v>
      </c>
    </row>
    <row r="24" spans="1:10" x14ac:dyDescent="0.25">
      <c r="A24" s="21"/>
      <c r="B24" s="11"/>
      <c r="C24" s="3"/>
      <c r="D24" s="4" t="str">
        <f>IFERROR(VLOOKUP($C24,#REF!,2,FALSE),"")</f>
        <v/>
      </c>
      <c r="E24" s="5"/>
      <c r="F24" s="5"/>
      <c r="G24" s="63"/>
      <c r="H24" s="11"/>
      <c r="I24" s="61">
        <f>IFERROR(VLOOKUP($C24,#REF!,4,FALSE),0)</f>
        <v>0</v>
      </c>
      <c r="J24" s="32">
        <f t="shared" si="0"/>
        <v>0</v>
      </c>
    </row>
    <row r="25" spans="1:10" x14ac:dyDescent="0.25">
      <c r="A25" s="21"/>
      <c r="B25" s="11"/>
      <c r="C25" s="3"/>
      <c r="D25" s="4" t="str">
        <f>IFERROR(VLOOKUP($C25,#REF!,2,FALSE),"")</f>
        <v/>
      </c>
      <c r="E25" s="5"/>
      <c r="F25" s="5"/>
      <c r="G25" s="63"/>
      <c r="H25" s="11"/>
      <c r="I25" s="61">
        <f>IFERROR(VLOOKUP($C25,#REF!,4,FALSE),0)</f>
        <v>0</v>
      </c>
      <c r="J25" s="32">
        <f t="shared" si="0"/>
        <v>0</v>
      </c>
    </row>
    <row r="26" spans="1:10" x14ac:dyDescent="0.25">
      <c r="A26" s="21"/>
      <c r="B26" s="11"/>
      <c r="C26" s="3"/>
      <c r="D26" s="4" t="str">
        <f>IFERROR(VLOOKUP($C26,#REF!,2,FALSE),"")</f>
        <v/>
      </c>
      <c r="E26" s="5"/>
      <c r="F26" s="5"/>
      <c r="G26" s="63"/>
      <c r="H26" s="11"/>
      <c r="I26" s="61">
        <f>IFERROR(VLOOKUP($C26,#REF!,4,FALSE),0)</f>
        <v>0</v>
      </c>
      <c r="J26" s="32">
        <f t="shared" si="0"/>
        <v>0</v>
      </c>
    </row>
    <row r="27" spans="1:10" x14ac:dyDescent="0.25">
      <c r="A27" s="21"/>
      <c r="B27" s="11"/>
      <c r="C27" s="3"/>
      <c r="D27" s="4" t="str">
        <f>IFERROR(VLOOKUP($C27,#REF!,2,FALSE),"")</f>
        <v/>
      </c>
      <c r="E27" s="5"/>
      <c r="F27" s="5"/>
      <c r="G27" s="63"/>
      <c r="H27" s="11"/>
      <c r="I27" s="61">
        <f>IFERROR(VLOOKUP($C27,#REF!,4,FALSE),0)</f>
        <v>0</v>
      </c>
      <c r="J27" s="32">
        <f t="shared" si="0"/>
        <v>0</v>
      </c>
    </row>
    <row r="28" spans="1:10" x14ac:dyDescent="0.25">
      <c r="A28" s="21"/>
      <c r="B28" s="11"/>
      <c r="C28" s="3"/>
      <c r="D28" s="4" t="str">
        <f>IFERROR(VLOOKUP($C28,#REF!,2,FALSE),"")</f>
        <v/>
      </c>
      <c r="E28" s="5"/>
      <c r="F28" s="5"/>
      <c r="G28" s="63"/>
      <c r="H28" s="11"/>
      <c r="I28" s="61">
        <f>IFERROR(VLOOKUP($C28,#REF!,4,FALSE),0)</f>
        <v>0</v>
      </c>
      <c r="J28" s="32">
        <f t="shared" si="0"/>
        <v>0</v>
      </c>
    </row>
    <row r="29" spans="1:10" x14ac:dyDescent="0.25">
      <c r="A29" s="21"/>
      <c r="B29" s="11"/>
      <c r="C29" s="3"/>
      <c r="D29" s="4" t="str">
        <f>IFERROR(VLOOKUP($C29,#REF!,2,FALSE),"")</f>
        <v/>
      </c>
      <c r="E29" s="5"/>
      <c r="F29" s="5"/>
      <c r="G29" s="63"/>
      <c r="H29" s="11"/>
      <c r="I29" s="61">
        <f>IFERROR(VLOOKUP($C29,#REF!,4,FALSE),0)</f>
        <v>0</v>
      </c>
      <c r="J29" s="32">
        <f t="shared" si="0"/>
        <v>0</v>
      </c>
    </row>
    <row r="30" spans="1:10" x14ac:dyDescent="0.25">
      <c r="A30" s="21"/>
      <c r="B30" s="27"/>
      <c r="C30" s="3"/>
      <c r="D30" s="4" t="str">
        <f>IFERROR(VLOOKUP($C30,#REF!,2,FALSE),"")</f>
        <v/>
      </c>
      <c r="E30" s="5"/>
      <c r="F30" s="5"/>
      <c r="G30" s="63"/>
      <c r="H30" s="11"/>
      <c r="I30" s="61">
        <f>IFERROR(VLOOKUP($C30,#REF!,4,FALSE),0)</f>
        <v>0</v>
      </c>
      <c r="J30" s="32">
        <f t="shared" si="0"/>
        <v>0</v>
      </c>
    </row>
    <row r="31" spans="1:10" x14ac:dyDescent="0.25">
      <c r="A31" s="21"/>
      <c r="B31" s="27"/>
      <c r="C31" s="3"/>
      <c r="D31" s="4" t="str">
        <f>IFERROR(VLOOKUP($C31,#REF!,2,FALSE),"")</f>
        <v/>
      </c>
      <c r="E31" s="5"/>
      <c r="F31" s="5"/>
      <c r="G31" s="63"/>
      <c r="H31" s="11"/>
      <c r="I31" s="61">
        <f>IFERROR(VLOOKUP($C31,#REF!,4,FALSE),0)</f>
        <v>0</v>
      </c>
      <c r="J31" s="32">
        <f t="shared" si="0"/>
        <v>0</v>
      </c>
    </row>
    <row r="32" spans="1:10" x14ac:dyDescent="0.25">
      <c r="A32" s="21"/>
      <c r="B32" s="27"/>
      <c r="C32" s="3"/>
      <c r="D32" s="4" t="str">
        <f>IFERROR(VLOOKUP($C32,#REF!,2,FALSE),"")</f>
        <v/>
      </c>
      <c r="E32" s="5"/>
      <c r="F32" s="5"/>
      <c r="G32" s="63"/>
      <c r="H32" s="11"/>
      <c r="I32" s="61">
        <f>IFERROR(VLOOKUP($C32,#REF!,4,FALSE),0)</f>
        <v>0</v>
      </c>
      <c r="J32" s="32">
        <f t="shared" si="0"/>
        <v>0</v>
      </c>
    </row>
    <row r="33" spans="1:10" x14ac:dyDescent="0.25">
      <c r="A33" s="21"/>
      <c r="B33" s="27"/>
      <c r="C33" s="3"/>
      <c r="D33" s="4" t="str">
        <f>IFERROR(VLOOKUP($C33,#REF!,2,FALSE),"")</f>
        <v/>
      </c>
      <c r="E33" s="5"/>
      <c r="F33" s="5"/>
      <c r="G33" s="63"/>
      <c r="H33" s="11"/>
      <c r="I33" s="61">
        <f>IFERROR(VLOOKUP($C33,#REF!,4,FALSE),0)</f>
        <v>0</v>
      </c>
      <c r="J33" s="32">
        <f t="shared" si="0"/>
        <v>0</v>
      </c>
    </row>
    <row r="34" spans="1:10" x14ac:dyDescent="0.25">
      <c r="A34" s="22"/>
      <c r="B34" s="11"/>
      <c r="C34" s="3"/>
      <c r="D34" s="4" t="str">
        <f>IFERROR(VLOOKUP($C34,#REF!,2,FALSE),"")</f>
        <v/>
      </c>
      <c r="E34" s="5"/>
      <c r="F34" s="5"/>
      <c r="G34" s="63"/>
      <c r="H34" s="11"/>
      <c r="I34" s="61">
        <f>IFERROR(VLOOKUP($C34,#REF!,4,FALSE),0)</f>
        <v>0</v>
      </c>
      <c r="J34" s="32">
        <f t="shared" si="0"/>
        <v>0</v>
      </c>
    </row>
    <row r="35" spans="1:10" x14ac:dyDescent="0.25">
      <c r="A35" s="47"/>
      <c r="B35" s="11"/>
      <c r="C35" s="3"/>
      <c r="D35" s="4" t="str">
        <f>IFERROR(VLOOKUP($C35,#REF!,2,FALSE),"")</f>
        <v/>
      </c>
      <c r="E35" s="5"/>
      <c r="F35" s="5"/>
      <c r="G35" s="63"/>
      <c r="H35" s="11"/>
      <c r="I35" s="61">
        <f>IFERROR(VLOOKUP($C35,#REF!,4,FALSE),0)</f>
        <v>0</v>
      </c>
      <c r="J35" s="32">
        <f t="shared" si="0"/>
        <v>0</v>
      </c>
    </row>
    <row r="36" spans="1:10" x14ac:dyDescent="0.25">
      <c r="A36" s="47"/>
      <c r="B36" s="48"/>
      <c r="C36" s="3"/>
      <c r="D36" s="4"/>
      <c r="E36" s="5"/>
      <c r="F36" s="5"/>
      <c r="G36" s="63"/>
      <c r="H36" s="11"/>
      <c r="I36" s="29"/>
      <c r="J36" s="32"/>
    </row>
    <row r="37" spans="1:10" x14ac:dyDescent="0.25">
      <c r="A37" s="33"/>
      <c r="B37" s="34"/>
      <c r="C37" s="35"/>
      <c r="D37" s="35"/>
      <c r="E37" s="35"/>
      <c r="F37" s="36"/>
      <c r="G37" s="36"/>
      <c r="H37" s="97" t="s">
        <v>7</v>
      </c>
      <c r="I37" s="97"/>
      <c r="J37" s="46">
        <f>SUM(J2:J36)</f>
        <v>0</v>
      </c>
    </row>
    <row r="38" spans="1:10" ht="15.75" thickBot="1" x14ac:dyDescent="0.3">
      <c r="A38" s="39"/>
      <c r="B38" s="40"/>
      <c r="C38" s="41"/>
      <c r="D38" s="42"/>
      <c r="E38" s="42"/>
      <c r="F38" s="43"/>
      <c r="G38" s="43"/>
      <c r="H38" s="40"/>
      <c r="I38" s="44"/>
      <c r="J38" s="45"/>
    </row>
    <row r="39" spans="1:10" x14ac:dyDescent="0.25">
      <c r="A39" s="7" t="s">
        <v>1</v>
      </c>
      <c r="B39" s="8" t="s">
        <v>2</v>
      </c>
      <c r="C39" s="8" t="s">
        <v>3</v>
      </c>
      <c r="D39" s="104" t="s">
        <v>4</v>
      </c>
      <c r="E39" s="105"/>
      <c r="F39" s="105"/>
      <c r="G39" s="106"/>
      <c r="H39" s="37" t="s">
        <v>5</v>
      </c>
      <c r="I39" s="38" t="s">
        <v>0</v>
      </c>
      <c r="J39" s="9" t="s">
        <v>6</v>
      </c>
    </row>
    <row r="40" spans="1:10" x14ac:dyDescent="0.25">
      <c r="A40" s="47"/>
      <c r="B40" s="48"/>
      <c r="C40" s="6"/>
      <c r="D40" s="101" t="str">
        <f>IFERROR(VLOOKUP($C40,#REF!,2,FALSE),"")</f>
        <v/>
      </c>
      <c r="E40" s="102"/>
      <c r="F40" s="102"/>
      <c r="G40" s="103"/>
      <c r="H40" s="11"/>
      <c r="I40" s="61">
        <f>IFERROR(VLOOKUP($C40,#REF!,4,FALSE),0)</f>
        <v>0</v>
      </c>
      <c r="J40" s="32">
        <f>(H40*I40)</f>
        <v>0</v>
      </c>
    </row>
    <row r="41" spans="1:10" x14ac:dyDescent="0.25">
      <c r="A41" s="22"/>
      <c r="B41" s="48"/>
      <c r="C41" s="6"/>
      <c r="D41" s="101" t="str">
        <f>IFERROR(VLOOKUP($C41,#REF!,2,FALSE),"")</f>
        <v/>
      </c>
      <c r="E41" s="102"/>
      <c r="F41" s="102"/>
      <c r="G41" s="103"/>
      <c r="H41" s="11"/>
      <c r="I41" s="61">
        <f>IFERROR(VLOOKUP($C41,#REF!,4,FALSE),0)</f>
        <v>0</v>
      </c>
      <c r="J41" s="32">
        <f t="shared" ref="J41:J72" si="1">(H41*I41)</f>
        <v>0</v>
      </c>
    </row>
    <row r="42" spans="1:10" x14ac:dyDescent="0.25">
      <c r="A42" s="47"/>
      <c r="B42" s="48"/>
      <c r="C42" s="6"/>
      <c r="D42" s="101" t="str">
        <f>IFERROR(VLOOKUP($C42,#REF!,2,FALSE),"")</f>
        <v/>
      </c>
      <c r="E42" s="102"/>
      <c r="F42" s="102"/>
      <c r="G42" s="103"/>
      <c r="H42" s="11"/>
      <c r="I42" s="61">
        <f>IFERROR(VLOOKUP($C42,#REF!,4,FALSE),0)</f>
        <v>0</v>
      </c>
      <c r="J42" s="32">
        <f t="shared" si="1"/>
        <v>0</v>
      </c>
    </row>
    <row r="43" spans="1:10" x14ac:dyDescent="0.25">
      <c r="A43" s="47"/>
      <c r="B43" s="48"/>
      <c r="C43" s="3"/>
      <c r="D43" s="101" t="str">
        <f>IFERROR(VLOOKUP($C43,#REF!,2,FALSE),"")</f>
        <v/>
      </c>
      <c r="E43" s="102"/>
      <c r="F43" s="102"/>
      <c r="G43" s="103"/>
      <c r="H43" s="11"/>
      <c r="I43" s="61">
        <f>IFERROR(VLOOKUP($C43,#REF!,4,FALSE),0)</f>
        <v>0</v>
      </c>
      <c r="J43" s="32">
        <f t="shared" si="1"/>
        <v>0</v>
      </c>
    </row>
    <row r="44" spans="1:10" x14ac:dyDescent="0.25">
      <c r="A44" s="47"/>
      <c r="B44" s="48"/>
      <c r="C44" s="3"/>
      <c r="D44" s="101" t="str">
        <f>IFERROR(VLOOKUP($C44,#REF!,2,FALSE),"")</f>
        <v/>
      </c>
      <c r="E44" s="102"/>
      <c r="F44" s="102"/>
      <c r="G44" s="103"/>
      <c r="H44" s="11"/>
      <c r="I44" s="61">
        <f>IFERROR(VLOOKUP($C44,#REF!,4,FALSE),0)</f>
        <v>0</v>
      </c>
      <c r="J44" s="32">
        <f t="shared" si="1"/>
        <v>0</v>
      </c>
    </row>
    <row r="45" spans="1:10" x14ac:dyDescent="0.25">
      <c r="A45" s="47"/>
      <c r="B45" s="48"/>
      <c r="C45" s="3"/>
      <c r="D45" s="101" t="str">
        <f>IFERROR(VLOOKUP($C45,#REF!,2,FALSE),"")</f>
        <v/>
      </c>
      <c r="E45" s="102"/>
      <c r="F45" s="102"/>
      <c r="G45" s="103"/>
      <c r="H45" s="11"/>
      <c r="I45" s="61">
        <f>IFERROR(VLOOKUP($C45,#REF!,4,FALSE),0)</f>
        <v>0</v>
      </c>
      <c r="J45" s="32">
        <f t="shared" si="1"/>
        <v>0</v>
      </c>
    </row>
    <row r="46" spans="1:10" x14ac:dyDescent="0.25">
      <c r="A46" s="47"/>
      <c r="B46" s="48"/>
      <c r="C46" s="6"/>
      <c r="D46" s="101" t="str">
        <f>IFERROR(VLOOKUP($C46,#REF!,2,FALSE),"")</f>
        <v/>
      </c>
      <c r="E46" s="102"/>
      <c r="F46" s="102"/>
      <c r="G46" s="103"/>
      <c r="H46" s="11"/>
      <c r="I46" s="61">
        <f>IFERROR(VLOOKUP($C46,#REF!,4,FALSE),0)</f>
        <v>0</v>
      </c>
      <c r="J46" s="32">
        <f t="shared" si="1"/>
        <v>0</v>
      </c>
    </row>
    <row r="47" spans="1:10" x14ac:dyDescent="0.25">
      <c r="A47" s="47"/>
      <c r="B47" s="48"/>
      <c r="C47" s="6"/>
      <c r="D47" s="101" t="str">
        <f>IFERROR(VLOOKUP($C47,#REF!,2,FALSE),"")</f>
        <v/>
      </c>
      <c r="E47" s="102"/>
      <c r="F47" s="102"/>
      <c r="G47" s="103"/>
      <c r="H47" s="11"/>
      <c r="I47" s="61">
        <f>IFERROR(VLOOKUP($C47,#REF!,4,FALSE),0)</f>
        <v>0</v>
      </c>
      <c r="J47" s="32">
        <f t="shared" si="1"/>
        <v>0</v>
      </c>
    </row>
    <row r="48" spans="1:10" x14ac:dyDescent="0.25">
      <c r="A48" s="47"/>
      <c r="B48" s="48"/>
      <c r="C48" s="6"/>
      <c r="D48" s="101" t="str">
        <f>IFERROR(VLOOKUP($C48,#REF!,2,FALSE),"")</f>
        <v/>
      </c>
      <c r="E48" s="102"/>
      <c r="F48" s="102"/>
      <c r="G48" s="103"/>
      <c r="H48" s="11"/>
      <c r="I48" s="61">
        <f>IFERROR(VLOOKUP($C48,#REF!,4,FALSE),0)</f>
        <v>0</v>
      </c>
      <c r="J48" s="32">
        <f t="shared" si="1"/>
        <v>0</v>
      </c>
    </row>
    <row r="49" spans="1:10" x14ac:dyDescent="0.25">
      <c r="A49" s="47"/>
      <c r="B49" s="48"/>
      <c r="C49" s="3"/>
      <c r="D49" s="101" t="str">
        <f>IFERROR(VLOOKUP($C49,#REF!,2,FALSE),"")</f>
        <v/>
      </c>
      <c r="E49" s="102"/>
      <c r="F49" s="102"/>
      <c r="G49" s="103"/>
      <c r="H49" s="11"/>
      <c r="I49" s="61">
        <f>IFERROR(VLOOKUP($C49,#REF!,4,FALSE),0)</f>
        <v>0</v>
      </c>
      <c r="J49" s="32">
        <f t="shared" si="1"/>
        <v>0</v>
      </c>
    </row>
    <row r="50" spans="1:10" x14ac:dyDescent="0.25">
      <c r="A50" s="47"/>
      <c r="B50" s="48"/>
      <c r="C50" s="6"/>
      <c r="D50" s="101" t="str">
        <f>IFERROR(VLOOKUP($C50,#REF!,2,FALSE),"")</f>
        <v/>
      </c>
      <c r="E50" s="102"/>
      <c r="F50" s="102"/>
      <c r="G50" s="103"/>
      <c r="H50" s="11"/>
      <c r="I50" s="61">
        <f>IFERROR(VLOOKUP($C50,#REF!,4,FALSE),0)</f>
        <v>0</v>
      </c>
      <c r="J50" s="32">
        <f t="shared" si="1"/>
        <v>0</v>
      </c>
    </row>
    <row r="51" spans="1:10" x14ac:dyDescent="0.25">
      <c r="A51" s="47"/>
      <c r="B51" s="48"/>
      <c r="C51" s="6"/>
      <c r="D51" s="101" t="str">
        <f>IFERROR(VLOOKUP($C51,#REF!,2,FALSE),"")</f>
        <v/>
      </c>
      <c r="E51" s="102"/>
      <c r="F51" s="102"/>
      <c r="G51" s="103"/>
      <c r="H51" s="11"/>
      <c r="I51" s="61">
        <f>IFERROR(VLOOKUP($C51,#REF!,4,FALSE),0)</f>
        <v>0</v>
      </c>
      <c r="J51" s="32">
        <f t="shared" si="1"/>
        <v>0</v>
      </c>
    </row>
    <row r="52" spans="1:10" x14ac:dyDescent="0.25">
      <c r="A52" s="47"/>
      <c r="B52" s="48"/>
      <c r="C52" s="3"/>
      <c r="D52" s="101" t="str">
        <f>IFERROR(VLOOKUP($C52,#REF!,2,FALSE),"")</f>
        <v/>
      </c>
      <c r="E52" s="102"/>
      <c r="F52" s="102"/>
      <c r="G52" s="103"/>
      <c r="H52" s="11"/>
      <c r="I52" s="61">
        <f>IFERROR(VLOOKUP($C52,#REF!,4,FALSE),0)</f>
        <v>0</v>
      </c>
      <c r="J52" s="32">
        <f t="shared" si="1"/>
        <v>0</v>
      </c>
    </row>
    <row r="53" spans="1:10" x14ac:dyDescent="0.25">
      <c r="A53" s="47"/>
      <c r="B53" s="48"/>
      <c r="C53" s="3"/>
      <c r="D53" s="101" t="str">
        <f>IFERROR(VLOOKUP($C53,#REF!,2,FALSE),"")</f>
        <v/>
      </c>
      <c r="E53" s="102"/>
      <c r="F53" s="102"/>
      <c r="G53" s="103"/>
      <c r="H53" s="11"/>
      <c r="I53" s="61">
        <f>IFERROR(VLOOKUP($C53,#REF!,4,FALSE),0)</f>
        <v>0</v>
      </c>
      <c r="J53" s="32">
        <f t="shared" si="1"/>
        <v>0</v>
      </c>
    </row>
    <row r="54" spans="1:10" x14ac:dyDescent="0.25">
      <c r="A54" s="47"/>
      <c r="B54" s="48"/>
      <c r="C54" s="6"/>
      <c r="D54" s="101" t="str">
        <f>IFERROR(VLOOKUP($C54,#REF!,2,FALSE),"")</f>
        <v/>
      </c>
      <c r="E54" s="102"/>
      <c r="F54" s="102"/>
      <c r="G54" s="103"/>
      <c r="H54" s="11"/>
      <c r="I54" s="61">
        <f>IFERROR(VLOOKUP($C54,#REF!,4,FALSE),0)</f>
        <v>0</v>
      </c>
      <c r="J54" s="32">
        <f t="shared" si="1"/>
        <v>0</v>
      </c>
    </row>
    <row r="55" spans="1:10" x14ac:dyDescent="0.25">
      <c r="A55" s="47"/>
      <c r="B55" s="48"/>
      <c r="C55" s="6"/>
      <c r="D55" s="101" t="str">
        <f>IFERROR(VLOOKUP($C55,#REF!,2,FALSE),"")</f>
        <v/>
      </c>
      <c r="E55" s="102"/>
      <c r="F55" s="102"/>
      <c r="G55" s="103"/>
      <c r="H55" s="11"/>
      <c r="I55" s="61">
        <f>IFERROR(VLOOKUP($C55,#REF!,4,FALSE),0)</f>
        <v>0</v>
      </c>
      <c r="J55" s="32">
        <f t="shared" si="1"/>
        <v>0</v>
      </c>
    </row>
    <row r="56" spans="1:10" x14ac:dyDescent="0.25">
      <c r="A56" s="47"/>
      <c r="B56" s="48"/>
      <c r="C56" s="6"/>
      <c r="D56" s="101" t="str">
        <f>IFERROR(VLOOKUP($C56,#REF!,2,FALSE),"")</f>
        <v/>
      </c>
      <c r="E56" s="102"/>
      <c r="F56" s="102"/>
      <c r="G56" s="103"/>
      <c r="H56" s="11"/>
      <c r="I56" s="61">
        <f>IFERROR(VLOOKUP($C56,#REF!,4,FALSE),0)</f>
        <v>0</v>
      </c>
      <c r="J56" s="32">
        <f t="shared" si="1"/>
        <v>0</v>
      </c>
    </row>
    <row r="57" spans="1:10" x14ac:dyDescent="0.25">
      <c r="A57" s="47"/>
      <c r="B57" s="48"/>
      <c r="C57" s="6"/>
      <c r="D57" s="101" t="str">
        <f>IFERROR(VLOOKUP($C57,#REF!,2,FALSE),"")</f>
        <v/>
      </c>
      <c r="E57" s="102"/>
      <c r="F57" s="102"/>
      <c r="G57" s="103"/>
      <c r="H57" s="11"/>
      <c r="I57" s="61">
        <f>IFERROR(VLOOKUP($C57,#REF!,4,FALSE),0)</f>
        <v>0</v>
      </c>
      <c r="J57" s="32">
        <f t="shared" si="1"/>
        <v>0</v>
      </c>
    </row>
    <row r="58" spans="1:10" x14ac:dyDescent="0.25">
      <c r="A58" s="47"/>
      <c r="B58" s="48"/>
      <c r="C58" s="6"/>
      <c r="D58" s="101" t="str">
        <f>IFERROR(VLOOKUP($C58,#REF!,2,FALSE),"")</f>
        <v/>
      </c>
      <c r="E58" s="102"/>
      <c r="F58" s="102"/>
      <c r="G58" s="103"/>
      <c r="H58" s="11"/>
      <c r="I58" s="61">
        <f>IFERROR(VLOOKUP($C58,#REF!,4,FALSE),0)</f>
        <v>0</v>
      </c>
      <c r="J58" s="32">
        <f t="shared" si="1"/>
        <v>0</v>
      </c>
    </row>
    <row r="59" spans="1:10" x14ac:dyDescent="0.25">
      <c r="A59" s="47"/>
      <c r="B59" s="48"/>
      <c r="C59" s="6"/>
      <c r="D59" s="101" t="str">
        <f>IFERROR(VLOOKUP($C59,#REF!,2,FALSE),"")</f>
        <v/>
      </c>
      <c r="E59" s="102"/>
      <c r="F59" s="102"/>
      <c r="G59" s="103"/>
      <c r="H59" s="11"/>
      <c r="I59" s="61">
        <f>IFERROR(VLOOKUP($C59,#REF!,4,FALSE),0)</f>
        <v>0</v>
      </c>
      <c r="J59" s="32">
        <f t="shared" si="1"/>
        <v>0</v>
      </c>
    </row>
    <row r="60" spans="1:10" x14ac:dyDescent="0.25">
      <c r="A60" s="47"/>
      <c r="B60" s="48"/>
      <c r="C60" s="6"/>
      <c r="D60" s="101" t="str">
        <f>IFERROR(VLOOKUP($C60,#REF!,2,FALSE),"")</f>
        <v/>
      </c>
      <c r="E60" s="102"/>
      <c r="F60" s="102"/>
      <c r="G60" s="103"/>
      <c r="H60" s="11"/>
      <c r="I60" s="61">
        <f>IFERROR(VLOOKUP($C60,#REF!,4,FALSE),0)</f>
        <v>0</v>
      </c>
      <c r="J60" s="32">
        <f t="shared" si="1"/>
        <v>0</v>
      </c>
    </row>
    <row r="61" spans="1:10" x14ac:dyDescent="0.25">
      <c r="A61" s="47"/>
      <c r="B61" s="48"/>
      <c r="C61" s="6"/>
      <c r="D61" s="101" t="str">
        <f>IFERROR(VLOOKUP($C61,#REF!,2,FALSE),"")</f>
        <v/>
      </c>
      <c r="E61" s="102"/>
      <c r="F61" s="102"/>
      <c r="G61" s="103"/>
      <c r="H61" s="11"/>
      <c r="I61" s="61">
        <f>IFERROR(VLOOKUP($C61,#REF!,4,FALSE),0)</f>
        <v>0</v>
      </c>
      <c r="J61" s="32">
        <f t="shared" si="1"/>
        <v>0</v>
      </c>
    </row>
    <row r="62" spans="1:10" x14ac:dyDescent="0.25">
      <c r="A62" s="47"/>
      <c r="B62" s="48"/>
      <c r="C62" s="6"/>
      <c r="D62" s="101" t="str">
        <f>IFERROR(VLOOKUP($C62,#REF!,2,FALSE),"")</f>
        <v/>
      </c>
      <c r="E62" s="102"/>
      <c r="F62" s="102"/>
      <c r="G62" s="103"/>
      <c r="H62" s="11"/>
      <c r="I62" s="61">
        <f>IFERROR(VLOOKUP($C62,#REF!,4,FALSE),0)</f>
        <v>0</v>
      </c>
      <c r="J62" s="32">
        <f t="shared" si="1"/>
        <v>0</v>
      </c>
    </row>
    <row r="63" spans="1:10" x14ac:dyDescent="0.25">
      <c r="A63" s="47"/>
      <c r="B63" s="48"/>
      <c r="C63" s="6"/>
      <c r="D63" s="101" t="str">
        <f>IFERROR(VLOOKUP($C63,#REF!,2,FALSE),"")</f>
        <v/>
      </c>
      <c r="E63" s="102"/>
      <c r="F63" s="102"/>
      <c r="G63" s="103"/>
      <c r="H63" s="11"/>
      <c r="I63" s="61">
        <f>IFERROR(VLOOKUP($C63,#REF!,4,FALSE),0)</f>
        <v>0</v>
      </c>
      <c r="J63" s="32">
        <f t="shared" si="1"/>
        <v>0</v>
      </c>
    </row>
    <row r="64" spans="1:10" x14ac:dyDescent="0.25">
      <c r="A64" s="47"/>
      <c r="B64" s="48"/>
      <c r="C64" s="6"/>
      <c r="D64" s="101" t="str">
        <f>IFERROR(VLOOKUP($C64,#REF!,2,FALSE),"")</f>
        <v/>
      </c>
      <c r="E64" s="102"/>
      <c r="F64" s="102"/>
      <c r="G64" s="103"/>
      <c r="H64" s="11"/>
      <c r="I64" s="61">
        <f>IFERROR(VLOOKUP($C64,#REF!,4,FALSE),0)</f>
        <v>0</v>
      </c>
      <c r="J64" s="32">
        <f t="shared" si="1"/>
        <v>0</v>
      </c>
    </row>
    <row r="65" spans="1:10" x14ac:dyDescent="0.25">
      <c r="A65" s="47"/>
      <c r="B65" s="48"/>
      <c r="C65" s="6"/>
      <c r="D65" s="101" t="str">
        <f>IFERROR(VLOOKUP($C65,#REF!,2,FALSE),"")</f>
        <v/>
      </c>
      <c r="E65" s="102"/>
      <c r="F65" s="102"/>
      <c r="G65" s="103"/>
      <c r="H65" s="11"/>
      <c r="I65" s="61">
        <f>IFERROR(VLOOKUP($C65,#REF!,4,FALSE),0)</f>
        <v>0</v>
      </c>
      <c r="J65" s="32">
        <f t="shared" si="1"/>
        <v>0</v>
      </c>
    </row>
    <row r="66" spans="1:10" x14ac:dyDescent="0.25">
      <c r="A66" s="47"/>
      <c r="B66" s="48"/>
      <c r="C66" s="6"/>
      <c r="D66" s="101" t="str">
        <f>IFERROR(VLOOKUP($C66,#REF!,2,FALSE),"")</f>
        <v/>
      </c>
      <c r="E66" s="102"/>
      <c r="F66" s="102"/>
      <c r="G66" s="103"/>
      <c r="H66" s="11"/>
      <c r="I66" s="61">
        <f>IFERROR(VLOOKUP($C66,#REF!,4,FALSE),0)</f>
        <v>0</v>
      </c>
      <c r="J66" s="32">
        <f t="shared" si="1"/>
        <v>0</v>
      </c>
    </row>
    <row r="67" spans="1:10" x14ac:dyDescent="0.25">
      <c r="A67" s="47"/>
      <c r="B67" s="48"/>
      <c r="C67" s="6"/>
      <c r="D67" s="101" t="str">
        <f>IFERROR(VLOOKUP($C67,#REF!,2,FALSE),"")</f>
        <v/>
      </c>
      <c r="E67" s="102"/>
      <c r="F67" s="102"/>
      <c r="G67" s="103"/>
      <c r="H67" s="11"/>
      <c r="I67" s="61">
        <f>IFERROR(VLOOKUP($C67,#REF!,4,FALSE),0)</f>
        <v>0</v>
      </c>
      <c r="J67" s="32">
        <f t="shared" si="1"/>
        <v>0</v>
      </c>
    </row>
    <row r="68" spans="1:10" x14ac:dyDescent="0.25">
      <c r="A68" s="47"/>
      <c r="B68" s="48"/>
      <c r="C68" s="6"/>
      <c r="D68" s="101" t="str">
        <f>IFERROR(VLOOKUP($C68,#REF!,2,FALSE),"")</f>
        <v/>
      </c>
      <c r="E68" s="102"/>
      <c r="F68" s="102"/>
      <c r="G68" s="103"/>
      <c r="H68" s="11"/>
      <c r="I68" s="61">
        <f>IFERROR(VLOOKUP($C68,#REF!,4,FALSE),0)</f>
        <v>0</v>
      </c>
      <c r="J68" s="32">
        <f t="shared" si="1"/>
        <v>0</v>
      </c>
    </row>
    <row r="69" spans="1:10" x14ac:dyDescent="0.25">
      <c r="A69" s="47"/>
      <c r="B69" s="48"/>
      <c r="C69" s="6"/>
      <c r="D69" s="101" t="str">
        <f>IFERROR(VLOOKUP($C69,#REF!,2,FALSE),"")</f>
        <v/>
      </c>
      <c r="E69" s="102"/>
      <c r="F69" s="102"/>
      <c r="G69" s="103"/>
      <c r="H69" s="11"/>
      <c r="I69" s="61">
        <f>IFERROR(VLOOKUP($C69,#REF!,4,FALSE),0)</f>
        <v>0</v>
      </c>
      <c r="J69" s="32">
        <f t="shared" si="1"/>
        <v>0</v>
      </c>
    </row>
    <row r="70" spans="1:10" x14ac:dyDescent="0.25">
      <c r="A70" s="47"/>
      <c r="B70" s="48"/>
      <c r="C70" s="3"/>
      <c r="D70" s="101" t="str">
        <f>IFERROR(VLOOKUP($C70,#REF!,2,FALSE),"")</f>
        <v/>
      </c>
      <c r="E70" s="102"/>
      <c r="F70" s="102"/>
      <c r="G70" s="103"/>
      <c r="H70" s="11"/>
      <c r="I70" s="61">
        <f>IFERROR(VLOOKUP($C70,#REF!,4,FALSE),0)</f>
        <v>0</v>
      </c>
      <c r="J70" s="32">
        <f t="shared" si="1"/>
        <v>0</v>
      </c>
    </row>
    <row r="71" spans="1:10" x14ac:dyDescent="0.25">
      <c r="A71" s="47"/>
      <c r="B71" s="48"/>
      <c r="C71" s="3"/>
      <c r="D71" s="101" t="str">
        <f>IFERROR(VLOOKUP($C71,#REF!,2,FALSE),"")</f>
        <v/>
      </c>
      <c r="E71" s="102"/>
      <c r="F71" s="102"/>
      <c r="G71" s="103"/>
      <c r="H71" s="11"/>
      <c r="I71" s="61">
        <f>IFERROR(VLOOKUP($C71,#REF!,4,FALSE),0)</f>
        <v>0</v>
      </c>
      <c r="J71" s="32">
        <f t="shared" si="1"/>
        <v>0</v>
      </c>
    </row>
    <row r="72" spans="1:10" x14ac:dyDescent="0.25">
      <c r="A72" s="47"/>
      <c r="B72" s="48"/>
      <c r="C72" s="3"/>
      <c r="D72" s="101" t="str">
        <f>IFERROR(VLOOKUP($C72,#REF!,2,FALSE),"")</f>
        <v/>
      </c>
      <c r="E72" s="102"/>
      <c r="F72" s="102"/>
      <c r="G72" s="103"/>
      <c r="H72" s="11"/>
      <c r="I72" s="61">
        <f>IFERROR(VLOOKUP($C72,#REF!,4,FALSE),0)</f>
        <v>0</v>
      </c>
      <c r="J72" s="32">
        <f t="shared" si="1"/>
        <v>0</v>
      </c>
    </row>
    <row r="73" spans="1:10" x14ac:dyDescent="0.25">
      <c r="A73" s="22"/>
      <c r="B73" s="23"/>
      <c r="C73" s="3"/>
      <c r="D73" s="98"/>
      <c r="E73" s="99"/>
      <c r="F73" s="99"/>
      <c r="G73" s="100"/>
      <c r="H73" s="11"/>
      <c r="I73" s="29"/>
      <c r="J73" s="32"/>
    </row>
    <row r="74" spans="1:10" x14ac:dyDescent="0.25">
      <c r="A74" s="2"/>
      <c r="B74" s="1"/>
      <c r="C74" s="12"/>
      <c r="D74" s="12"/>
      <c r="E74" s="12"/>
      <c r="F74" s="13"/>
      <c r="G74" s="13"/>
      <c r="H74" s="49" t="s">
        <v>7</v>
      </c>
      <c r="I74" s="50"/>
      <c r="J74" s="52">
        <f>SUM(J40:J73)</f>
        <v>0</v>
      </c>
    </row>
    <row r="75" spans="1:10" x14ac:dyDescent="0.25">
      <c r="A75" s="2"/>
      <c r="B75" s="1" t="s">
        <v>8</v>
      </c>
      <c r="C75" s="12"/>
      <c r="D75" s="12"/>
      <c r="E75" s="1"/>
      <c r="F75" s="13"/>
      <c r="G75" s="13"/>
      <c r="H75" s="24" t="s">
        <v>9</v>
      </c>
      <c r="I75" s="51"/>
      <c r="J75" s="52" t="e">
        <f>SUM(#REF!+J37+J74)</f>
        <v>#REF!</v>
      </c>
    </row>
    <row r="76" spans="1:10" ht="15.75" thickBot="1" x14ac:dyDescent="0.3">
      <c r="A76" s="14"/>
      <c r="B76" s="15"/>
      <c r="C76" s="15"/>
      <c r="D76" s="16"/>
      <c r="E76" s="15"/>
      <c r="F76" s="17"/>
      <c r="G76" s="17"/>
      <c r="H76" s="18"/>
      <c r="I76" s="19"/>
      <c r="J76" s="20"/>
    </row>
  </sheetData>
  <mergeCells count="36">
    <mergeCell ref="H37:I37"/>
    <mergeCell ref="D39:G39"/>
    <mergeCell ref="D40:G40"/>
    <mergeCell ref="D41:G41"/>
    <mergeCell ref="D42:G42"/>
    <mergeCell ref="D54:G54"/>
    <mergeCell ref="D43:G43"/>
    <mergeCell ref="D44:G44"/>
    <mergeCell ref="D45:G45"/>
    <mergeCell ref="D46:G46"/>
    <mergeCell ref="D47:G47"/>
    <mergeCell ref="D48:G48"/>
    <mergeCell ref="D49:G49"/>
    <mergeCell ref="D50:G50"/>
    <mergeCell ref="D51:G51"/>
    <mergeCell ref="D52:G52"/>
    <mergeCell ref="D53:G53"/>
    <mergeCell ref="D66:G66"/>
    <mergeCell ref="D55:G55"/>
    <mergeCell ref="D56:G56"/>
    <mergeCell ref="D57:G57"/>
    <mergeCell ref="D58:G58"/>
    <mergeCell ref="D59:G59"/>
    <mergeCell ref="D60:G60"/>
    <mergeCell ref="D61:G61"/>
    <mergeCell ref="D62:G62"/>
    <mergeCell ref="D63:G63"/>
    <mergeCell ref="D64:G64"/>
    <mergeCell ref="D65:G65"/>
    <mergeCell ref="D73:G73"/>
    <mergeCell ref="D67:G67"/>
    <mergeCell ref="D68:G68"/>
    <mergeCell ref="D69:G69"/>
    <mergeCell ref="D70:G70"/>
    <mergeCell ref="D71:G71"/>
    <mergeCell ref="D72:G72"/>
  </mergeCells>
  <dataValidations count="1">
    <dataValidation type="list" allowBlank="1" showInputMessage="1" showErrorMessage="1" sqref="C2:C35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Appendix A</vt:lpstr>
      <vt:lpstr>SoRs</vt:lpstr>
      <vt:lpstr>Cyclical Gullies</vt:lpstr>
      <vt:lpstr>Sheet2</vt:lpstr>
      <vt:lpstr>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Rendell</dc:creator>
  <cp:lastModifiedBy>Lorenzo F Kim</cp:lastModifiedBy>
  <cp:lastPrinted>2018-08-16T09:52:06Z</cp:lastPrinted>
  <dcterms:created xsi:type="dcterms:W3CDTF">2011-07-11T13:00:29Z</dcterms:created>
  <dcterms:modified xsi:type="dcterms:W3CDTF">2018-10-14T23:17:09Z</dcterms:modified>
</cp:coreProperties>
</file>