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FKIM\Downloads\"/>
    </mc:Choice>
  </mc:AlternateContent>
  <bookViews>
    <workbookView xWindow="0" yWindow="0" windowWidth="20490" windowHeight="7755" tabRatio="848" activeTab="1"/>
  </bookViews>
  <sheets>
    <sheet name="SoRs" sheetId="8" r:id="rId1"/>
    <sheet name="Cyclical Gullies" sheetId="10" r:id="rId2"/>
  </sheets>
  <definedNames>
    <definedName name="_xlnm._FilterDatabase" localSheetId="0" hidden="1">SoRs!$A$1:$AK$1</definedName>
    <definedName name="Description">SoRs!$C$2:$C$23</definedName>
    <definedName name="Item">SoRs!$B$2:$B$23</definedName>
    <definedName name="Series">SoRs!$A$2:$A$23</definedName>
  </definedNames>
  <calcPr calcId="152511"/>
</workbook>
</file>

<file path=xl/calcChain.xml><?xml version="1.0" encoding="utf-8"?>
<calcChain xmlns="http://schemas.openxmlformats.org/spreadsheetml/2006/main">
  <c r="G28" i="10" l="1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G2" i="10"/>
  <c r="E2" i="10"/>
  <c r="J2" i="10" l="1"/>
  <c r="D5" i="10" l="1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J59" i="10" l="1"/>
  <c r="J58" i="10"/>
  <c r="D59" i="10" l="1"/>
  <c r="D47" i="10" l="1"/>
  <c r="D56" i="10" l="1"/>
  <c r="D50" i="10" l="1"/>
  <c r="D48" i="10"/>
  <c r="D71" i="10" l="1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70" i="10"/>
  <c r="D70" i="10"/>
  <c r="J35" i="10" l="1"/>
  <c r="J33" i="10"/>
  <c r="J34" i="10"/>
  <c r="J36" i="10"/>
  <c r="J38" i="10"/>
  <c r="J37" i="10"/>
  <c r="J39" i="10"/>
  <c r="J40" i="10"/>
  <c r="J41" i="10"/>
  <c r="J42" i="10"/>
  <c r="J44" i="10"/>
  <c r="J45" i="10"/>
  <c r="J46" i="10"/>
  <c r="J43" i="10"/>
  <c r="J47" i="10"/>
  <c r="J48" i="10"/>
  <c r="J49" i="10"/>
  <c r="J50" i="10"/>
  <c r="J51" i="10"/>
  <c r="J52" i="10"/>
  <c r="J53" i="10"/>
  <c r="J54" i="10"/>
  <c r="J55" i="10"/>
  <c r="J56" i="10"/>
  <c r="J57" i="10"/>
  <c r="J60" i="10"/>
  <c r="J61" i="10"/>
  <c r="J62" i="10"/>
  <c r="J63" i="10"/>
  <c r="J64" i="10"/>
  <c r="J65" i="10"/>
  <c r="D35" i="10" l="1"/>
  <c r="D33" i="10"/>
  <c r="D34" i="10"/>
  <c r="D36" i="10"/>
  <c r="D38" i="10"/>
  <c r="D37" i="10"/>
  <c r="D39" i="10"/>
  <c r="D40" i="10"/>
  <c r="D41" i="10"/>
  <c r="D42" i="10"/>
  <c r="D44" i="10"/>
  <c r="D45" i="10"/>
  <c r="D46" i="10"/>
  <c r="D43" i="10"/>
  <c r="D49" i="10"/>
  <c r="D51" i="10"/>
  <c r="D52" i="10"/>
  <c r="D53" i="10"/>
  <c r="D54" i="10"/>
  <c r="D55" i="10"/>
  <c r="D57" i="10"/>
  <c r="D58" i="10"/>
  <c r="D60" i="10"/>
  <c r="D61" i="10"/>
  <c r="D62" i="10"/>
  <c r="D63" i="10"/>
  <c r="D64" i="10"/>
  <c r="D65" i="10"/>
  <c r="J32" i="10"/>
  <c r="K32" i="10" s="1"/>
  <c r="D32" i="10"/>
  <c r="J7" i="10" l="1"/>
  <c r="K7" i="10" s="1"/>
  <c r="J10" i="10"/>
  <c r="K10" i="10" s="1"/>
  <c r="J13" i="10"/>
  <c r="K102" i="10" l="1"/>
  <c r="K101" i="10"/>
  <c r="K100" i="10"/>
  <c r="K99" i="10"/>
  <c r="K98" i="10"/>
  <c r="K97" i="10"/>
  <c r="K96" i="10"/>
  <c r="K95" i="10"/>
  <c r="K94" i="10"/>
  <c r="K93" i="10"/>
  <c r="K92" i="10"/>
  <c r="K91" i="10"/>
  <c r="K90" i="10"/>
  <c r="K89" i="10"/>
  <c r="K88" i="10"/>
  <c r="K87" i="10"/>
  <c r="K86" i="10"/>
  <c r="K85" i="10"/>
  <c r="K84" i="10"/>
  <c r="K83" i="10"/>
  <c r="K82" i="10"/>
  <c r="K81" i="10"/>
  <c r="K80" i="10"/>
  <c r="K79" i="10"/>
  <c r="K78" i="10"/>
  <c r="K77" i="10"/>
  <c r="K76" i="10"/>
  <c r="K75" i="10"/>
  <c r="K74" i="10"/>
  <c r="K73" i="10"/>
  <c r="K72" i="10"/>
  <c r="K71" i="10"/>
  <c r="K70" i="10"/>
  <c r="K65" i="10"/>
  <c r="K64" i="10"/>
  <c r="K63" i="10"/>
  <c r="K62" i="10"/>
  <c r="K61" i="10"/>
  <c r="K60" i="10"/>
  <c r="K59" i="10"/>
  <c r="K58" i="10"/>
  <c r="K57" i="10"/>
  <c r="K56" i="10"/>
  <c r="K55" i="10"/>
  <c r="K54" i="10"/>
  <c r="K53" i="10"/>
  <c r="K52" i="10"/>
  <c r="K51" i="10"/>
  <c r="K50" i="10"/>
  <c r="K49" i="10"/>
  <c r="K48" i="10"/>
  <c r="K47" i="10"/>
  <c r="K43" i="10"/>
  <c r="K46" i="10"/>
  <c r="K45" i="10"/>
  <c r="K44" i="10"/>
  <c r="K42" i="10"/>
  <c r="K41" i="10"/>
  <c r="K40" i="10"/>
  <c r="K39" i="10"/>
  <c r="K37" i="10"/>
  <c r="K38" i="10"/>
  <c r="K36" i="10"/>
  <c r="K34" i="10"/>
  <c r="K33" i="10"/>
  <c r="K35" i="10"/>
  <c r="J21" i="10"/>
  <c r="K21" i="10" s="1"/>
  <c r="J24" i="10"/>
  <c r="K24" i="10" s="1"/>
  <c r="J27" i="10"/>
  <c r="K27" i="10" s="1"/>
  <c r="J26" i="10"/>
  <c r="K26" i="10" s="1"/>
  <c r="J25" i="10"/>
  <c r="K25" i="10" s="1"/>
  <c r="J23" i="10"/>
  <c r="K23" i="10" s="1"/>
  <c r="J20" i="10"/>
  <c r="K20" i="10" s="1"/>
  <c r="J19" i="10"/>
  <c r="K19" i="10" s="1"/>
  <c r="J22" i="10"/>
  <c r="K22" i="10" s="1"/>
  <c r="J18" i="10"/>
  <c r="K18" i="10" s="1"/>
  <c r="J15" i="10"/>
  <c r="K15" i="10" s="1"/>
  <c r="J17" i="10"/>
  <c r="K17" i="10" s="1"/>
  <c r="J16" i="10"/>
  <c r="K16" i="10" s="1"/>
  <c r="J14" i="10"/>
  <c r="K14" i="10" s="1"/>
  <c r="J11" i="10"/>
  <c r="K11" i="10" s="1"/>
  <c r="J12" i="10"/>
  <c r="K12" i="10" s="1"/>
  <c r="K13" i="10"/>
  <c r="J9" i="10"/>
  <c r="K9" i="10" s="1"/>
  <c r="J8" i="10"/>
  <c r="K8" i="10" s="1"/>
  <c r="J6" i="10"/>
  <c r="K6" i="10" s="1"/>
  <c r="K2" i="10"/>
  <c r="J4" i="10"/>
  <c r="K4" i="10" s="1"/>
  <c r="J3" i="10"/>
  <c r="K3" i="10" s="1"/>
  <c r="J5" i="10"/>
  <c r="K5" i="10" s="1"/>
  <c r="K67" i="10" l="1"/>
  <c r="K104" i="10"/>
  <c r="K29" i="10"/>
  <c r="K105" i="10" l="1"/>
</calcChain>
</file>

<file path=xl/sharedStrings.xml><?xml version="1.0" encoding="utf-8"?>
<sst xmlns="http://schemas.openxmlformats.org/spreadsheetml/2006/main" count="86" uniqueCount="50">
  <si>
    <t>RATE</t>
  </si>
  <si>
    <t>DATE</t>
  </si>
  <si>
    <t>SHEET NO.</t>
  </si>
  <si>
    <t>ITEM</t>
  </si>
  <si>
    <t>DESCRIPTION</t>
  </si>
  <si>
    <t>QTY</t>
  </si>
  <si>
    <t>VALUE</t>
  </si>
  <si>
    <t>PAGE TOTAL</t>
  </si>
  <si>
    <t>APPLICATION AGREED, AREA MANAGER</t>
  </si>
  <si>
    <t>(SIGNATURE)</t>
  </si>
  <si>
    <t>AREA TOTAL</t>
  </si>
  <si>
    <t>Series</t>
  </si>
  <si>
    <t>Item</t>
  </si>
  <si>
    <t>Description</t>
  </si>
  <si>
    <t>Unit</t>
  </si>
  <si>
    <t>Quantity (0 to 5)</t>
  </si>
  <si>
    <t>Quantity (&gt;5 to 10)</t>
  </si>
  <si>
    <t>Quantity (&gt;10 to 50)</t>
  </si>
  <si>
    <t>Quantity (&gt;50)</t>
  </si>
  <si>
    <t>Cleaning highway gulley</t>
  </si>
  <si>
    <t>no</t>
  </si>
  <si>
    <t>Cleaning footway gulley</t>
  </si>
  <si>
    <t>Cleaning tramline gulley</t>
  </si>
  <si>
    <t>Cleaning footpath gulley</t>
  </si>
  <si>
    <t>Cleaning piped drainage system ≤ 225mm diameter</t>
  </si>
  <si>
    <t>m</t>
  </si>
  <si>
    <t>Cleaning piped drainage system exceeding 225mm ≤ 375mm diameter</t>
  </si>
  <si>
    <t>Cleaning piped drainage system exceeding 375mm ≤ 600mm diameter</t>
  </si>
  <si>
    <t>Cleaning drainage channel system</t>
  </si>
  <si>
    <t>Cleaning linear drainage system</t>
  </si>
  <si>
    <t>Cleaning combined drainage and kerb system</t>
  </si>
  <si>
    <t>Cleaning bridge drainage system</t>
  </si>
  <si>
    <t>Cleaning chambers depth to invert ≤ 3m</t>
  </si>
  <si>
    <t>Cleaning chambers depth to invert exceeding 3m but ≤ 6m</t>
  </si>
  <si>
    <t>Cleaning chambers depth to invert exceeding 6m but ≤ 9m</t>
  </si>
  <si>
    <t>Cleaning chambers depth to invert exceeding 9m</t>
  </si>
  <si>
    <t>Cleaning soakaways ≤ 3m diameter depth to invert ≤ 3m</t>
  </si>
  <si>
    <t>Cleaning soakaways ≤ 3m diameter depth to invert exceeding 3m but ≤ 6m</t>
  </si>
  <si>
    <t>Cleaning soakaways ≤ 3m diameter depth to invert exceeding 6m but ≤ 9m</t>
  </si>
  <si>
    <t>Cleaning soakaways ≤ 3m diameter depth to invert exceeding 9m</t>
  </si>
  <si>
    <t>Cleaning soakaways exceeding 3m but ≤ 6m diameter depth to invert ≤ 3m</t>
  </si>
  <si>
    <t>Cleaning soakaways exceeding 3m but ≤ 6m diameter depth to invert exceeding 3m but ≤ 6m</t>
  </si>
  <si>
    <t>Cleaning soakaways exceeding 6m but ≤ 9m diameter depth to invert exceeding 3m but ≤ 6m</t>
  </si>
  <si>
    <t>SERIES</t>
  </si>
  <si>
    <t>Qty Ordered</t>
  </si>
  <si>
    <t>Time Band</t>
  </si>
  <si>
    <t>in Qty ordered - what would you prefer? I select &gt;50</t>
  </si>
  <si>
    <t>there is no RATE in SoRs - where does 100.00 came from?</t>
  </si>
  <si>
    <t>the formula is pointing to SoRs quantity 0 -5</t>
  </si>
  <si>
    <t>where is the RATE looking?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</si>
</sst>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£&quot;#,##0.00;\-&quot;£&quot;#,##0.00"/>
    <numFmt numFmtId="165" formatCode="_-&quot;£&quot;* #,##0.00_-;\-&quot;£&quot;* #,##0.00_-;_-&quot;£&quot;* &quot;-&quot;??_-;_-@_-"/>
    <numFmt numFmtId="166" formatCode="&quot;£&quot;#,##0.00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5" fontId="5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Border="1"/>
    <xf numFmtId="14" fontId="0" fillId="0" borderId="1" xfId="0" applyNumberFormat="1" applyBorder="1"/>
    <xf numFmtId="0" fontId="4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4" fillId="0" borderId="11" xfId="0" applyFont="1" applyFill="1" applyBorder="1" applyAlignment="1">
      <alignment horizontal="center"/>
    </xf>
    <xf numFmtId="14" fontId="2" fillId="2" borderId="1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8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14" fontId="0" fillId="0" borderId="2" xfId="0" applyNumberFormat="1" applyBorder="1"/>
    <xf numFmtId="0" fontId="0" fillId="0" borderId="3" xfId="0" applyBorder="1"/>
    <xf numFmtId="0" fontId="0" fillId="0" borderId="3" xfId="0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3" xfId="0" applyNumberFormat="1" applyBorder="1"/>
    <xf numFmtId="166" fontId="0" fillId="0" borderId="3" xfId="0" applyNumberFormat="1" applyBorder="1"/>
    <xf numFmtId="0" fontId="0" fillId="0" borderId="4" xfId="0" applyBorder="1"/>
    <xf numFmtId="14" fontId="3" fillId="0" borderId="20" xfId="0" applyNumberFormat="1" applyFont="1" applyBorder="1" applyAlignment="1" applyProtection="1">
      <alignment horizontal="center"/>
      <protection locked="0"/>
    </xf>
    <xf numFmtId="14" fontId="3" fillId="0" borderId="20" xfId="0" applyNumberFormat="1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0" fillId="0" borderId="0" xfId="0" applyNumberFormat="1" applyBorder="1"/>
    <xf numFmtId="0" fontId="1" fillId="2" borderId="9" xfId="0" applyNumberFormat="1" applyFont="1" applyFill="1" applyBorder="1"/>
    <xf numFmtId="14" fontId="0" fillId="0" borderId="0" xfId="0" applyNumberFormat="1"/>
    <xf numFmtId="0" fontId="0" fillId="0" borderId="0" xfId="0" applyAlignment="1">
      <alignment horizontal="left"/>
    </xf>
    <xf numFmtId="0" fontId="3" fillId="0" borderId="8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166" fontId="3" fillId="0" borderId="8" xfId="0" applyNumberFormat="1" applyFont="1" applyFill="1" applyBorder="1" applyAlignment="1" applyProtection="1">
      <alignment horizontal="center"/>
      <protection locked="0"/>
    </xf>
    <xf numFmtId="0" fontId="0" fillId="0" borderId="0" xfId="0" applyFont="1"/>
    <xf numFmtId="0" fontId="0" fillId="0" borderId="0" xfId="0" applyFill="1"/>
    <xf numFmtId="164" fontId="3" fillId="0" borderId="13" xfId="0" applyNumberFormat="1" applyFont="1" applyFill="1" applyBorder="1" applyAlignment="1">
      <alignment horizontal="right"/>
    </xf>
    <xf numFmtId="14" fontId="0" fillId="0" borderId="21" xfId="0" applyNumberFormat="1" applyBorder="1"/>
    <xf numFmtId="0" fontId="0" fillId="0" borderId="15" xfId="0" applyBorder="1"/>
    <xf numFmtId="0" fontId="2" fillId="0" borderId="15" xfId="0" applyFont="1" applyFill="1" applyBorder="1" applyAlignment="1">
      <alignment horizontal="left"/>
    </xf>
    <xf numFmtId="0" fontId="0" fillId="0" borderId="15" xfId="0" applyBorder="1" applyAlignment="1">
      <alignment horizontal="left"/>
    </xf>
    <xf numFmtId="0" fontId="2" fillId="2" borderId="6" xfId="0" applyNumberFormat="1" applyFont="1" applyFill="1" applyBorder="1" applyAlignment="1">
      <alignment horizontal="center" vertical="center"/>
    </xf>
    <xf numFmtId="166" fontId="2" fillId="2" borderId="6" xfId="0" applyNumberFormat="1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 applyProtection="1">
      <alignment horizontal="center"/>
      <protection locked="0"/>
    </xf>
    <xf numFmtId="0" fontId="3" fillId="0" borderId="3" xfId="0" applyNumberFormat="1" applyFont="1" applyFill="1" applyBorder="1" applyAlignment="1" applyProtection="1">
      <alignment horizontal="center"/>
      <protection locked="0"/>
    </xf>
    <xf numFmtId="0" fontId="4" fillId="0" borderId="3" xfId="0" applyFont="1" applyFill="1" applyBorder="1" applyAlignment="1">
      <alignment horizontal="center"/>
    </xf>
    <xf numFmtId="0" fontId="3" fillId="0" borderId="3" xfId="0" applyFont="1" applyFill="1" applyBorder="1" applyAlignment="1"/>
    <xf numFmtId="0" fontId="3" fillId="0" borderId="3" xfId="0" applyNumberFormat="1" applyFont="1" applyFill="1" applyBorder="1" applyAlignment="1"/>
    <xf numFmtId="0" fontId="3" fillId="0" borderId="3" xfId="0" applyFont="1" applyFill="1" applyBorder="1" applyAlignment="1">
      <alignment horizontal="center"/>
    </xf>
    <xf numFmtId="166" fontId="3" fillId="0" borderId="3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>
      <alignment horizontal="right"/>
    </xf>
    <xf numFmtId="164" fontId="2" fillId="0" borderId="13" xfId="0" applyNumberFormat="1" applyFont="1" applyBorder="1" applyAlignment="1">
      <alignment horizontal="right"/>
    </xf>
    <xf numFmtId="14" fontId="3" fillId="0" borderId="23" xfId="0" applyNumberFormat="1" applyFont="1" applyFill="1" applyBorder="1" applyAlignment="1" applyProtection="1">
      <alignment horizontal="center"/>
      <protection locked="0"/>
    </xf>
    <xf numFmtId="0" fontId="3" fillId="0" borderId="14" xfId="0" applyFont="1" applyFill="1" applyBorder="1" applyAlignment="1" applyProtection="1">
      <alignment horizontal="center"/>
      <protection locked="0"/>
    </xf>
    <xf numFmtId="0" fontId="1" fillId="2" borderId="12" xfId="0" applyNumberFormat="1" applyFont="1" applyFill="1" applyBorder="1"/>
    <xf numFmtId="166" fontId="1" fillId="2" borderId="22" xfId="0" applyNumberFormat="1" applyFont="1" applyFill="1" applyBorder="1"/>
    <xf numFmtId="166" fontId="6" fillId="2" borderId="19" xfId="0" applyNumberFormat="1" applyFont="1" applyFill="1" applyBorder="1"/>
    <xf numFmtId="164" fontId="1" fillId="0" borderId="13" xfId="0" applyNumberFormat="1" applyFont="1" applyFill="1" applyBorder="1" applyAlignment="1">
      <alignment horizontal="right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8" fillId="0" borderId="0" xfId="0" applyNumberFormat="1" applyFont="1"/>
    <xf numFmtId="165" fontId="0" fillId="0" borderId="0" xfId="1" applyFont="1" applyAlignment="1">
      <alignment horizontal="left"/>
    </xf>
    <xf numFmtId="165" fontId="3" fillId="0" borderId="13" xfId="1" applyFont="1" applyFill="1" applyBorder="1" applyAlignment="1">
      <alignment horizontal="right"/>
    </xf>
    <xf numFmtId="165" fontId="3" fillId="0" borderId="8" xfId="1" applyFont="1" applyFill="1" applyBorder="1" applyAlignment="1" applyProtection="1">
      <alignment horizontal="right"/>
      <protection locked="0"/>
    </xf>
    <xf numFmtId="165" fontId="3" fillId="0" borderId="12" xfId="1" applyFont="1" applyFill="1" applyBorder="1" applyAlignment="1">
      <alignment horizontal="right"/>
    </xf>
    <xf numFmtId="0" fontId="3" fillId="0" borderId="10" xfId="0" applyNumberFormat="1" applyFont="1" applyFill="1" applyBorder="1" applyAlignment="1"/>
    <xf numFmtId="0" fontId="3" fillId="0" borderId="8" xfId="0" applyFont="1" applyFill="1" applyBorder="1" applyAlignment="1"/>
    <xf numFmtId="0" fontId="3" fillId="0" borderId="19" xfId="0" applyFont="1" applyFill="1" applyBorder="1" applyAlignment="1"/>
    <xf numFmtId="0" fontId="2" fillId="2" borderId="18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7" fillId="0" borderId="25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0" fontId="7" fillId="0" borderId="27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7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3"/>
  <sheetViews>
    <sheetView showGridLines="0" zoomScale="90" zoomScaleNormal="90" zoomScaleSheetLayoutView="90" zoomScalePageLayoutView="90" workbookViewId="0">
      <selection activeCell="B2" sqref="B2:B23"/>
    </sheetView>
  </sheetViews>
  <sheetFormatPr defaultRowHeight="15" x14ac:dyDescent="0.25"/>
  <cols>
    <col min="2" max="2" width="8.7109375" bestFit="1" customWidth="1"/>
    <col min="3" max="3" width="114" customWidth="1"/>
    <col min="4" max="4" width="8.85546875" bestFit="1" customWidth="1"/>
    <col min="5" max="5" width="12.140625" style="61" bestFit="1" customWidth="1"/>
    <col min="6" max="6" width="9.140625" style="60"/>
    <col min="7" max="7" width="9.28515625" style="55" customWidth="1"/>
    <col min="8" max="37" width="9.140625" style="55"/>
    <col min="249" max="251" width="12.7109375" customWidth="1"/>
    <col min="252" max="254" width="13.7109375" customWidth="1"/>
    <col min="255" max="255" width="27.7109375" customWidth="1"/>
    <col min="256" max="257" width="10.7109375" customWidth="1"/>
    <col min="258" max="258" width="12.7109375" customWidth="1"/>
    <col min="261" max="261" width="10.85546875" customWidth="1"/>
    <col min="505" max="507" width="12.7109375" customWidth="1"/>
    <col min="508" max="510" width="13.7109375" customWidth="1"/>
    <col min="511" max="511" width="27.7109375" customWidth="1"/>
    <col min="512" max="513" width="10.7109375" customWidth="1"/>
    <col min="514" max="514" width="12.7109375" customWidth="1"/>
    <col min="517" max="517" width="10.85546875" customWidth="1"/>
    <col min="761" max="763" width="12.7109375" customWidth="1"/>
    <col min="764" max="766" width="13.7109375" customWidth="1"/>
    <col min="767" max="767" width="27.7109375" customWidth="1"/>
    <col min="768" max="769" width="10.7109375" customWidth="1"/>
    <col min="770" max="770" width="12.7109375" customWidth="1"/>
    <col min="773" max="773" width="10.85546875" customWidth="1"/>
    <col min="1017" max="1019" width="12.7109375" customWidth="1"/>
    <col min="1020" max="1022" width="13.7109375" customWidth="1"/>
    <col min="1023" max="1023" width="27.7109375" customWidth="1"/>
    <col min="1024" max="1025" width="10.7109375" customWidth="1"/>
    <col min="1026" max="1026" width="12.7109375" customWidth="1"/>
    <col min="1029" max="1029" width="10.85546875" customWidth="1"/>
    <col min="1273" max="1275" width="12.7109375" customWidth="1"/>
    <col min="1276" max="1278" width="13.7109375" customWidth="1"/>
    <col min="1279" max="1279" width="27.7109375" customWidth="1"/>
    <col min="1280" max="1281" width="10.7109375" customWidth="1"/>
    <col min="1282" max="1282" width="12.7109375" customWidth="1"/>
    <col min="1285" max="1285" width="10.85546875" customWidth="1"/>
    <col min="1529" max="1531" width="12.7109375" customWidth="1"/>
    <col min="1532" max="1534" width="13.7109375" customWidth="1"/>
    <col min="1535" max="1535" width="27.7109375" customWidth="1"/>
    <col min="1536" max="1537" width="10.7109375" customWidth="1"/>
    <col min="1538" max="1538" width="12.7109375" customWidth="1"/>
    <col min="1541" max="1541" width="10.85546875" customWidth="1"/>
    <col min="1785" max="1787" width="12.7109375" customWidth="1"/>
    <col min="1788" max="1790" width="13.7109375" customWidth="1"/>
    <col min="1791" max="1791" width="27.7109375" customWidth="1"/>
    <col min="1792" max="1793" width="10.7109375" customWidth="1"/>
    <col min="1794" max="1794" width="12.7109375" customWidth="1"/>
    <col min="1797" max="1797" width="10.85546875" customWidth="1"/>
    <col min="2041" max="2043" width="12.7109375" customWidth="1"/>
    <col min="2044" max="2046" width="13.7109375" customWidth="1"/>
    <col min="2047" max="2047" width="27.7109375" customWidth="1"/>
    <col min="2048" max="2049" width="10.7109375" customWidth="1"/>
    <col min="2050" max="2050" width="12.7109375" customWidth="1"/>
    <col min="2053" max="2053" width="10.85546875" customWidth="1"/>
    <col min="2297" max="2299" width="12.7109375" customWidth="1"/>
    <col min="2300" max="2302" width="13.7109375" customWidth="1"/>
    <col min="2303" max="2303" width="27.7109375" customWidth="1"/>
    <col min="2304" max="2305" width="10.7109375" customWidth="1"/>
    <col min="2306" max="2306" width="12.7109375" customWidth="1"/>
    <col min="2309" max="2309" width="10.85546875" customWidth="1"/>
    <col min="2553" max="2555" width="12.7109375" customWidth="1"/>
    <col min="2556" max="2558" width="13.7109375" customWidth="1"/>
    <col min="2559" max="2559" width="27.7109375" customWidth="1"/>
    <col min="2560" max="2561" width="10.7109375" customWidth="1"/>
    <col min="2562" max="2562" width="12.7109375" customWidth="1"/>
    <col min="2565" max="2565" width="10.85546875" customWidth="1"/>
    <col min="2809" max="2811" width="12.7109375" customWidth="1"/>
    <col min="2812" max="2814" width="13.7109375" customWidth="1"/>
    <col min="2815" max="2815" width="27.7109375" customWidth="1"/>
    <col min="2816" max="2817" width="10.7109375" customWidth="1"/>
    <col min="2818" max="2818" width="12.7109375" customWidth="1"/>
    <col min="2821" max="2821" width="10.85546875" customWidth="1"/>
    <col min="3065" max="3067" width="12.7109375" customWidth="1"/>
    <col min="3068" max="3070" width="13.7109375" customWidth="1"/>
    <col min="3071" max="3071" width="27.7109375" customWidth="1"/>
    <col min="3072" max="3073" width="10.7109375" customWidth="1"/>
    <col min="3074" max="3074" width="12.7109375" customWidth="1"/>
    <col min="3077" max="3077" width="10.85546875" customWidth="1"/>
    <col min="3321" max="3323" width="12.7109375" customWidth="1"/>
    <col min="3324" max="3326" width="13.7109375" customWidth="1"/>
    <col min="3327" max="3327" width="27.7109375" customWidth="1"/>
    <col min="3328" max="3329" width="10.7109375" customWidth="1"/>
    <col min="3330" max="3330" width="12.7109375" customWidth="1"/>
    <col min="3333" max="3333" width="10.85546875" customWidth="1"/>
    <col min="3577" max="3579" width="12.7109375" customWidth="1"/>
    <col min="3580" max="3582" width="13.7109375" customWidth="1"/>
    <col min="3583" max="3583" width="27.7109375" customWidth="1"/>
    <col min="3584" max="3585" width="10.7109375" customWidth="1"/>
    <col min="3586" max="3586" width="12.7109375" customWidth="1"/>
    <col min="3589" max="3589" width="10.85546875" customWidth="1"/>
    <col min="3833" max="3835" width="12.7109375" customWidth="1"/>
    <col min="3836" max="3838" width="13.7109375" customWidth="1"/>
    <col min="3839" max="3839" width="27.7109375" customWidth="1"/>
    <col min="3840" max="3841" width="10.7109375" customWidth="1"/>
    <col min="3842" max="3842" width="12.7109375" customWidth="1"/>
    <col min="3845" max="3845" width="10.85546875" customWidth="1"/>
    <col min="4089" max="4091" width="12.7109375" customWidth="1"/>
    <col min="4092" max="4094" width="13.7109375" customWidth="1"/>
    <col min="4095" max="4095" width="27.7109375" customWidth="1"/>
    <col min="4096" max="4097" width="10.7109375" customWidth="1"/>
    <col min="4098" max="4098" width="12.7109375" customWidth="1"/>
    <col min="4101" max="4101" width="10.85546875" customWidth="1"/>
    <col min="4345" max="4347" width="12.7109375" customWidth="1"/>
    <col min="4348" max="4350" width="13.7109375" customWidth="1"/>
    <col min="4351" max="4351" width="27.7109375" customWidth="1"/>
    <col min="4352" max="4353" width="10.7109375" customWidth="1"/>
    <col min="4354" max="4354" width="12.7109375" customWidth="1"/>
    <col min="4357" max="4357" width="10.85546875" customWidth="1"/>
    <col min="4601" max="4603" width="12.7109375" customWidth="1"/>
    <col min="4604" max="4606" width="13.7109375" customWidth="1"/>
    <col min="4607" max="4607" width="27.7109375" customWidth="1"/>
    <col min="4608" max="4609" width="10.7109375" customWidth="1"/>
    <col min="4610" max="4610" width="12.7109375" customWidth="1"/>
    <col min="4613" max="4613" width="10.85546875" customWidth="1"/>
    <col min="4857" max="4859" width="12.7109375" customWidth="1"/>
    <col min="4860" max="4862" width="13.7109375" customWidth="1"/>
    <col min="4863" max="4863" width="27.7109375" customWidth="1"/>
    <col min="4864" max="4865" width="10.7109375" customWidth="1"/>
    <col min="4866" max="4866" width="12.7109375" customWidth="1"/>
    <col min="4869" max="4869" width="10.85546875" customWidth="1"/>
    <col min="5113" max="5115" width="12.7109375" customWidth="1"/>
    <col min="5116" max="5118" width="13.7109375" customWidth="1"/>
    <col min="5119" max="5119" width="27.7109375" customWidth="1"/>
    <col min="5120" max="5121" width="10.7109375" customWidth="1"/>
    <col min="5122" max="5122" width="12.7109375" customWidth="1"/>
    <col min="5125" max="5125" width="10.85546875" customWidth="1"/>
    <col min="5369" max="5371" width="12.7109375" customWidth="1"/>
    <col min="5372" max="5374" width="13.7109375" customWidth="1"/>
    <col min="5375" max="5375" width="27.7109375" customWidth="1"/>
    <col min="5376" max="5377" width="10.7109375" customWidth="1"/>
    <col min="5378" max="5378" width="12.7109375" customWidth="1"/>
    <col min="5381" max="5381" width="10.85546875" customWidth="1"/>
    <col min="5625" max="5627" width="12.7109375" customWidth="1"/>
    <col min="5628" max="5630" width="13.7109375" customWidth="1"/>
    <col min="5631" max="5631" width="27.7109375" customWidth="1"/>
    <col min="5632" max="5633" width="10.7109375" customWidth="1"/>
    <col min="5634" max="5634" width="12.7109375" customWidth="1"/>
    <col min="5637" max="5637" width="10.85546875" customWidth="1"/>
    <col min="5881" max="5883" width="12.7109375" customWidth="1"/>
    <col min="5884" max="5886" width="13.7109375" customWidth="1"/>
    <col min="5887" max="5887" width="27.7109375" customWidth="1"/>
    <col min="5888" max="5889" width="10.7109375" customWidth="1"/>
    <col min="5890" max="5890" width="12.7109375" customWidth="1"/>
    <col min="5893" max="5893" width="10.85546875" customWidth="1"/>
    <col min="6137" max="6139" width="12.7109375" customWidth="1"/>
    <col min="6140" max="6142" width="13.7109375" customWidth="1"/>
    <col min="6143" max="6143" width="27.7109375" customWidth="1"/>
    <col min="6144" max="6145" width="10.7109375" customWidth="1"/>
    <col min="6146" max="6146" width="12.7109375" customWidth="1"/>
    <col min="6149" max="6149" width="10.85546875" customWidth="1"/>
    <col min="6393" max="6395" width="12.7109375" customWidth="1"/>
    <col min="6396" max="6398" width="13.7109375" customWidth="1"/>
    <col min="6399" max="6399" width="27.7109375" customWidth="1"/>
    <col min="6400" max="6401" width="10.7109375" customWidth="1"/>
    <col min="6402" max="6402" width="12.7109375" customWidth="1"/>
    <col min="6405" max="6405" width="10.85546875" customWidth="1"/>
    <col min="6649" max="6651" width="12.7109375" customWidth="1"/>
    <col min="6652" max="6654" width="13.7109375" customWidth="1"/>
    <col min="6655" max="6655" width="27.7109375" customWidth="1"/>
    <col min="6656" max="6657" width="10.7109375" customWidth="1"/>
    <col min="6658" max="6658" width="12.7109375" customWidth="1"/>
    <col min="6661" max="6661" width="10.85546875" customWidth="1"/>
    <col min="6905" max="6907" width="12.7109375" customWidth="1"/>
    <col min="6908" max="6910" width="13.7109375" customWidth="1"/>
    <col min="6911" max="6911" width="27.7109375" customWidth="1"/>
    <col min="6912" max="6913" width="10.7109375" customWidth="1"/>
    <col min="6914" max="6914" width="12.7109375" customWidth="1"/>
    <col min="6917" max="6917" width="10.85546875" customWidth="1"/>
    <col min="7161" max="7163" width="12.7109375" customWidth="1"/>
    <col min="7164" max="7166" width="13.7109375" customWidth="1"/>
    <col min="7167" max="7167" width="27.7109375" customWidth="1"/>
    <col min="7168" max="7169" width="10.7109375" customWidth="1"/>
    <col min="7170" max="7170" width="12.7109375" customWidth="1"/>
    <col min="7173" max="7173" width="10.85546875" customWidth="1"/>
    <col min="7417" max="7419" width="12.7109375" customWidth="1"/>
    <col min="7420" max="7422" width="13.7109375" customWidth="1"/>
    <col min="7423" max="7423" width="27.7109375" customWidth="1"/>
    <col min="7424" max="7425" width="10.7109375" customWidth="1"/>
    <col min="7426" max="7426" width="12.7109375" customWidth="1"/>
    <col min="7429" max="7429" width="10.85546875" customWidth="1"/>
    <col min="7673" max="7675" width="12.7109375" customWidth="1"/>
    <col min="7676" max="7678" width="13.7109375" customWidth="1"/>
    <col min="7679" max="7679" width="27.7109375" customWidth="1"/>
    <col min="7680" max="7681" width="10.7109375" customWidth="1"/>
    <col min="7682" max="7682" width="12.7109375" customWidth="1"/>
    <col min="7685" max="7685" width="10.85546875" customWidth="1"/>
    <col min="7929" max="7931" width="12.7109375" customWidth="1"/>
    <col min="7932" max="7934" width="13.7109375" customWidth="1"/>
    <col min="7935" max="7935" width="27.7109375" customWidth="1"/>
    <col min="7936" max="7937" width="10.7109375" customWidth="1"/>
    <col min="7938" max="7938" width="12.7109375" customWidth="1"/>
    <col min="7941" max="7941" width="10.85546875" customWidth="1"/>
    <col min="8185" max="8187" width="12.7109375" customWidth="1"/>
    <col min="8188" max="8190" width="13.7109375" customWidth="1"/>
    <col min="8191" max="8191" width="27.7109375" customWidth="1"/>
    <col min="8192" max="8193" width="10.7109375" customWidth="1"/>
    <col min="8194" max="8194" width="12.7109375" customWidth="1"/>
    <col min="8197" max="8197" width="10.85546875" customWidth="1"/>
    <col min="8441" max="8443" width="12.7109375" customWidth="1"/>
    <col min="8444" max="8446" width="13.7109375" customWidth="1"/>
    <col min="8447" max="8447" width="27.7109375" customWidth="1"/>
    <col min="8448" max="8449" width="10.7109375" customWidth="1"/>
    <col min="8450" max="8450" width="12.7109375" customWidth="1"/>
    <col min="8453" max="8453" width="10.85546875" customWidth="1"/>
    <col min="8697" max="8699" width="12.7109375" customWidth="1"/>
    <col min="8700" max="8702" width="13.7109375" customWidth="1"/>
    <col min="8703" max="8703" width="27.7109375" customWidth="1"/>
    <col min="8704" max="8705" width="10.7109375" customWidth="1"/>
    <col min="8706" max="8706" width="12.7109375" customWidth="1"/>
    <col min="8709" max="8709" width="10.85546875" customWidth="1"/>
    <col min="8953" max="8955" width="12.7109375" customWidth="1"/>
    <col min="8956" max="8958" width="13.7109375" customWidth="1"/>
    <col min="8959" max="8959" width="27.7109375" customWidth="1"/>
    <col min="8960" max="8961" width="10.7109375" customWidth="1"/>
    <col min="8962" max="8962" width="12.7109375" customWidth="1"/>
    <col min="8965" max="8965" width="10.85546875" customWidth="1"/>
    <col min="9209" max="9211" width="12.7109375" customWidth="1"/>
    <col min="9212" max="9214" width="13.7109375" customWidth="1"/>
    <col min="9215" max="9215" width="27.7109375" customWidth="1"/>
    <col min="9216" max="9217" width="10.7109375" customWidth="1"/>
    <col min="9218" max="9218" width="12.7109375" customWidth="1"/>
    <col min="9221" max="9221" width="10.85546875" customWidth="1"/>
    <col min="9465" max="9467" width="12.7109375" customWidth="1"/>
    <col min="9468" max="9470" width="13.7109375" customWidth="1"/>
    <col min="9471" max="9471" width="27.7109375" customWidth="1"/>
    <col min="9472" max="9473" width="10.7109375" customWidth="1"/>
    <col min="9474" max="9474" width="12.7109375" customWidth="1"/>
    <col min="9477" max="9477" width="10.85546875" customWidth="1"/>
    <col min="9721" max="9723" width="12.7109375" customWidth="1"/>
    <col min="9724" max="9726" width="13.7109375" customWidth="1"/>
    <col min="9727" max="9727" width="27.7109375" customWidth="1"/>
    <col min="9728" max="9729" width="10.7109375" customWidth="1"/>
    <col min="9730" max="9730" width="12.7109375" customWidth="1"/>
    <col min="9733" max="9733" width="10.85546875" customWidth="1"/>
    <col min="9977" max="9979" width="12.7109375" customWidth="1"/>
    <col min="9980" max="9982" width="13.7109375" customWidth="1"/>
    <col min="9983" max="9983" width="27.7109375" customWidth="1"/>
    <col min="9984" max="9985" width="10.7109375" customWidth="1"/>
    <col min="9986" max="9986" width="12.7109375" customWidth="1"/>
    <col min="9989" max="9989" width="10.85546875" customWidth="1"/>
    <col min="10233" max="10235" width="12.7109375" customWidth="1"/>
    <col min="10236" max="10238" width="13.7109375" customWidth="1"/>
    <col min="10239" max="10239" width="27.7109375" customWidth="1"/>
    <col min="10240" max="10241" width="10.7109375" customWidth="1"/>
    <col min="10242" max="10242" width="12.7109375" customWidth="1"/>
    <col min="10245" max="10245" width="10.85546875" customWidth="1"/>
    <col min="10489" max="10491" width="12.7109375" customWidth="1"/>
    <col min="10492" max="10494" width="13.7109375" customWidth="1"/>
    <col min="10495" max="10495" width="27.7109375" customWidth="1"/>
    <col min="10496" max="10497" width="10.7109375" customWidth="1"/>
    <col min="10498" max="10498" width="12.7109375" customWidth="1"/>
    <col min="10501" max="10501" width="10.85546875" customWidth="1"/>
    <col min="10745" max="10747" width="12.7109375" customWidth="1"/>
    <col min="10748" max="10750" width="13.7109375" customWidth="1"/>
    <col min="10751" max="10751" width="27.7109375" customWidth="1"/>
    <col min="10752" max="10753" width="10.7109375" customWidth="1"/>
    <col min="10754" max="10754" width="12.7109375" customWidth="1"/>
    <col min="10757" max="10757" width="10.85546875" customWidth="1"/>
    <col min="11001" max="11003" width="12.7109375" customWidth="1"/>
    <col min="11004" max="11006" width="13.7109375" customWidth="1"/>
    <col min="11007" max="11007" width="27.7109375" customWidth="1"/>
    <col min="11008" max="11009" width="10.7109375" customWidth="1"/>
    <col min="11010" max="11010" width="12.7109375" customWidth="1"/>
    <col min="11013" max="11013" width="10.85546875" customWidth="1"/>
    <col min="11257" max="11259" width="12.7109375" customWidth="1"/>
    <col min="11260" max="11262" width="13.7109375" customWidth="1"/>
    <col min="11263" max="11263" width="27.7109375" customWidth="1"/>
    <col min="11264" max="11265" width="10.7109375" customWidth="1"/>
    <col min="11266" max="11266" width="12.7109375" customWidth="1"/>
    <col min="11269" max="11269" width="10.85546875" customWidth="1"/>
    <col min="11513" max="11515" width="12.7109375" customWidth="1"/>
    <col min="11516" max="11518" width="13.7109375" customWidth="1"/>
    <col min="11519" max="11519" width="27.7109375" customWidth="1"/>
    <col min="11520" max="11521" width="10.7109375" customWidth="1"/>
    <col min="11522" max="11522" width="12.7109375" customWidth="1"/>
    <col min="11525" max="11525" width="10.85546875" customWidth="1"/>
    <col min="11769" max="11771" width="12.7109375" customWidth="1"/>
    <col min="11772" max="11774" width="13.7109375" customWidth="1"/>
    <col min="11775" max="11775" width="27.7109375" customWidth="1"/>
    <col min="11776" max="11777" width="10.7109375" customWidth="1"/>
    <col min="11778" max="11778" width="12.7109375" customWidth="1"/>
    <col min="11781" max="11781" width="10.85546875" customWidth="1"/>
    <col min="12025" max="12027" width="12.7109375" customWidth="1"/>
    <col min="12028" max="12030" width="13.7109375" customWidth="1"/>
    <col min="12031" max="12031" width="27.7109375" customWidth="1"/>
    <col min="12032" max="12033" width="10.7109375" customWidth="1"/>
    <col min="12034" max="12034" width="12.7109375" customWidth="1"/>
    <col min="12037" max="12037" width="10.85546875" customWidth="1"/>
    <col min="12281" max="12283" width="12.7109375" customWidth="1"/>
    <col min="12284" max="12286" width="13.7109375" customWidth="1"/>
    <col min="12287" max="12287" width="27.7109375" customWidth="1"/>
    <col min="12288" max="12289" width="10.7109375" customWidth="1"/>
    <col min="12290" max="12290" width="12.7109375" customWidth="1"/>
    <col min="12293" max="12293" width="10.85546875" customWidth="1"/>
    <col min="12537" max="12539" width="12.7109375" customWidth="1"/>
    <col min="12540" max="12542" width="13.7109375" customWidth="1"/>
    <col min="12543" max="12543" width="27.7109375" customWidth="1"/>
    <col min="12544" max="12545" width="10.7109375" customWidth="1"/>
    <col min="12546" max="12546" width="12.7109375" customWidth="1"/>
    <col min="12549" max="12549" width="10.85546875" customWidth="1"/>
    <col min="12793" max="12795" width="12.7109375" customWidth="1"/>
    <col min="12796" max="12798" width="13.7109375" customWidth="1"/>
    <col min="12799" max="12799" width="27.7109375" customWidth="1"/>
    <col min="12800" max="12801" width="10.7109375" customWidth="1"/>
    <col min="12802" max="12802" width="12.7109375" customWidth="1"/>
    <col min="12805" max="12805" width="10.85546875" customWidth="1"/>
    <col min="13049" max="13051" width="12.7109375" customWidth="1"/>
    <col min="13052" max="13054" width="13.7109375" customWidth="1"/>
    <col min="13055" max="13055" width="27.7109375" customWidth="1"/>
    <col min="13056" max="13057" width="10.7109375" customWidth="1"/>
    <col min="13058" max="13058" width="12.7109375" customWidth="1"/>
    <col min="13061" max="13061" width="10.85546875" customWidth="1"/>
    <col min="13305" max="13307" width="12.7109375" customWidth="1"/>
    <col min="13308" max="13310" width="13.7109375" customWidth="1"/>
    <col min="13311" max="13311" width="27.7109375" customWidth="1"/>
    <col min="13312" max="13313" width="10.7109375" customWidth="1"/>
    <col min="13314" max="13314" width="12.7109375" customWidth="1"/>
    <col min="13317" max="13317" width="10.85546875" customWidth="1"/>
    <col min="13561" max="13563" width="12.7109375" customWidth="1"/>
    <col min="13564" max="13566" width="13.7109375" customWidth="1"/>
    <col min="13567" max="13567" width="27.7109375" customWidth="1"/>
    <col min="13568" max="13569" width="10.7109375" customWidth="1"/>
    <col min="13570" max="13570" width="12.7109375" customWidth="1"/>
    <col min="13573" max="13573" width="10.85546875" customWidth="1"/>
    <col min="13817" max="13819" width="12.7109375" customWidth="1"/>
    <col min="13820" max="13822" width="13.7109375" customWidth="1"/>
    <col min="13823" max="13823" width="27.7109375" customWidth="1"/>
    <col min="13824" max="13825" width="10.7109375" customWidth="1"/>
    <col min="13826" max="13826" width="12.7109375" customWidth="1"/>
    <col min="13829" max="13829" width="10.85546875" customWidth="1"/>
    <col min="14073" max="14075" width="12.7109375" customWidth="1"/>
    <col min="14076" max="14078" width="13.7109375" customWidth="1"/>
    <col min="14079" max="14079" width="27.7109375" customWidth="1"/>
    <col min="14080" max="14081" width="10.7109375" customWidth="1"/>
    <col min="14082" max="14082" width="12.7109375" customWidth="1"/>
    <col min="14085" max="14085" width="10.85546875" customWidth="1"/>
    <col min="14329" max="14331" width="12.7109375" customWidth="1"/>
    <col min="14332" max="14334" width="13.7109375" customWidth="1"/>
    <col min="14335" max="14335" width="27.7109375" customWidth="1"/>
    <col min="14336" max="14337" width="10.7109375" customWidth="1"/>
    <col min="14338" max="14338" width="12.7109375" customWidth="1"/>
    <col min="14341" max="14341" width="10.85546875" customWidth="1"/>
    <col min="14585" max="14587" width="12.7109375" customWidth="1"/>
    <col min="14588" max="14590" width="13.7109375" customWidth="1"/>
    <col min="14591" max="14591" width="27.7109375" customWidth="1"/>
    <col min="14592" max="14593" width="10.7109375" customWidth="1"/>
    <col min="14594" max="14594" width="12.7109375" customWidth="1"/>
    <col min="14597" max="14597" width="10.85546875" customWidth="1"/>
    <col min="14841" max="14843" width="12.7109375" customWidth="1"/>
    <col min="14844" max="14846" width="13.7109375" customWidth="1"/>
    <col min="14847" max="14847" width="27.7109375" customWidth="1"/>
    <col min="14848" max="14849" width="10.7109375" customWidth="1"/>
    <col min="14850" max="14850" width="12.7109375" customWidth="1"/>
    <col min="14853" max="14853" width="10.85546875" customWidth="1"/>
    <col min="15097" max="15099" width="12.7109375" customWidth="1"/>
    <col min="15100" max="15102" width="13.7109375" customWidth="1"/>
    <col min="15103" max="15103" width="27.7109375" customWidth="1"/>
    <col min="15104" max="15105" width="10.7109375" customWidth="1"/>
    <col min="15106" max="15106" width="12.7109375" customWidth="1"/>
    <col min="15109" max="15109" width="10.85546875" customWidth="1"/>
    <col min="15353" max="15355" width="12.7109375" customWidth="1"/>
    <col min="15356" max="15358" width="13.7109375" customWidth="1"/>
    <col min="15359" max="15359" width="27.7109375" customWidth="1"/>
    <col min="15360" max="15361" width="10.7109375" customWidth="1"/>
    <col min="15362" max="15362" width="12.7109375" customWidth="1"/>
    <col min="15365" max="15365" width="10.85546875" customWidth="1"/>
    <col min="15609" max="15611" width="12.7109375" customWidth="1"/>
    <col min="15612" max="15614" width="13.7109375" customWidth="1"/>
    <col min="15615" max="15615" width="27.7109375" customWidth="1"/>
    <col min="15616" max="15617" width="10.7109375" customWidth="1"/>
    <col min="15618" max="15618" width="12.7109375" customWidth="1"/>
    <col min="15621" max="15621" width="10.85546875" customWidth="1"/>
    <col min="15865" max="15867" width="12.7109375" customWidth="1"/>
    <col min="15868" max="15870" width="13.7109375" customWidth="1"/>
    <col min="15871" max="15871" width="27.7109375" customWidth="1"/>
    <col min="15872" max="15873" width="10.7109375" customWidth="1"/>
    <col min="15874" max="15874" width="12.7109375" customWidth="1"/>
    <col min="15877" max="15877" width="10.85546875" customWidth="1"/>
    <col min="16121" max="16123" width="12.7109375" customWidth="1"/>
    <col min="16124" max="16126" width="13.7109375" customWidth="1"/>
    <col min="16127" max="16127" width="27.7109375" customWidth="1"/>
    <col min="16128" max="16129" width="10.7109375" customWidth="1"/>
    <col min="16130" max="16130" width="12.7109375" customWidth="1"/>
    <col min="16133" max="16133" width="10.85546875" customWidth="1"/>
  </cols>
  <sheetData>
    <row r="1" spans="1:8" ht="43.5" thickBot="1" x14ac:dyDescent="0.3">
      <c r="A1" s="71" t="s">
        <v>11</v>
      </c>
      <c r="B1" s="72" t="s">
        <v>12</v>
      </c>
      <c r="C1" s="71" t="s">
        <v>13</v>
      </c>
      <c r="D1" s="73" t="s">
        <v>14</v>
      </c>
      <c r="E1" s="74" t="s">
        <v>15</v>
      </c>
      <c r="F1" s="75" t="s">
        <v>16</v>
      </c>
      <c r="G1" s="76" t="s">
        <v>17</v>
      </c>
      <c r="H1" s="76" t="s">
        <v>18</v>
      </c>
    </row>
    <row r="2" spans="1:8" ht="15.75" thickBot="1" x14ac:dyDescent="0.3">
      <c r="A2" s="77">
        <v>500</v>
      </c>
      <c r="B2" s="81">
        <v>443</v>
      </c>
      <c r="C2" s="77" t="s">
        <v>19</v>
      </c>
      <c r="D2" s="78" t="s">
        <v>20</v>
      </c>
      <c r="E2" s="82">
        <v>100</v>
      </c>
      <c r="F2" s="79">
        <v>50</v>
      </c>
      <c r="G2" s="80">
        <v>25</v>
      </c>
      <c r="H2" s="80">
        <v>10</v>
      </c>
    </row>
    <row r="3" spans="1:8" ht="15.75" thickBot="1" x14ac:dyDescent="0.3">
      <c r="A3" s="77">
        <v>500</v>
      </c>
      <c r="B3" s="81">
        <v>444</v>
      </c>
      <c r="C3" s="77" t="s">
        <v>21</v>
      </c>
      <c r="D3" s="78" t="s">
        <v>20</v>
      </c>
      <c r="E3" s="82">
        <v>100</v>
      </c>
      <c r="F3" s="79">
        <v>50</v>
      </c>
      <c r="G3" s="80">
        <v>25</v>
      </c>
      <c r="H3" s="80">
        <v>10</v>
      </c>
    </row>
    <row r="4" spans="1:8" ht="15.75" thickBot="1" x14ac:dyDescent="0.3">
      <c r="A4" s="77">
        <v>500</v>
      </c>
      <c r="B4" s="81">
        <v>445</v>
      </c>
      <c r="C4" s="77" t="s">
        <v>22</v>
      </c>
      <c r="D4" s="78" t="s">
        <v>20</v>
      </c>
      <c r="E4" s="82">
        <v>100</v>
      </c>
      <c r="F4" s="79">
        <v>50</v>
      </c>
      <c r="G4" s="80">
        <v>25</v>
      </c>
      <c r="H4" s="80">
        <v>10</v>
      </c>
    </row>
    <row r="5" spans="1:8" ht="15.75" thickBot="1" x14ac:dyDescent="0.3">
      <c r="A5" s="77">
        <v>500</v>
      </c>
      <c r="B5" s="81">
        <v>446</v>
      </c>
      <c r="C5" s="77" t="s">
        <v>23</v>
      </c>
      <c r="D5" s="78" t="s">
        <v>20</v>
      </c>
      <c r="E5" s="82">
        <v>100</v>
      </c>
      <c r="F5" s="79">
        <v>50</v>
      </c>
      <c r="G5" s="80">
        <v>25</v>
      </c>
      <c r="H5" s="80">
        <v>10</v>
      </c>
    </row>
    <row r="6" spans="1:8" ht="15.75" thickBot="1" x14ac:dyDescent="0.3">
      <c r="A6" s="77">
        <v>500</v>
      </c>
      <c r="B6" s="81">
        <v>447</v>
      </c>
      <c r="C6" s="77" t="s">
        <v>24</v>
      </c>
      <c r="D6" s="78" t="s">
        <v>25</v>
      </c>
      <c r="E6" s="82">
        <v>100</v>
      </c>
      <c r="F6" s="79">
        <v>50</v>
      </c>
      <c r="G6" s="80">
        <v>25</v>
      </c>
      <c r="H6" s="80">
        <v>10</v>
      </c>
    </row>
    <row r="7" spans="1:8" ht="15.75" thickBot="1" x14ac:dyDescent="0.3">
      <c r="A7" s="77">
        <v>500</v>
      </c>
      <c r="B7" s="81">
        <v>448</v>
      </c>
      <c r="C7" s="77" t="s">
        <v>26</v>
      </c>
      <c r="D7" s="78" t="s">
        <v>25</v>
      </c>
      <c r="E7" s="82">
        <v>100</v>
      </c>
      <c r="F7" s="79">
        <v>50</v>
      </c>
      <c r="G7" s="80">
        <v>25</v>
      </c>
      <c r="H7" s="80">
        <v>10</v>
      </c>
    </row>
    <row r="8" spans="1:8" ht="15.75" thickBot="1" x14ac:dyDescent="0.3">
      <c r="A8" s="77">
        <v>500</v>
      </c>
      <c r="B8" s="81">
        <v>449</v>
      </c>
      <c r="C8" s="77" t="s">
        <v>27</v>
      </c>
      <c r="D8" s="78" t="s">
        <v>25</v>
      </c>
      <c r="E8" s="82">
        <v>100</v>
      </c>
      <c r="F8" s="79">
        <v>50</v>
      </c>
      <c r="G8" s="80">
        <v>25</v>
      </c>
      <c r="H8" s="80">
        <v>10</v>
      </c>
    </row>
    <row r="9" spans="1:8" ht="15.75" thickBot="1" x14ac:dyDescent="0.3">
      <c r="A9" s="77">
        <v>500</v>
      </c>
      <c r="B9" s="81">
        <v>450</v>
      </c>
      <c r="C9" s="77" t="s">
        <v>28</v>
      </c>
      <c r="D9" s="78" t="s">
        <v>25</v>
      </c>
      <c r="E9" s="82">
        <v>100</v>
      </c>
      <c r="F9" s="79">
        <v>50</v>
      </c>
      <c r="G9" s="80">
        <v>25</v>
      </c>
      <c r="H9" s="80">
        <v>10</v>
      </c>
    </row>
    <row r="10" spans="1:8" ht="15.75" thickBot="1" x14ac:dyDescent="0.3">
      <c r="A10" s="77">
        <v>500</v>
      </c>
      <c r="B10" s="81">
        <v>451</v>
      </c>
      <c r="C10" s="77" t="s">
        <v>29</v>
      </c>
      <c r="D10" s="78" t="s">
        <v>25</v>
      </c>
      <c r="E10" s="82">
        <v>100</v>
      </c>
      <c r="F10" s="79">
        <v>50</v>
      </c>
      <c r="G10" s="80">
        <v>25</v>
      </c>
      <c r="H10" s="80">
        <v>10</v>
      </c>
    </row>
    <row r="11" spans="1:8" ht="15.75" thickBot="1" x14ac:dyDescent="0.3">
      <c r="A11" s="77">
        <v>500</v>
      </c>
      <c r="B11" s="81">
        <v>452</v>
      </c>
      <c r="C11" s="77" t="s">
        <v>30</v>
      </c>
      <c r="D11" s="78" t="s">
        <v>25</v>
      </c>
      <c r="E11" s="82">
        <v>100</v>
      </c>
      <c r="F11" s="79">
        <v>50</v>
      </c>
      <c r="G11" s="80">
        <v>25</v>
      </c>
      <c r="H11" s="80">
        <v>10</v>
      </c>
    </row>
    <row r="12" spans="1:8" ht="15.75" thickBot="1" x14ac:dyDescent="0.3">
      <c r="A12" s="77">
        <v>500</v>
      </c>
      <c r="B12" s="81">
        <v>453</v>
      </c>
      <c r="C12" s="77" t="s">
        <v>31</v>
      </c>
      <c r="D12" s="78" t="s">
        <v>25</v>
      </c>
      <c r="E12" s="82">
        <v>100</v>
      </c>
      <c r="F12" s="79">
        <v>50</v>
      </c>
      <c r="G12" s="80">
        <v>25</v>
      </c>
      <c r="H12" s="80">
        <v>10</v>
      </c>
    </row>
    <row r="13" spans="1:8" ht="15.75" thickBot="1" x14ac:dyDescent="0.3">
      <c r="A13" s="77">
        <v>500</v>
      </c>
      <c r="B13" s="81">
        <v>454</v>
      </c>
      <c r="C13" s="77" t="s">
        <v>32</v>
      </c>
      <c r="D13" s="78" t="s">
        <v>20</v>
      </c>
      <c r="E13" s="82">
        <v>100</v>
      </c>
      <c r="F13" s="79">
        <v>50</v>
      </c>
      <c r="G13" s="80">
        <v>25</v>
      </c>
      <c r="H13" s="80">
        <v>10</v>
      </c>
    </row>
    <row r="14" spans="1:8" ht="15.75" thickBot="1" x14ac:dyDescent="0.3">
      <c r="A14" s="77">
        <v>500</v>
      </c>
      <c r="B14" s="81">
        <v>455</v>
      </c>
      <c r="C14" s="77" t="s">
        <v>33</v>
      </c>
      <c r="D14" s="78" t="s">
        <v>20</v>
      </c>
      <c r="E14" s="82">
        <v>100</v>
      </c>
      <c r="F14" s="79">
        <v>50</v>
      </c>
      <c r="G14" s="80">
        <v>25</v>
      </c>
      <c r="H14" s="80">
        <v>10</v>
      </c>
    </row>
    <row r="15" spans="1:8" ht="15.75" thickBot="1" x14ac:dyDescent="0.3">
      <c r="A15" s="77">
        <v>500</v>
      </c>
      <c r="B15" s="81">
        <v>456</v>
      </c>
      <c r="C15" s="77" t="s">
        <v>34</v>
      </c>
      <c r="D15" s="78" t="s">
        <v>20</v>
      </c>
      <c r="E15" s="82">
        <v>100</v>
      </c>
      <c r="F15" s="79">
        <v>50</v>
      </c>
      <c r="G15" s="80">
        <v>25</v>
      </c>
      <c r="H15" s="80">
        <v>10</v>
      </c>
    </row>
    <row r="16" spans="1:8" ht="15.75" thickBot="1" x14ac:dyDescent="0.3">
      <c r="A16" s="77">
        <v>500</v>
      </c>
      <c r="B16" s="81">
        <v>457</v>
      </c>
      <c r="C16" s="77" t="s">
        <v>35</v>
      </c>
      <c r="D16" s="78" t="s">
        <v>20</v>
      </c>
      <c r="E16" s="82">
        <v>100</v>
      </c>
      <c r="F16" s="79">
        <v>50</v>
      </c>
      <c r="G16" s="80">
        <v>25</v>
      </c>
      <c r="H16" s="80">
        <v>10</v>
      </c>
    </row>
    <row r="17" spans="1:8" ht="15.75" thickBot="1" x14ac:dyDescent="0.3">
      <c r="A17" s="77">
        <v>500</v>
      </c>
      <c r="B17" s="81">
        <v>458</v>
      </c>
      <c r="C17" s="77" t="s">
        <v>36</v>
      </c>
      <c r="D17" s="78" t="s">
        <v>20</v>
      </c>
      <c r="E17" s="82">
        <v>100</v>
      </c>
      <c r="F17" s="79">
        <v>50</v>
      </c>
      <c r="G17" s="80">
        <v>25</v>
      </c>
      <c r="H17" s="80">
        <v>10</v>
      </c>
    </row>
    <row r="18" spans="1:8" ht="15.75" thickBot="1" x14ac:dyDescent="0.3">
      <c r="A18" s="77">
        <v>500</v>
      </c>
      <c r="B18" s="81">
        <v>459</v>
      </c>
      <c r="C18" s="77" t="s">
        <v>37</v>
      </c>
      <c r="D18" s="78" t="s">
        <v>20</v>
      </c>
      <c r="E18" s="82">
        <v>100</v>
      </c>
      <c r="F18" s="79">
        <v>50</v>
      </c>
      <c r="G18" s="80">
        <v>25</v>
      </c>
      <c r="H18" s="80">
        <v>10</v>
      </c>
    </row>
    <row r="19" spans="1:8" ht="15.75" thickBot="1" x14ac:dyDescent="0.3">
      <c r="A19" s="77">
        <v>500</v>
      </c>
      <c r="B19" s="81">
        <v>460</v>
      </c>
      <c r="C19" s="77" t="s">
        <v>38</v>
      </c>
      <c r="D19" s="78" t="s">
        <v>20</v>
      </c>
      <c r="E19" s="82">
        <v>100</v>
      </c>
      <c r="F19" s="79">
        <v>50</v>
      </c>
      <c r="G19" s="80">
        <v>25</v>
      </c>
      <c r="H19" s="80">
        <v>10</v>
      </c>
    </row>
    <row r="20" spans="1:8" ht="15.75" thickBot="1" x14ac:dyDescent="0.3">
      <c r="A20" s="77">
        <v>500</v>
      </c>
      <c r="B20" s="81">
        <v>461</v>
      </c>
      <c r="C20" s="77" t="s">
        <v>39</v>
      </c>
      <c r="D20" s="78" t="s">
        <v>20</v>
      </c>
      <c r="E20" s="82">
        <v>100</v>
      </c>
      <c r="F20" s="79">
        <v>50</v>
      </c>
      <c r="G20" s="80">
        <v>25</v>
      </c>
      <c r="H20" s="80">
        <v>10</v>
      </c>
    </row>
    <row r="21" spans="1:8" ht="15.75" thickBot="1" x14ac:dyDescent="0.3">
      <c r="A21" s="77">
        <v>500</v>
      </c>
      <c r="B21" s="81">
        <v>462</v>
      </c>
      <c r="C21" s="77" t="s">
        <v>40</v>
      </c>
      <c r="D21" s="78" t="s">
        <v>20</v>
      </c>
      <c r="E21" s="82">
        <v>100</v>
      </c>
      <c r="F21" s="79">
        <v>50</v>
      </c>
      <c r="G21" s="80">
        <v>25</v>
      </c>
      <c r="H21" s="80">
        <v>10</v>
      </c>
    </row>
    <row r="22" spans="1:8" ht="15.75" thickBot="1" x14ac:dyDescent="0.3">
      <c r="A22" s="77">
        <v>500</v>
      </c>
      <c r="B22" s="81">
        <v>463</v>
      </c>
      <c r="C22" s="77" t="s">
        <v>41</v>
      </c>
      <c r="D22" s="78" t="s">
        <v>20</v>
      </c>
      <c r="E22" s="82">
        <v>100</v>
      </c>
      <c r="F22" s="79">
        <v>50</v>
      </c>
      <c r="G22" s="80">
        <v>25</v>
      </c>
      <c r="H22" s="80">
        <v>10</v>
      </c>
    </row>
    <row r="23" spans="1:8" ht="15.75" thickBot="1" x14ac:dyDescent="0.3">
      <c r="A23" s="77">
        <v>500</v>
      </c>
      <c r="B23" s="81">
        <v>464</v>
      </c>
      <c r="C23" s="77" t="s">
        <v>42</v>
      </c>
      <c r="D23" s="78" t="s">
        <v>20</v>
      </c>
      <c r="E23" s="82">
        <v>100</v>
      </c>
      <c r="F23" s="79">
        <v>50</v>
      </c>
      <c r="G23" s="80">
        <v>25</v>
      </c>
      <c r="H23" s="80">
        <v>10</v>
      </c>
    </row>
  </sheetData>
  <autoFilter ref="A1:AK1"/>
  <printOptions horizontalCentered="1"/>
  <pageMargins left="0.11811023622047245" right="0.11811023622047245" top="0.35433070866141736" bottom="0.35433070866141736" header="0.31496062992125984" footer="0.31496062992125984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6"/>
  <sheetViews>
    <sheetView showGridLines="0" tabSelected="1" zoomScale="90" zoomScaleNormal="90" zoomScaleSheetLayoutView="90" zoomScalePageLayoutView="90" workbookViewId="0">
      <selection activeCell="D5" sqref="D5"/>
    </sheetView>
  </sheetViews>
  <sheetFormatPr defaultRowHeight="15" x14ac:dyDescent="0.25"/>
  <cols>
    <col min="1" max="1" width="12.7109375" style="26" customWidth="1"/>
    <col min="2" max="2" width="12.7109375" customWidth="1"/>
    <col min="3" max="3" width="10.7109375" customWidth="1"/>
    <col min="4" max="6" width="13.7109375" customWidth="1"/>
    <col min="7" max="7" width="14.7109375" style="27" customWidth="1"/>
    <col min="8" max="8" width="18.7109375" style="27" customWidth="1"/>
    <col min="9" max="9" width="7.7109375" customWidth="1"/>
    <col min="10" max="10" width="10.7109375" customWidth="1"/>
    <col min="11" max="11" width="10.5703125" style="27" bestFit="1" customWidth="1"/>
    <col min="12" max="12" width="9.140625" style="60"/>
    <col min="13" max="13" width="9.28515625" style="55" customWidth="1"/>
    <col min="14" max="43" width="9.140625" style="55"/>
    <col min="255" max="257" width="12.7109375" customWidth="1"/>
    <col min="258" max="260" width="13.7109375" customWidth="1"/>
    <col min="261" max="261" width="27.7109375" customWidth="1"/>
    <col min="262" max="263" width="10.7109375" customWidth="1"/>
    <col min="264" max="264" width="12.7109375" customWidth="1"/>
    <col min="267" max="267" width="10.85546875" customWidth="1"/>
    <col min="511" max="513" width="12.7109375" customWidth="1"/>
    <col min="514" max="516" width="13.7109375" customWidth="1"/>
    <col min="517" max="517" width="27.7109375" customWidth="1"/>
    <col min="518" max="519" width="10.7109375" customWidth="1"/>
    <col min="520" max="520" width="12.7109375" customWidth="1"/>
    <col min="523" max="523" width="10.85546875" customWidth="1"/>
    <col min="767" max="769" width="12.7109375" customWidth="1"/>
    <col min="770" max="772" width="13.7109375" customWidth="1"/>
    <col min="773" max="773" width="27.7109375" customWidth="1"/>
    <col min="774" max="775" width="10.7109375" customWidth="1"/>
    <col min="776" max="776" width="12.7109375" customWidth="1"/>
    <col min="779" max="779" width="10.85546875" customWidth="1"/>
    <col min="1023" max="1025" width="12.7109375" customWidth="1"/>
    <col min="1026" max="1028" width="13.7109375" customWidth="1"/>
    <col min="1029" max="1029" width="27.7109375" customWidth="1"/>
    <col min="1030" max="1031" width="10.7109375" customWidth="1"/>
    <col min="1032" max="1032" width="12.7109375" customWidth="1"/>
    <col min="1035" max="1035" width="10.85546875" customWidth="1"/>
    <col min="1279" max="1281" width="12.7109375" customWidth="1"/>
    <col min="1282" max="1284" width="13.7109375" customWidth="1"/>
    <col min="1285" max="1285" width="27.7109375" customWidth="1"/>
    <col min="1286" max="1287" width="10.7109375" customWidth="1"/>
    <col min="1288" max="1288" width="12.7109375" customWidth="1"/>
    <col min="1291" max="1291" width="10.85546875" customWidth="1"/>
    <col min="1535" max="1537" width="12.7109375" customWidth="1"/>
    <col min="1538" max="1540" width="13.7109375" customWidth="1"/>
    <col min="1541" max="1541" width="27.7109375" customWidth="1"/>
    <col min="1542" max="1543" width="10.7109375" customWidth="1"/>
    <col min="1544" max="1544" width="12.7109375" customWidth="1"/>
    <col min="1547" max="1547" width="10.85546875" customWidth="1"/>
    <col min="1791" max="1793" width="12.7109375" customWidth="1"/>
    <col min="1794" max="1796" width="13.7109375" customWidth="1"/>
    <col min="1797" max="1797" width="27.7109375" customWidth="1"/>
    <col min="1798" max="1799" width="10.7109375" customWidth="1"/>
    <col min="1800" max="1800" width="12.7109375" customWidth="1"/>
    <col min="1803" max="1803" width="10.85546875" customWidth="1"/>
    <col min="2047" max="2049" width="12.7109375" customWidth="1"/>
    <col min="2050" max="2052" width="13.7109375" customWidth="1"/>
    <col min="2053" max="2053" width="27.7109375" customWidth="1"/>
    <col min="2054" max="2055" width="10.7109375" customWidth="1"/>
    <col min="2056" max="2056" width="12.7109375" customWidth="1"/>
    <col min="2059" max="2059" width="10.85546875" customWidth="1"/>
    <col min="2303" max="2305" width="12.7109375" customWidth="1"/>
    <col min="2306" max="2308" width="13.7109375" customWidth="1"/>
    <col min="2309" max="2309" width="27.7109375" customWidth="1"/>
    <col min="2310" max="2311" width="10.7109375" customWidth="1"/>
    <col min="2312" max="2312" width="12.7109375" customWidth="1"/>
    <col min="2315" max="2315" width="10.85546875" customWidth="1"/>
    <col min="2559" max="2561" width="12.7109375" customWidth="1"/>
    <col min="2562" max="2564" width="13.7109375" customWidth="1"/>
    <col min="2565" max="2565" width="27.7109375" customWidth="1"/>
    <col min="2566" max="2567" width="10.7109375" customWidth="1"/>
    <col min="2568" max="2568" width="12.7109375" customWidth="1"/>
    <col min="2571" max="2571" width="10.85546875" customWidth="1"/>
    <col min="2815" max="2817" width="12.7109375" customWidth="1"/>
    <col min="2818" max="2820" width="13.7109375" customWidth="1"/>
    <col min="2821" max="2821" width="27.7109375" customWidth="1"/>
    <col min="2822" max="2823" width="10.7109375" customWidth="1"/>
    <col min="2824" max="2824" width="12.7109375" customWidth="1"/>
    <col min="2827" max="2827" width="10.85546875" customWidth="1"/>
    <col min="3071" max="3073" width="12.7109375" customWidth="1"/>
    <col min="3074" max="3076" width="13.7109375" customWidth="1"/>
    <col min="3077" max="3077" width="27.7109375" customWidth="1"/>
    <col min="3078" max="3079" width="10.7109375" customWidth="1"/>
    <col min="3080" max="3080" width="12.7109375" customWidth="1"/>
    <col min="3083" max="3083" width="10.85546875" customWidth="1"/>
    <col min="3327" max="3329" width="12.7109375" customWidth="1"/>
    <col min="3330" max="3332" width="13.7109375" customWidth="1"/>
    <col min="3333" max="3333" width="27.7109375" customWidth="1"/>
    <col min="3334" max="3335" width="10.7109375" customWidth="1"/>
    <col min="3336" max="3336" width="12.7109375" customWidth="1"/>
    <col min="3339" max="3339" width="10.85546875" customWidth="1"/>
    <col min="3583" max="3585" width="12.7109375" customWidth="1"/>
    <col min="3586" max="3588" width="13.7109375" customWidth="1"/>
    <col min="3589" max="3589" width="27.7109375" customWidth="1"/>
    <col min="3590" max="3591" width="10.7109375" customWidth="1"/>
    <col min="3592" max="3592" width="12.7109375" customWidth="1"/>
    <col min="3595" max="3595" width="10.85546875" customWidth="1"/>
    <col min="3839" max="3841" width="12.7109375" customWidth="1"/>
    <col min="3842" max="3844" width="13.7109375" customWidth="1"/>
    <col min="3845" max="3845" width="27.7109375" customWidth="1"/>
    <col min="3846" max="3847" width="10.7109375" customWidth="1"/>
    <col min="3848" max="3848" width="12.7109375" customWidth="1"/>
    <col min="3851" max="3851" width="10.85546875" customWidth="1"/>
    <col min="4095" max="4097" width="12.7109375" customWidth="1"/>
    <col min="4098" max="4100" width="13.7109375" customWidth="1"/>
    <col min="4101" max="4101" width="27.7109375" customWidth="1"/>
    <col min="4102" max="4103" width="10.7109375" customWidth="1"/>
    <col min="4104" max="4104" width="12.7109375" customWidth="1"/>
    <col min="4107" max="4107" width="10.85546875" customWidth="1"/>
    <col min="4351" max="4353" width="12.7109375" customWidth="1"/>
    <col min="4354" max="4356" width="13.7109375" customWidth="1"/>
    <col min="4357" max="4357" width="27.7109375" customWidth="1"/>
    <col min="4358" max="4359" width="10.7109375" customWidth="1"/>
    <col min="4360" max="4360" width="12.7109375" customWidth="1"/>
    <col min="4363" max="4363" width="10.85546875" customWidth="1"/>
    <col min="4607" max="4609" width="12.7109375" customWidth="1"/>
    <col min="4610" max="4612" width="13.7109375" customWidth="1"/>
    <col min="4613" max="4613" width="27.7109375" customWidth="1"/>
    <col min="4614" max="4615" width="10.7109375" customWidth="1"/>
    <col min="4616" max="4616" width="12.7109375" customWidth="1"/>
    <col min="4619" max="4619" width="10.85546875" customWidth="1"/>
    <col min="4863" max="4865" width="12.7109375" customWidth="1"/>
    <col min="4866" max="4868" width="13.7109375" customWidth="1"/>
    <col min="4869" max="4869" width="27.7109375" customWidth="1"/>
    <col min="4870" max="4871" width="10.7109375" customWidth="1"/>
    <col min="4872" max="4872" width="12.7109375" customWidth="1"/>
    <col min="4875" max="4875" width="10.85546875" customWidth="1"/>
    <col min="5119" max="5121" width="12.7109375" customWidth="1"/>
    <col min="5122" max="5124" width="13.7109375" customWidth="1"/>
    <col min="5125" max="5125" width="27.7109375" customWidth="1"/>
    <col min="5126" max="5127" width="10.7109375" customWidth="1"/>
    <col min="5128" max="5128" width="12.7109375" customWidth="1"/>
    <col min="5131" max="5131" width="10.85546875" customWidth="1"/>
    <col min="5375" max="5377" width="12.7109375" customWidth="1"/>
    <col min="5378" max="5380" width="13.7109375" customWidth="1"/>
    <col min="5381" max="5381" width="27.7109375" customWidth="1"/>
    <col min="5382" max="5383" width="10.7109375" customWidth="1"/>
    <col min="5384" max="5384" width="12.7109375" customWidth="1"/>
    <col min="5387" max="5387" width="10.85546875" customWidth="1"/>
    <col min="5631" max="5633" width="12.7109375" customWidth="1"/>
    <col min="5634" max="5636" width="13.7109375" customWidth="1"/>
    <col min="5637" max="5637" width="27.7109375" customWidth="1"/>
    <col min="5638" max="5639" width="10.7109375" customWidth="1"/>
    <col min="5640" max="5640" width="12.7109375" customWidth="1"/>
    <col min="5643" max="5643" width="10.85546875" customWidth="1"/>
    <col min="5887" max="5889" width="12.7109375" customWidth="1"/>
    <col min="5890" max="5892" width="13.7109375" customWidth="1"/>
    <col min="5893" max="5893" width="27.7109375" customWidth="1"/>
    <col min="5894" max="5895" width="10.7109375" customWidth="1"/>
    <col min="5896" max="5896" width="12.7109375" customWidth="1"/>
    <col min="5899" max="5899" width="10.85546875" customWidth="1"/>
    <col min="6143" max="6145" width="12.7109375" customWidth="1"/>
    <col min="6146" max="6148" width="13.7109375" customWidth="1"/>
    <col min="6149" max="6149" width="27.7109375" customWidth="1"/>
    <col min="6150" max="6151" width="10.7109375" customWidth="1"/>
    <col min="6152" max="6152" width="12.7109375" customWidth="1"/>
    <col min="6155" max="6155" width="10.85546875" customWidth="1"/>
    <col min="6399" max="6401" width="12.7109375" customWidth="1"/>
    <col min="6402" max="6404" width="13.7109375" customWidth="1"/>
    <col min="6405" max="6405" width="27.7109375" customWidth="1"/>
    <col min="6406" max="6407" width="10.7109375" customWidth="1"/>
    <col min="6408" max="6408" width="12.7109375" customWidth="1"/>
    <col min="6411" max="6411" width="10.85546875" customWidth="1"/>
    <col min="6655" max="6657" width="12.7109375" customWidth="1"/>
    <col min="6658" max="6660" width="13.7109375" customWidth="1"/>
    <col min="6661" max="6661" width="27.7109375" customWidth="1"/>
    <col min="6662" max="6663" width="10.7109375" customWidth="1"/>
    <col min="6664" max="6664" width="12.7109375" customWidth="1"/>
    <col min="6667" max="6667" width="10.85546875" customWidth="1"/>
    <col min="6911" max="6913" width="12.7109375" customWidth="1"/>
    <col min="6914" max="6916" width="13.7109375" customWidth="1"/>
    <col min="6917" max="6917" width="27.7109375" customWidth="1"/>
    <col min="6918" max="6919" width="10.7109375" customWidth="1"/>
    <col min="6920" max="6920" width="12.7109375" customWidth="1"/>
    <col min="6923" max="6923" width="10.85546875" customWidth="1"/>
    <col min="7167" max="7169" width="12.7109375" customWidth="1"/>
    <col min="7170" max="7172" width="13.7109375" customWidth="1"/>
    <col min="7173" max="7173" width="27.7109375" customWidth="1"/>
    <col min="7174" max="7175" width="10.7109375" customWidth="1"/>
    <col min="7176" max="7176" width="12.7109375" customWidth="1"/>
    <col min="7179" max="7179" width="10.85546875" customWidth="1"/>
    <col min="7423" max="7425" width="12.7109375" customWidth="1"/>
    <col min="7426" max="7428" width="13.7109375" customWidth="1"/>
    <col min="7429" max="7429" width="27.7109375" customWidth="1"/>
    <col min="7430" max="7431" width="10.7109375" customWidth="1"/>
    <col min="7432" max="7432" width="12.7109375" customWidth="1"/>
    <col min="7435" max="7435" width="10.85546875" customWidth="1"/>
    <col min="7679" max="7681" width="12.7109375" customWidth="1"/>
    <col min="7682" max="7684" width="13.7109375" customWidth="1"/>
    <col min="7685" max="7685" width="27.7109375" customWidth="1"/>
    <col min="7686" max="7687" width="10.7109375" customWidth="1"/>
    <col min="7688" max="7688" width="12.7109375" customWidth="1"/>
    <col min="7691" max="7691" width="10.85546875" customWidth="1"/>
    <col min="7935" max="7937" width="12.7109375" customWidth="1"/>
    <col min="7938" max="7940" width="13.7109375" customWidth="1"/>
    <col min="7941" max="7941" width="27.7109375" customWidth="1"/>
    <col min="7942" max="7943" width="10.7109375" customWidth="1"/>
    <col min="7944" max="7944" width="12.7109375" customWidth="1"/>
    <col min="7947" max="7947" width="10.85546875" customWidth="1"/>
    <col min="8191" max="8193" width="12.7109375" customWidth="1"/>
    <col min="8194" max="8196" width="13.7109375" customWidth="1"/>
    <col min="8197" max="8197" width="27.7109375" customWidth="1"/>
    <col min="8198" max="8199" width="10.7109375" customWidth="1"/>
    <col min="8200" max="8200" width="12.7109375" customWidth="1"/>
    <col min="8203" max="8203" width="10.85546875" customWidth="1"/>
    <col min="8447" max="8449" width="12.7109375" customWidth="1"/>
    <col min="8450" max="8452" width="13.7109375" customWidth="1"/>
    <col min="8453" max="8453" width="27.7109375" customWidth="1"/>
    <col min="8454" max="8455" width="10.7109375" customWidth="1"/>
    <col min="8456" max="8456" width="12.7109375" customWidth="1"/>
    <col min="8459" max="8459" width="10.85546875" customWidth="1"/>
    <col min="8703" max="8705" width="12.7109375" customWidth="1"/>
    <col min="8706" max="8708" width="13.7109375" customWidth="1"/>
    <col min="8709" max="8709" width="27.7109375" customWidth="1"/>
    <col min="8710" max="8711" width="10.7109375" customWidth="1"/>
    <col min="8712" max="8712" width="12.7109375" customWidth="1"/>
    <col min="8715" max="8715" width="10.85546875" customWidth="1"/>
    <col min="8959" max="8961" width="12.7109375" customWidth="1"/>
    <col min="8962" max="8964" width="13.7109375" customWidth="1"/>
    <col min="8965" max="8965" width="27.7109375" customWidth="1"/>
    <col min="8966" max="8967" width="10.7109375" customWidth="1"/>
    <col min="8968" max="8968" width="12.7109375" customWidth="1"/>
    <col min="8971" max="8971" width="10.85546875" customWidth="1"/>
    <col min="9215" max="9217" width="12.7109375" customWidth="1"/>
    <col min="9218" max="9220" width="13.7109375" customWidth="1"/>
    <col min="9221" max="9221" width="27.7109375" customWidth="1"/>
    <col min="9222" max="9223" width="10.7109375" customWidth="1"/>
    <col min="9224" max="9224" width="12.7109375" customWidth="1"/>
    <col min="9227" max="9227" width="10.85546875" customWidth="1"/>
    <col min="9471" max="9473" width="12.7109375" customWidth="1"/>
    <col min="9474" max="9476" width="13.7109375" customWidth="1"/>
    <col min="9477" max="9477" width="27.7109375" customWidth="1"/>
    <col min="9478" max="9479" width="10.7109375" customWidth="1"/>
    <col min="9480" max="9480" width="12.7109375" customWidth="1"/>
    <col min="9483" max="9483" width="10.85546875" customWidth="1"/>
    <col min="9727" max="9729" width="12.7109375" customWidth="1"/>
    <col min="9730" max="9732" width="13.7109375" customWidth="1"/>
    <col min="9733" max="9733" width="27.7109375" customWidth="1"/>
    <col min="9734" max="9735" width="10.7109375" customWidth="1"/>
    <col min="9736" max="9736" width="12.7109375" customWidth="1"/>
    <col min="9739" max="9739" width="10.85546875" customWidth="1"/>
    <col min="9983" max="9985" width="12.7109375" customWidth="1"/>
    <col min="9986" max="9988" width="13.7109375" customWidth="1"/>
    <col min="9989" max="9989" width="27.7109375" customWidth="1"/>
    <col min="9990" max="9991" width="10.7109375" customWidth="1"/>
    <col min="9992" max="9992" width="12.7109375" customWidth="1"/>
    <col min="9995" max="9995" width="10.85546875" customWidth="1"/>
    <col min="10239" max="10241" width="12.7109375" customWidth="1"/>
    <col min="10242" max="10244" width="13.7109375" customWidth="1"/>
    <col min="10245" max="10245" width="27.7109375" customWidth="1"/>
    <col min="10246" max="10247" width="10.7109375" customWidth="1"/>
    <col min="10248" max="10248" width="12.7109375" customWidth="1"/>
    <col min="10251" max="10251" width="10.85546875" customWidth="1"/>
    <col min="10495" max="10497" width="12.7109375" customWidth="1"/>
    <col min="10498" max="10500" width="13.7109375" customWidth="1"/>
    <col min="10501" max="10501" width="27.7109375" customWidth="1"/>
    <col min="10502" max="10503" width="10.7109375" customWidth="1"/>
    <col min="10504" max="10504" width="12.7109375" customWidth="1"/>
    <col min="10507" max="10507" width="10.85546875" customWidth="1"/>
    <col min="10751" max="10753" width="12.7109375" customWidth="1"/>
    <col min="10754" max="10756" width="13.7109375" customWidth="1"/>
    <col min="10757" max="10757" width="27.7109375" customWidth="1"/>
    <col min="10758" max="10759" width="10.7109375" customWidth="1"/>
    <col min="10760" max="10760" width="12.7109375" customWidth="1"/>
    <col min="10763" max="10763" width="10.85546875" customWidth="1"/>
    <col min="11007" max="11009" width="12.7109375" customWidth="1"/>
    <col min="11010" max="11012" width="13.7109375" customWidth="1"/>
    <col min="11013" max="11013" width="27.7109375" customWidth="1"/>
    <col min="11014" max="11015" width="10.7109375" customWidth="1"/>
    <col min="11016" max="11016" width="12.7109375" customWidth="1"/>
    <col min="11019" max="11019" width="10.85546875" customWidth="1"/>
    <col min="11263" max="11265" width="12.7109375" customWidth="1"/>
    <col min="11266" max="11268" width="13.7109375" customWidth="1"/>
    <col min="11269" max="11269" width="27.7109375" customWidth="1"/>
    <col min="11270" max="11271" width="10.7109375" customWidth="1"/>
    <col min="11272" max="11272" width="12.7109375" customWidth="1"/>
    <col min="11275" max="11275" width="10.85546875" customWidth="1"/>
    <col min="11519" max="11521" width="12.7109375" customWidth="1"/>
    <col min="11522" max="11524" width="13.7109375" customWidth="1"/>
    <col min="11525" max="11525" width="27.7109375" customWidth="1"/>
    <col min="11526" max="11527" width="10.7109375" customWidth="1"/>
    <col min="11528" max="11528" width="12.7109375" customWidth="1"/>
    <col min="11531" max="11531" width="10.85546875" customWidth="1"/>
    <col min="11775" max="11777" width="12.7109375" customWidth="1"/>
    <col min="11778" max="11780" width="13.7109375" customWidth="1"/>
    <col min="11781" max="11781" width="27.7109375" customWidth="1"/>
    <col min="11782" max="11783" width="10.7109375" customWidth="1"/>
    <col min="11784" max="11784" width="12.7109375" customWidth="1"/>
    <col min="11787" max="11787" width="10.85546875" customWidth="1"/>
    <col min="12031" max="12033" width="12.7109375" customWidth="1"/>
    <col min="12034" max="12036" width="13.7109375" customWidth="1"/>
    <col min="12037" max="12037" width="27.7109375" customWidth="1"/>
    <col min="12038" max="12039" width="10.7109375" customWidth="1"/>
    <col min="12040" max="12040" width="12.7109375" customWidth="1"/>
    <col min="12043" max="12043" width="10.85546875" customWidth="1"/>
    <col min="12287" max="12289" width="12.7109375" customWidth="1"/>
    <col min="12290" max="12292" width="13.7109375" customWidth="1"/>
    <col min="12293" max="12293" width="27.7109375" customWidth="1"/>
    <col min="12294" max="12295" width="10.7109375" customWidth="1"/>
    <col min="12296" max="12296" width="12.7109375" customWidth="1"/>
    <col min="12299" max="12299" width="10.85546875" customWidth="1"/>
    <col min="12543" max="12545" width="12.7109375" customWidth="1"/>
    <col min="12546" max="12548" width="13.7109375" customWidth="1"/>
    <col min="12549" max="12549" width="27.7109375" customWidth="1"/>
    <col min="12550" max="12551" width="10.7109375" customWidth="1"/>
    <col min="12552" max="12552" width="12.7109375" customWidth="1"/>
    <col min="12555" max="12555" width="10.85546875" customWidth="1"/>
    <col min="12799" max="12801" width="12.7109375" customWidth="1"/>
    <col min="12802" max="12804" width="13.7109375" customWidth="1"/>
    <col min="12805" max="12805" width="27.7109375" customWidth="1"/>
    <col min="12806" max="12807" width="10.7109375" customWidth="1"/>
    <col min="12808" max="12808" width="12.7109375" customWidth="1"/>
    <col min="12811" max="12811" width="10.85546875" customWidth="1"/>
    <col min="13055" max="13057" width="12.7109375" customWidth="1"/>
    <col min="13058" max="13060" width="13.7109375" customWidth="1"/>
    <col min="13061" max="13061" width="27.7109375" customWidth="1"/>
    <col min="13062" max="13063" width="10.7109375" customWidth="1"/>
    <col min="13064" max="13064" width="12.7109375" customWidth="1"/>
    <col min="13067" max="13067" width="10.85546875" customWidth="1"/>
    <col min="13311" max="13313" width="12.7109375" customWidth="1"/>
    <col min="13314" max="13316" width="13.7109375" customWidth="1"/>
    <col min="13317" max="13317" width="27.7109375" customWidth="1"/>
    <col min="13318" max="13319" width="10.7109375" customWidth="1"/>
    <col min="13320" max="13320" width="12.7109375" customWidth="1"/>
    <col min="13323" max="13323" width="10.85546875" customWidth="1"/>
    <col min="13567" max="13569" width="12.7109375" customWidth="1"/>
    <col min="13570" max="13572" width="13.7109375" customWidth="1"/>
    <col min="13573" max="13573" width="27.7109375" customWidth="1"/>
    <col min="13574" max="13575" width="10.7109375" customWidth="1"/>
    <col min="13576" max="13576" width="12.7109375" customWidth="1"/>
    <col min="13579" max="13579" width="10.85546875" customWidth="1"/>
    <col min="13823" max="13825" width="12.7109375" customWidth="1"/>
    <col min="13826" max="13828" width="13.7109375" customWidth="1"/>
    <col min="13829" max="13829" width="27.7109375" customWidth="1"/>
    <col min="13830" max="13831" width="10.7109375" customWidth="1"/>
    <col min="13832" max="13832" width="12.7109375" customWidth="1"/>
    <col min="13835" max="13835" width="10.85546875" customWidth="1"/>
    <col min="14079" max="14081" width="12.7109375" customWidth="1"/>
    <col min="14082" max="14084" width="13.7109375" customWidth="1"/>
    <col min="14085" max="14085" width="27.7109375" customWidth="1"/>
    <col min="14086" max="14087" width="10.7109375" customWidth="1"/>
    <col min="14088" max="14088" width="12.7109375" customWidth="1"/>
    <col min="14091" max="14091" width="10.85546875" customWidth="1"/>
    <col min="14335" max="14337" width="12.7109375" customWidth="1"/>
    <col min="14338" max="14340" width="13.7109375" customWidth="1"/>
    <col min="14341" max="14341" width="27.7109375" customWidth="1"/>
    <col min="14342" max="14343" width="10.7109375" customWidth="1"/>
    <col min="14344" max="14344" width="12.7109375" customWidth="1"/>
    <col min="14347" max="14347" width="10.85546875" customWidth="1"/>
    <col min="14591" max="14593" width="12.7109375" customWidth="1"/>
    <col min="14594" max="14596" width="13.7109375" customWidth="1"/>
    <col min="14597" max="14597" width="27.7109375" customWidth="1"/>
    <col min="14598" max="14599" width="10.7109375" customWidth="1"/>
    <col min="14600" max="14600" width="12.7109375" customWidth="1"/>
    <col min="14603" max="14603" width="10.85546875" customWidth="1"/>
    <col min="14847" max="14849" width="12.7109375" customWidth="1"/>
    <col min="14850" max="14852" width="13.7109375" customWidth="1"/>
    <col min="14853" max="14853" width="27.7109375" customWidth="1"/>
    <col min="14854" max="14855" width="10.7109375" customWidth="1"/>
    <col min="14856" max="14856" width="12.7109375" customWidth="1"/>
    <col min="14859" max="14859" width="10.85546875" customWidth="1"/>
    <col min="15103" max="15105" width="12.7109375" customWidth="1"/>
    <col min="15106" max="15108" width="13.7109375" customWidth="1"/>
    <col min="15109" max="15109" width="27.7109375" customWidth="1"/>
    <col min="15110" max="15111" width="10.7109375" customWidth="1"/>
    <col min="15112" max="15112" width="12.7109375" customWidth="1"/>
    <col min="15115" max="15115" width="10.85546875" customWidth="1"/>
    <col min="15359" max="15361" width="12.7109375" customWidth="1"/>
    <col min="15362" max="15364" width="13.7109375" customWidth="1"/>
    <col min="15365" max="15365" width="27.7109375" customWidth="1"/>
    <col min="15366" max="15367" width="10.7109375" customWidth="1"/>
    <col min="15368" max="15368" width="12.7109375" customWidth="1"/>
    <col min="15371" max="15371" width="10.85546875" customWidth="1"/>
    <col min="15615" max="15617" width="12.7109375" customWidth="1"/>
    <col min="15618" max="15620" width="13.7109375" customWidth="1"/>
    <col min="15621" max="15621" width="27.7109375" customWidth="1"/>
    <col min="15622" max="15623" width="10.7109375" customWidth="1"/>
    <col min="15624" max="15624" width="12.7109375" customWidth="1"/>
    <col min="15627" max="15627" width="10.85546875" customWidth="1"/>
    <col min="15871" max="15873" width="12.7109375" customWidth="1"/>
    <col min="15874" max="15876" width="13.7109375" customWidth="1"/>
    <col min="15877" max="15877" width="27.7109375" customWidth="1"/>
    <col min="15878" max="15879" width="10.7109375" customWidth="1"/>
    <col min="15880" max="15880" width="12.7109375" customWidth="1"/>
    <col min="15883" max="15883" width="10.85546875" customWidth="1"/>
    <col min="16127" max="16129" width="12.7109375" customWidth="1"/>
    <col min="16130" max="16132" width="13.7109375" customWidth="1"/>
    <col min="16133" max="16133" width="27.7109375" customWidth="1"/>
    <col min="16134" max="16135" width="10.7109375" customWidth="1"/>
    <col min="16136" max="16136" width="12.7109375" customWidth="1"/>
    <col min="16139" max="16139" width="10.85546875" customWidth="1"/>
  </cols>
  <sheetData>
    <row r="1" spans="1:43" s="10" customFormat="1" ht="15" customHeight="1" x14ac:dyDescent="0.25">
      <c r="A1" s="7" t="s">
        <v>1</v>
      </c>
      <c r="B1" s="8" t="s">
        <v>2</v>
      </c>
      <c r="C1" s="29" t="s">
        <v>43</v>
      </c>
      <c r="D1" s="29" t="s">
        <v>3</v>
      </c>
      <c r="E1" s="83" t="s">
        <v>4</v>
      </c>
      <c r="F1" s="69"/>
      <c r="G1" s="84" t="s">
        <v>44</v>
      </c>
      <c r="H1" s="84" t="s">
        <v>45</v>
      </c>
      <c r="I1" s="38" t="s">
        <v>5</v>
      </c>
      <c r="J1" s="39" t="s">
        <v>0</v>
      </c>
      <c r="K1" s="9" t="s">
        <v>6</v>
      </c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</row>
    <row r="2" spans="1:43" s="10" customFormat="1" x14ac:dyDescent="0.2">
      <c r="A2" s="22"/>
      <c r="B2" s="11"/>
      <c r="C2" s="3">
        <v>500</v>
      </c>
      <c r="D2" s="28">
        <v>443</v>
      </c>
      <c r="E2" s="5" t="str">
        <f>IFERROR(VLOOKUP($D2,SoRs!$B$2:$H$23,2,FALSE),"")</f>
        <v>Cleaning highway gulley</v>
      </c>
      <c r="F2" s="5"/>
      <c r="G2" s="66">
        <f>IFERROR(VLOOKUP($D2,SoRs!$B$2:$H$23,7,FALSE),"")</f>
        <v>10</v>
      </c>
      <c r="H2" s="66"/>
      <c r="I2" s="11">
        <v>1</v>
      </c>
      <c r="J2" s="64">
        <f>(VLOOKUP(D2,SoRs!B2:H23,4,FALSE))</f>
        <v>100</v>
      </c>
      <c r="K2" s="62">
        <f t="shared" ref="K2:K27" si="0">(I2*J2)</f>
        <v>100</v>
      </c>
      <c r="L2" s="56" t="s">
        <v>46</v>
      </c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</row>
    <row r="3" spans="1:43" x14ac:dyDescent="0.25">
      <c r="A3" s="22"/>
      <c r="B3" s="11"/>
      <c r="C3" s="3"/>
      <c r="D3" s="28">
        <v>444</v>
      </c>
      <c r="E3" s="5" t="str">
        <f>IFERROR(VLOOKUP($D3,SoRs!$B$2:$H$23,2,FALSE),"")</f>
        <v>Cleaning footway gulley</v>
      </c>
      <c r="F3" s="5"/>
      <c r="G3" s="66">
        <f>IFERROR(VLOOKUP($D3,SoRs!$B$2:$H$23,7,FALSE),"")</f>
        <v>10</v>
      </c>
      <c r="H3" s="66"/>
      <c r="I3" s="11"/>
      <c r="J3" s="64">
        <f>IFERROR(VLOOKUP($C3,SoRs!$B$2:$E$23,4,FALSE),0)</f>
        <v>0</v>
      </c>
      <c r="K3" s="62">
        <f t="shared" si="0"/>
        <v>0</v>
      </c>
      <c r="L3" s="57" t="s">
        <v>47</v>
      </c>
      <c r="M3" s="57"/>
    </row>
    <row r="4" spans="1:43" x14ac:dyDescent="0.25">
      <c r="A4" s="22"/>
      <c r="B4" s="11"/>
      <c r="C4" s="3"/>
      <c r="D4" s="28">
        <v>449</v>
      </c>
      <c r="E4" s="5" t="str">
        <f>IFERROR(VLOOKUP($D4,SoRs!$B$2:$H$23,2,FALSE),"")</f>
        <v>Cleaning piped drainage system exceeding 375mm ≤ 600mm diameter</v>
      </c>
      <c r="F4" s="5"/>
      <c r="G4" s="66">
        <f>IFERROR(VLOOKUP($D4,SoRs!$B$2:$H$23,7,FALSE),"")</f>
        <v>10</v>
      </c>
      <c r="H4" s="66"/>
      <c r="I4" s="11"/>
      <c r="J4" s="64">
        <f>IFERROR(VLOOKUP($C4,SoRs!$B$2:$E$23,4,FALSE),0)</f>
        <v>0</v>
      </c>
      <c r="K4" s="62">
        <f t="shared" si="0"/>
        <v>0</v>
      </c>
      <c r="L4" s="57" t="s">
        <v>48</v>
      </c>
      <c r="M4" s="57"/>
    </row>
    <row r="5" spans="1:43" x14ac:dyDescent="0.25">
      <c r="A5" s="22"/>
      <c r="B5" s="11"/>
      <c r="C5" s="3"/>
      <c r="D5" s="28" t="str">
        <f>IFERROR(VLOOKUP($C5,SoRs!$B$2:$E$23,2,FALSE),"")</f>
        <v/>
      </c>
      <c r="E5" s="5" t="str">
        <f>IFERROR(VLOOKUP($D5,SoRs!$B$2:$H$23,2,FALSE),"")</f>
        <v/>
      </c>
      <c r="F5" s="5"/>
      <c r="G5" s="66" t="str">
        <f>IFERROR(VLOOKUP($D5,SoRs!$B$2:$H$23,7,FALSE),"")</f>
        <v/>
      </c>
      <c r="H5" s="66"/>
      <c r="I5" s="11"/>
      <c r="J5" s="64">
        <f>IFERROR(VLOOKUP($C5,SoRs!$B$2:$E$23,4,FALSE),0)</f>
        <v>0</v>
      </c>
      <c r="K5" s="62">
        <f t="shared" si="0"/>
        <v>0</v>
      </c>
      <c r="L5" s="57"/>
      <c r="M5" s="57"/>
    </row>
    <row r="6" spans="1:43" x14ac:dyDescent="0.25">
      <c r="A6" s="22"/>
      <c r="B6" s="11"/>
      <c r="C6" s="3"/>
      <c r="D6" s="28" t="str">
        <f>IFERROR(VLOOKUP($C6,SoRs!$B$2:$E$23,2,FALSE),"")</f>
        <v/>
      </c>
      <c r="E6" s="5" t="str">
        <f>IFERROR(VLOOKUP($D6,SoRs!$B$2:$H$23,2,FALSE),"")</f>
        <v/>
      </c>
      <c r="F6" s="5"/>
      <c r="G6" s="66" t="str">
        <f>IFERROR(VLOOKUP($D6,SoRs!$B$2:$H$23,7,FALSE),"")</f>
        <v/>
      </c>
      <c r="H6" s="66"/>
      <c r="I6" s="11"/>
      <c r="J6" s="64">
        <f>IFERROR(VLOOKUP($C6,SoRs!$B$2:$E$23,4,FALSE),0)</f>
        <v>0</v>
      </c>
      <c r="K6" s="62">
        <f t="shared" si="0"/>
        <v>0</v>
      </c>
      <c r="L6" s="57"/>
      <c r="M6" s="57"/>
    </row>
    <row r="7" spans="1:43" x14ac:dyDescent="0.25">
      <c r="A7" s="22"/>
      <c r="B7" s="11"/>
      <c r="C7" s="3"/>
      <c r="D7" s="28" t="str">
        <f>IFERROR(VLOOKUP($C7,SoRs!$B$2:$E$23,2,FALSE),"")</f>
        <v/>
      </c>
      <c r="E7" s="5" t="str">
        <f>IFERROR(VLOOKUP($D7,SoRs!$B$2:$H$23,2,FALSE),"")</f>
        <v/>
      </c>
      <c r="F7" s="5"/>
      <c r="G7" s="66" t="str">
        <f>IFERROR(VLOOKUP($D7,SoRs!$B$2:$H$23,7,FALSE),"")</f>
        <v/>
      </c>
      <c r="H7" s="66"/>
      <c r="I7" s="11"/>
      <c r="J7" s="64">
        <f>IFERROR(VLOOKUP($C7,SoRs!$B$2:$E$23,4,FALSE),0)</f>
        <v>0</v>
      </c>
      <c r="K7" s="62">
        <f t="shared" si="0"/>
        <v>0</v>
      </c>
      <c r="L7" s="57"/>
      <c r="M7" s="57"/>
    </row>
    <row r="8" spans="1:43" x14ac:dyDescent="0.25">
      <c r="A8" s="22"/>
      <c r="B8" s="11"/>
      <c r="C8" s="3"/>
      <c r="D8" s="28" t="str">
        <f>IFERROR(VLOOKUP($C8,SoRs!$B$2:$E$23,2,FALSE),"")</f>
        <v/>
      </c>
      <c r="E8" s="5" t="str">
        <f>IFERROR(VLOOKUP($D8,SoRs!$B$2:$H$23,2,FALSE),"")</f>
        <v/>
      </c>
      <c r="F8" s="5"/>
      <c r="G8" s="66" t="str">
        <f>IFERROR(VLOOKUP($D8,SoRs!$B$2:$H$23,7,FALSE),"")</f>
        <v/>
      </c>
      <c r="H8" s="66"/>
      <c r="I8" s="11"/>
      <c r="J8" s="64">
        <f>IFERROR(VLOOKUP($C8,SoRs!$B$2:$E$23,4,FALSE),0)</f>
        <v>0</v>
      </c>
      <c r="K8" s="62">
        <f t="shared" si="0"/>
        <v>0</v>
      </c>
      <c r="L8" s="57"/>
      <c r="M8" s="57"/>
    </row>
    <row r="9" spans="1:43" x14ac:dyDescent="0.25">
      <c r="A9" s="22"/>
      <c r="B9" s="11"/>
      <c r="C9" s="3"/>
      <c r="D9" s="28" t="str">
        <f>IFERROR(VLOOKUP($C9,SoRs!$B$2:$E$23,2,FALSE),"")</f>
        <v/>
      </c>
      <c r="E9" s="5" t="str">
        <f>IFERROR(VLOOKUP($D9,SoRs!$B$2:$H$23,2,FALSE),"")</f>
        <v/>
      </c>
      <c r="F9" s="5"/>
      <c r="G9" s="66" t="str">
        <f>IFERROR(VLOOKUP($D9,SoRs!$B$2:$H$23,7,FALSE),"")</f>
        <v/>
      </c>
      <c r="H9" s="66"/>
      <c r="I9" s="11"/>
      <c r="J9" s="64">
        <f>IFERROR(VLOOKUP($C9,SoRs!$B$2:$E$23,4,FALSE),0)</f>
        <v>0</v>
      </c>
      <c r="K9" s="62">
        <f t="shared" si="0"/>
        <v>0</v>
      </c>
      <c r="L9" s="57"/>
      <c r="M9" s="57"/>
    </row>
    <row r="10" spans="1:43" x14ac:dyDescent="0.25">
      <c r="A10" s="22"/>
      <c r="B10" s="11"/>
      <c r="C10" s="3"/>
      <c r="D10" s="28" t="str">
        <f>IFERROR(VLOOKUP($C10,SoRs!$B$2:$E$23,2,FALSE),"")</f>
        <v/>
      </c>
      <c r="E10" s="5" t="str">
        <f>IFERROR(VLOOKUP($D10,SoRs!$B$2:$H$23,2,FALSE),"")</f>
        <v/>
      </c>
      <c r="F10" s="5"/>
      <c r="G10" s="66" t="str">
        <f>IFERROR(VLOOKUP($D10,SoRs!$B$2:$H$23,7,FALSE),"")</f>
        <v/>
      </c>
      <c r="H10" s="66"/>
      <c r="I10" s="11"/>
      <c r="J10" s="64">
        <f>IFERROR(VLOOKUP($C10,SoRs!$B$2:$E$23,4,FALSE),0)</f>
        <v>0</v>
      </c>
      <c r="K10" s="62">
        <f t="shared" si="0"/>
        <v>0</v>
      </c>
      <c r="L10" s="57"/>
      <c r="M10" s="57"/>
    </row>
    <row r="11" spans="1:43" x14ac:dyDescent="0.25">
      <c r="A11" s="22"/>
      <c r="B11" s="11"/>
      <c r="C11" s="3"/>
      <c r="D11" s="28" t="str">
        <f>IFERROR(VLOOKUP($C11,SoRs!$B$2:$E$23,2,FALSE),"")</f>
        <v/>
      </c>
      <c r="E11" s="5" t="str">
        <f>IFERROR(VLOOKUP($D11,SoRs!$B$2:$H$23,2,FALSE),"")</f>
        <v/>
      </c>
      <c r="F11" s="5"/>
      <c r="G11" s="66" t="str">
        <f>IFERROR(VLOOKUP($D11,SoRs!$B$2:$H$23,7,FALSE),"")</f>
        <v/>
      </c>
      <c r="H11" s="66"/>
      <c r="I11" s="11"/>
      <c r="J11" s="64">
        <f>IFERROR(VLOOKUP($C11,SoRs!$B$2:$E$23,4,FALSE),0)</f>
        <v>0</v>
      </c>
      <c r="K11" s="62">
        <f t="shared" si="0"/>
        <v>0</v>
      </c>
      <c r="L11" s="57"/>
      <c r="M11" s="57"/>
    </row>
    <row r="12" spans="1:43" x14ac:dyDescent="0.25">
      <c r="A12" s="22"/>
      <c r="B12" s="11"/>
      <c r="C12" s="3"/>
      <c r="D12" s="28" t="str">
        <f>IFERROR(VLOOKUP($C12,SoRs!$B$2:$E$23,2,FALSE),"")</f>
        <v/>
      </c>
      <c r="E12" s="5" t="str">
        <f>IFERROR(VLOOKUP($D12,SoRs!$B$2:$H$23,2,FALSE),"")</f>
        <v/>
      </c>
      <c r="F12" s="5"/>
      <c r="G12" s="66" t="str">
        <f>IFERROR(VLOOKUP($D12,SoRs!$B$2:$H$23,7,FALSE),"")</f>
        <v/>
      </c>
      <c r="H12" s="66"/>
      <c r="I12" s="11"/>
      <c r="J12" s="64">
        <f>IFERROR(VLOOKUP($C12,SoRs!$B$2:$E$23,4,FALSE),0)</f>
        <v>0</v>
      </c>
      <c r="K12" s="62">
        <f t="shared" si="0"/>
        <v>0</v>
      </c>
      <c r="L12" s="57"/>
      <c r="M12" s="57"/>
    </row>
    <row r="13" spans="1:43" x14ac:dyDescent="0.25">
      <c r="A13" s="22"/>
      <c r="B13" s="11"/>
      <c r="C13" s="3"/>
      <c r="D13" s="28" t="str">
        <f>IFERROR(VLOOKUP($C13,SoRs!$B$2:$E$23,2,FALSE),"")</f>
        <v/>
      </c>
      <c r="E13" s="5" t="str">
        <f>IFERROR(VLOOKUP($D13,SoRs!$B$2:$H$23,2,FALSE),"")</f>
        <v/>
      </c>
      <c r="F13" s="5"/>
      <c r="G13" s="66" t="str">
        <f>IFERROR(VLOOKUP($D13,SoRs!$B$2:$H$23,7,FALSE),"")</f>
        <v/>
      </c>
      <c r="H13" s="66"/>
      <c r="I13" s="11"/>
      <c r="J13" s="64">
        <f>IFERROR(VLOOKUP($C13,SoRs!$B$2:$E$23,4,FALSE),0)</f>
        <v>0</v>
      </c>
      <c r="K13" s="62">
        <f t="shared" si="0"/>
        <v>0</v>
      </c>
      <c r="L13" s="57"/>
      <c r="M13" s="57"/>
    </row>
    <row r="14" spans="1:43" x14ac:dyDescent="0.25">
      <c r="A14" s="22"/>
      <c r="B14" s="11"/>
      <c r="C14" s="3"/>
      <c r="D14" s="28" t="str">
        <f>IFERROR(VLOOKUP($C14,SoRs!$B$2:$E$23,2,FALSE),"")</f>
        <v/>
      </c>
      <c r="E14" s="5" t="str">
        <f>IFERROR(VLOOKUP($D14,SoRs!$B$2:$H$23,2,FALSE),"")</f>
        <v/>
      </c>
      <c r="F14" s="5"/>
      <c r="G14" s="66" t="str">
        <f>IFERROR(VLOOKUP($D14,SoRs!$B$2:$H$23,7,FALSE),"")</f>
        <v/>
      </c>
      <c r="H14" s="66"/>
      <c r="I14" s="11"/>
      <c r="J14" s="64">
        <f>IFERROR(VLOOKUP($C14,SoRs!$B$2:$E$23,4,FALSE),0)</f>
        <v>0</v>
      </c>
      <c r="K14" s="62">
        <f t="shared" si="0"/>
        <v>0</v>
      </c>
      <c r="L14" s="57"/>
      <c r="M14" s="57"/>
    </row>
    <row r="15" spans="1:43" x14ac:dyDescent="0.25">
      <c r="A15" s="22"/>
      <c r="B15" s="11"/>
      <c r="C15" s="3"/>
      <c r="D15" s="28" t="str">
        <f>IFERROR(VLOOKUP($C15,SoRs!$B$2:$E$23,2,FALSE),"")</f>
        <v/>
      </c>
      <c r="E15" s="5" t="str">
        <f>IFERROR(VLOOKUP($D15,SoRs!$B$2:$H$23,2,FALSE),"")</f>
        <v/>
      </c>
      <c r="F15" s="5"/>
      <c r="G15" s="66" t="str">
        <f>IFERROR(VLOOKUP($D15,SoRs!$B$2:$H$23,7,FALSE),"")</f>
        <v/>
      </c>
      <c r="H15" s="66"/>
      <c r="I15" s="11"/>
      <c r="J15" s="64">
        <f>IFERROR(VLOOKUP($C15,SoRs!$B$2:$E$23,4,FALSE),0)</f>
        <v>0</v>
      </c>
      <c r="K15" s="62">
        <f t="shared" si="0"/>
        <v>0</v>
      </c>
      <c r="L15" s="58"/>
      <c r="M15" s="59"/>
    </row>
    <row r="16" spans="1:43" x14ac:dyDescent="0.25">
      <c r="A16" s="22"/>
      <c r="B16" s="11"/>
      <c r="C16" s="3"/>
      <c r="D16" s="28" t="str">
        <f>IFERROR(VLOOKUP($C16,SoRs!$B$2:$E$23,2,FALSE),"")</f>
        <v/>
      </c>
      <c r="E16" s="5" t="str">
        <f>IFERROR(VLOOKUP($D16,SoRs!$B$2:$H$23,2,FALSE),"")</f>
        <v/>
      </c>
      <c r="F16" s="5"/>
      <c r="G16" s="66" t="str">
        <f>IFERROR(VLOOKUP($D16,SoRs!$B$2:$H$23,7,FALSE),"")</f>
        <v/>
      </c>
      <c r="H16" s="66"/>
      <c r="I16" s="11"/>
      <c r="J16" s="64">
        <f>IFERROR(VLOOKUP($C16,SoRs!$B$2:$E$23,4,FALSE),0)</f>
        <v>0</v>
      </c>
      <c r="K16" s="62">
        <f t="shared" si="0"/>
        <v>0</v>
      </c>
      <c r="L16" s="58"/>
      <c r="M16" s="59"/>
    </row>
    <row r="17" spans="1:43" x14ac:dyDescent="0.25">
      <c r="A17" s="22"/>
      <c r="B17" s="11"/>
      <c r="C17" s="3"/>
      <c r="D17" s="28" t="str">
        <f>IFERROR(VLOOKUP($C17,SoRs!$B$2:$E$23,2,FALSE),"")</f>
        <v/>
      </c>
      <c r="E17" s="5" t="str">
        <f>IFERROR(VLOOKUP($D17,SoRs!$B$2:$H$23,2,FALSE),"")</f>
        <v/>
      </c>
      <c r="F17" s="5"/>
      <c r="G17" s="66" t="str">
        <f>IFERROR(VLOOKUP($D17,SoRs!$B$2:$H$23,7,FALSE),"")</f>
        <v/>
      </c>
      <c r="H17" s="66"/>
      <c r="I17" s="11"/>
      <c r="J17" s="64">
        <f>IFERROR(VLOOKUP($C17,SoRs!$B$2:$E$23,4,FALSE),0)</f>
        <v>0</v>
      </c>
      <c r="K17" s="62">
        <f t="shared" si="0"/>
        <v>0</v>
      </c>
      <c r="L17" s="58"/>
      <c r="M17" s="59"/>
    </row>
    <row r="18" spans="1:43" s="31" customFormat="1" x14ac:dyDescent="0.25">
      <c r="A18" s="22"/>
      <c r="B18" s="11"/>
      <c r="C18" s="3"/>
      <c r="D18" s="28" t="str">
        <f>IFERROR(VLOOKUP($C18,SoRs!$B$2:$E$23,2,FALSE),"")</f>
        <v/>
      </c>
      <c r="E18" s="5" t="str">
        <f>IFERROR(VLOOKUP($D18,SoRs!$B$2:$H$23,2,FALSE),"")</f>
        <v/>
      </c>
      <c r="F18" s="5"/>
      <c r="G18" s="66" t="str">
        <f>IFERROR(VLOOKUP($D18,SoRs!$B$2:$H$23,7,FALSE),"")</f>
        <v/>
      </c>
      <c r="H18" s="66"/>
      <c r="I18" s="11"/>
      <c r="J18" s="64">
        <f>IFERROR(VLOOKUP($C18,SoRs!$B$2:$E$23,4,FALSE),0)</f>
        <v>0</v>
      </c>
      <c r="K18" s="62">
        <f t="shared" si="0"/>
        <v>0</v>
      </c>
      <c r="L18" s="57"/>
      <c r="M18" s="57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</row>
    <row r="19" spans="1:43" s="31" customFormat="1" x14ac:dyDescent="0.25">
      <c r="A19" s="22"/>
      <c r="B19" s="11"/>
      <c r="C19" s="3"/>
      <c r="D19" s="28" t="str">
        <f>IFERROR(VLOOKUP($C19,SoRs!$B$2:$E$23,2,FALSE),"")</f>
        <v/>
      </c>
      <c r="E19" s="5" t="str">
        <f>IFERROR(VLOOKUP($D19,SoRs!$B$2:$H$23,2,FALSE),"")</f>
        <v/>
      </c>
      <c r="F19" s="5"/>
      <c r="G19" s="66" t="str">
        <f>IFERROR(VLOOKUP($D19,SoRs!$B$2:$H$23,7,FALSE),"")</f>
        <v/>
      </c>
      <c r="H19" s="66"/>
      <c r="I19" s="11"/>
      <c r="J19" s="64">
        <f>IFERROR(VLOOKUP($C19,SoRs!$B$2:$E$23,4,FALSE),0)</f>
        <v>0</v>
      </c>
      <c r="K19" s="62">
        <f t="shared" si="0"/>
        <v>0</v>
      </c>
      <c r="L19" s="57"/>
      <c r="M19" s="57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</row>
    <row r="20" spans="1:43" s="31" customFormat="1" x14ac:dyDescent="0.25">
      <c r="A20" s="22"/>
      <c r="B20" s="11"/>
      <c r="C20" s="3"/>
      <c r="D20" s="28" t="str">
        <f>IFERROR(VLOOKUP($C20,SoRs!$B$2:$E$23,2,FALSE),"")</f>
        <v/>
      </c>
      <c r="E20" s="5" t="str">
        <f>IFERROR(VLOOKUP($D20,SoRs!$B$2:$H$23,2,FALSE),"")</f>
        <v/>
      </c>
      <c r="F20" s="5"/>
      <c r="G20" s="66" t="str">
        <f>IFERROR(VLOOKUP($D20,SoRs!$B$2:$H$23,7,FALSE),"")</f>
        <v/>
      </c>
      <c r="H20" s="66"/>
      <c r="I20" s="11"/>
      <c r="J20" s="64">
        <f>IFERROR(VLOOKUP($C20,SoRs!$B$2:$E$23,4,FALSE),0)</f>
        <v>0</v>
      </c>
      <c r="K20" s="62">
        <f t="shared" si="0"/>
        <v>0</v>
      </c>
      <c r="L20" s="57"/>
      <c r="M20" s="57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</row>
    <row r="21" spans="1:43" s="31" customFormat="1" x14ac:dyDescent="0.25">
      <c r="A21" s="22"/>
      <c r="B21" s="11"/>
      <c r="C21" s="3"/>
      <c r="D21" s="28" t="str">
        <f>IFERROR(VLOOKUP($C21,SoRs!$B$2:$E$23,2,FALSE),"")</f>
        <v/>
      </c>
      <c r="E21" s="5" t="str">
        <f>IFERROR(VLOOKUP($D21,SoRs!$B$2:$H$23,2,FALSE),"")</f>
        <v/>
      </c>
      <c r="F21" s="5"/>
      <c r="G21" s="66" t="str">
        <f>IFERROR(VLOOKUP($D21,SoRs!$B$2:$H$23,7,FALSE),"")</f>
        <v/>
      </c>
      <c r="H21" s="66"/>
      <c r="I21" s="11"/>
      <c r="J21" s="64">
        <f>IFERROR(VLOOKUP($C21,SoRs!$B$2:$E$23,4,FALSE),0)</f>
        <v>0</v>
      </c>
      <c r="K21" s="62">
        <f t="shared" si="0"/>
        <v>0</v>
      </c>
      <c r="L21" s="57"/>
      <c r="M21" s="57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</row>
    <row r="22" spans="1:43" s="31" customFormat="1" x14ac:dyDescent="0.25">
      <c r="A22" s="22"/>
      <c r="B22" s="11"/>
      <c r="C22" s="3"/>
      <c r="D22" s="28" t="str">
        <f>IFERROR(VLOOKUP($C22,SoRs!$B$2:$E$23,2,FALSE),"")</f>
        <v/>
      </c>
      <c r="E22" s="5" t="str">
        <f>IFERROR(VLOOKUP($D22,SoRs!$B$2:$H$23,2,FALSE),"")</f>
        <v/>
      </c>
      <c r="F22" s="5"/>
      <c r="G22" s="66" t="str">
        <f>IFERROR(VLOOKUP($D22,SoRs!$B$2:$H$23,7,FALSE),"")</f>
        <v/>
      </c>
      <c r="H22" s="66"/>
      <c r="I22" s="11"/>
      <c r="J22" s="64">
        <f>IFERROR(VLOOKUP($C22,SoRs!$B$2:$E$23,4,FALSE),0)</f>
        <v>0</v>
      </c>
      <c r="K22" s="62">
        <f t="shared" si="0"/>
        <v>0</v>
      </c>
      <c r="L22" s="57"/>
      <c r="M22" s="57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</row>
    <row r="23" spans="1:43" s="31" customFormat="1" x14ac:dyDescent="0.25">
      <c r="A23" s="22"/>
      <c r="B23" s="11"/>
      <c r="C23" s="3"/>
      <c r="D23" s="28" t="str">
        <f>IFERROR(VLOOKUP($C23,SoRs!$B$2:$E$23,2,FALSE),"")</f>
        <v/>
      </c>
      <c r="E23" s="5" t="str">
        <f>IFERROR(VLOOKUP($D23,SoRs!$B$2:$H$23,2,FALSE),"")</f>
        <v/>
      </c>
      <c r="F23" s="5"/>
      <c r="G23" s="66" t="str">
        <f>IFERROR(VLOOKUP($D23,SoRs!$B$2:$H$23,7,FALSE),"")</f>
        <v/>
      </c>
      <c r="H23" s="66"/>
      <c r="I23" s="11"/>
      <c r="J23" s="64">
        <f>IFERROR(VLOOKUP($C23,SoRs!$B$2:$E$23,4,FALSE),0)</f>
        <v>0</v>
      </c>
      <c r="K23" s="62">
        <f t="shared" si="0"/>
        <v>0</v>
      </c>
      <c r="L23" s="57"/>
      <c r="M23" s="57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</row>
    <row r="24" spans="1:43" s="31" customFormat="1" x14ac:dyDescent="0.25">
      <c r="A24" s="22"/>
      <c r="B24" s="11"/>
      <c r="C24" s="3"/>
      <c r="D24" s="28" t="str">
        <f>IFERROR(VLOOKUP($C24,SoRs!$B$2:$E$23,2,FALSE),"")</f>
        <v/>
      </c>
      <c r="E24" s="5" t="str">
        <f>IFERROR(VLOOKUP($D24,SoRs!$B$2:$H$23,2,FALSE),"")</f>
        <v/>
      </c>
      <c r="F24" s="5"/>
      <c r="G24" s="66" t="str">
        <f>IFERROR(VLOOKUP($D24,SoRs!$B$2:$H$23,7,FALSE),"")</f>
        <v/>
      </c>
      <c r="H24" s="66"/>
      <c r="I24" s="11"/>
      <c r="J24" s="64">
        <f>IFERROR(VLOOKUP($C24,SoRs!$B$2:$E$23,4,FALSE),0)</f>
        <v>0</v>
      </c>
      <c r="K24" s="62">
        <f t="shared" si="0"/>
        <v>0</v>
      </c>
      <c r="L24" s="57"/>
      <c r="M24" s="57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</row>
    <row r="25" spans="1:43" s="31" customFormat="1" x14ac:dyDescent="0.25">
      <c r="A25" s="22"/>
      <c r="B25" s="11"/>
      <c r="C25" s="3"/>
      <c r="D25" s="28" t="str">
        <f>IFERROR(VLOOKUP($C25,SoRs!$B$2:$E$23,2,FALSE),"")</f>
        <v/>
      </c>
      <c r="E25" s="5" t="str">
        <f>IFERROR(VLOOKUP($D25,SoRs!$B$2:$H$23,2,FALSE),"")</f>
        <v/>
      </c>
      <c r="F25" s="5"/>
      <c r="G25" s="66" t="str">
        <f>IFERROR(VLOOKUP($D25,SoRs!$B$2:$H$23,7,FALSE),"")</f>
        <v/>
      </c>
      <c r="H25" s="66"/>
      <c r="I25" s="11"/>
      <c r="J25" s="64">
        <f>IFERROR(VLOOKUP($C25,SoRs!$B$2:$E$23,4,FALSE),0)</f>
        <v>0</v>
      </c>
      <c r="K25" s="62">
        <f t="shared" si="0"/>
        <v>0</v>
      </c>
      <c r="L25" s="57"/>
      <c r="M25" s="57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</row>
    <row r="26" spans="1:43" s="31" customFormat="1" x14ac:dyDescent="0.25">
      <c r="A26" s="22"/>
      <c r="B26" s="11"/>
      <c r="C26" s="3"/>
      <c r="D26" s="28" t="str">
        <f>IFERROR(VLOOKUP($C26,SoRs!$B$2:$E$23,2,FALSE),"")</f>
        <v/>
      </c>
      <c r="E26" s="5" t="str">
        <f>IFERROR(VLOOKUP($D26,SoRs!$B$2:$H$23,2,FALSE),"")</f>
        <v/>
      </c>
      <c r="F26" s="5"/>
      <c r="G26" s="66" t="str">
        <f>IFERROR(VLOOKUP($D26,SoRs!$B$2:$H$23,7,FALSE),"")</f>
        <v/>
      </c>
      <c r="H26" s="66"/>
      <c r="I26" s="11"/>
      <c r="J26" s="64">
        <f>IFERROR(VLOOKUP($C26,SoRs!$B$2:$E$23,4,FALSE),0)</f>
        <v>0</v>
      </c>
      <c r="K26" s="62">
        <f t="shared" si="0"/>
        <v>0</v>
      </c>
      <c r="L26" s="57"/>
      <c r="M26" s="57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</row>
    <row r="27" spans="1:43" s="31" customFormat="1" x14ac:dyDescent="0.25">
      <c r="A27" s="22"/>
      <c r="B27" s="11"/>
      <c r="C27" s="3"/>
      <c r="D27" s="28" t="str">
        <f>IFERROR(VLOOKUP($C27,SoRs!$B$2:$E$23,2,FALSE),"")</f>
        <v/>
      </c>
      <c r="E27" s="5" t="str">
        <f>IFERROR(VLOOKUP($D27,SoRs!$B$2:$H$23,2,FALSE),"")</f>
        <v/>
      </c>
      <c r="F27" s="5"/>
      <c r="G27" s="66" t="str">
        <f>IFERROR(VLOOKUP($D27,SoRs!$B$2:$H$23,7,FALSE),"")</f>
        <v/>
      </c>
      <c r="H27" s="66"/>
      <c r="I27" s="11"/>
      <c r="J27" s="64">
        <f>IFERROR(VLOOKUP($C27,SoRs!$B$2:$E$23,4,FALSE),0)</f>
        <v>0</v>
      </c>
      <c r="K27" s="62">
        <f t="shared" si="0"/>
        <v>0</v>
      </c>
      <c r="L27" s="57"/>
      <c r="M27" s="57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</row>
    <row r="28" spans="1:43" x14ac:dyDescent="0.25">
      <c r="A28" s="21"/>
      <c r="B28" s="28"/>
      <c r="C28" s="3"/>
      <c r="D28" s="66"/>
      <c r="E28" s="5" t="str">
        <f>IFERROR(VLOOKUP($D28,SoRs!$B$2:$H$23,2,FALSE),"")</f>
        <v/>
      </c>
      <c r="F28" s="65"/>
      <c r="G28" s="28" t="str">
        <f>IFERROR(VLOOKUP($D28,SoRs!$B$2:$H$23,7,FALSE),"")</f>
        <v/>
      </c>
      <c r="H28" s="28"/>
      <c r="I28" s="11"/>
      <c r="J28" s="63"/>
      <c r="K28" s="62"/>
      <c r="L28" s="55"/>
    </row>
    <row r="29" spans="1:43" x14ac:dyDescent="0.25">
      <c r="A29" s="34"/>
      <c r="B29" s="35"/>
      <c r="C29" s="36"/>
      <c r="D29" s="36"/>
      <c r="E29" s="36"/>
      <c r="F29" s="36"/>
      <c r="G29" s="37"/>
      <c r="H29" s="37"/>
      <c r="I29" s="94" t="s">
        <v>7</v>
      </c>
      <c r="J29" s="94"/>
      <c r="K29" s="48">
        <f>SUM(K2:K28)</f>
        <v>100</v>
      </c>
      <c r="L29" s="55"/>
    </row>
    <row r="30" spans="1:43" ht="15.75" thickBot="1" x14ac:dyDescent="0.3">
      <c r="A30" s="40"/>
      <c r="B30" s="41"/>
      <c r="C30" s="42"/>
      <c r="D30" s="43"/>
      <c r="E30" s="43"/>
      <c r="F30" s="44"/>
      <c r="G30" s="45"/>
      <c r="H30" s="45"/>
      <c r="I30" s="41"/>
      <c r="J30" s="46"/>
      <c r="K30" s="47"/>
      <c r="L30" s="55"/>
    </row>
    <row r="31" spans="1:43" x14ac:dyDescent="0.25">
      <c r="A31" s="7" t="s">
        <v>1</v>
      </c>
      <c r="B31" s="8" t="s">
        <v>2</v>
      </c>
      <c r="C31" s="8" t="s">
        <v>3</v>
      </c>
      <c r="D31" s="68" t="s">
        <v>4</v>
      </c>
      <c r="E31" s="69"/>
      <c r="F31" s="69"/>
      <c r="G31" s="69"/>
      <c r="H31" s="70"/>
      <c r="I31" s="38" t="s">
        <v>5</v>
      </c>
      <c r="J31" s="39" t="s">
        <v>0</v>
      </c>
      <c r="K31" s="9" t="s">
        <v>6</v>
      </c>
      <c r="L31" s="55"/>
    </row>
    <row r="32" spans="1:43" x14ac:dyDescent="0.25">
      <c r="A32" s="22"/>
      <c r="B32" s="11"/>
      <c r="C32" s="3"/>
      <c r="D32" s="4" t="str">
        <f>IFERROR(VLOOKUP($C32,SoRs!$B$2:$E$23,2,FALSE),"")</f>
        <v/>
      </c>
      <c r="E32" s="5"/>
      <c r="F32" s="5"/>
      <c r="G32" s="5"/>
      <c r="H32" s="67"/>
      <c r="I32" s="11"/>
      <c r="J32" s="64">
        <f>IFERROR(VLOOKUP($C32,SoRs!$B$2:$E$23,4,FALSE),0)</f>
        <v>0</v>
      </c>
      <c r="K32" s="33">
        <f t="shared" ref="K32:K46" si="1">(I32*J32)</f>
        <v>0</v>
      </c>
      <c r="L32" s="55" t="s">
        <v>49</v>
      </c>
    </row>
    <row r="33" spans="1:43" x14ac:dyDescent="0.25">
      <c r="A33" s="22"/>
      <c r="B33" s="11"/>
      <c r="C33" s="3"/>
      <c r="D33" s="4" t="str">
        <f>IFERROR(VLOOKUP($C33,SoRs!$B$2:$E$23,2,FALSE),"")</f>
        <v/>
      </c>
      <c r="E33" s="5"/>
      <c r="F33" s="5"/>
      <c r="G33" s="5"/>
      <c r="H33" s="67"/>
      <c r="I33" s="11"/>
      <c r="J33" s="64">
        <f>IFERROR(VLOOKUP($C33,SoRs!$B$2:$E$23,4,FALSE),0)</f>
        <v>0</v>
      </c>
      <c r="K33" s="33">
        <f t="shared" si="1"/>
        <v>0</v>
      </c>
      <c r="L33" s="55"/>
    </row>
    <row r="34" spans="1:43" x14ac:dyDescent="0.25">
      <c r="A34" s="22"/>
      <c r="B34" s="11"/>
      <c r="C34" s="3"/>
      <c r="D34" s="4" t="str">
        <f>IFERROR(VLOOKUP($C34,SoRs!$B$2:$E$23,2,FALSE),"")</f>
        <v/>
      </c>
      <c r="E34" s="5"/>
      <c r="F34" s="5"/>
      <c r="G34" s="5"/>
      <c r="H34" s="67"/>
      <c r="I34" s="11"/>
      <c r="J34" s="64">
        <f>IFERROR(VLOOKUP($C34,SoRs!$B$2:$E$23,4,FALSE),0)</f>
        <v>0</v>
      </c>
      <c r="K34" s="33">
        <f t="shared" si="1"/>
        <v>0</v>
      </c>
      <c r="L34" s="55"/>
    </row>
    <row r="35" spans="1:43" x14ac:dyDescent="0.25">
      <c r="A35" s="22"/>
      <c r="B35" s="11"/>
      <c r="C35" s="3"/>
      <c r="D35" s="4" t="str">
        <f>IFERROR(VLOOKUP($C35,SoRs!$B$2:$E$23,2,FALSE),"")</f>
        <v/>
      </c>
      <c r="E35" s="5"/>
      <c r="F35" s="5"/>
      <c r="G35" s="5"/>
      <c r="H35" s="67"/>
      <c r="I35" s="11"/>
      <c r="J35" s="64">
        <f>IFERROR(VLOOKUP($C35,SoRs!$B$2:$E$23,4,FALSE),0)</f>
        <v>0</v>
      </c>
      <c r="K35" s="33">
        <f t="shared" si="1"/>
        <v>0</v>
      </c>
      <c r="L35" s="55"/>
    </row>
    <row r="36" spans="1:43" x14ac:dyDescent="0.25">
      <c r="A36" s="22"/>
      <c r="B36" s="11"/>
      <c r="C36" s="3"/>
      <c r="D36" s="4" t="str">
        <f>IFERROR(VLOOKUP($C36,SoRs!$B$2:$E$23,2,FALSE),"")</f>
        <v/>
      </c>
      <c r="E36" s="5"/>
      <c r="F36" s="5"/>
      <c r="G36" s="5"/>
      <c r="H36" s="67"/>
      <c r="I36" s="11"/>
      <c r="J36" s="64">
        <f>IFERROR(VLOOKUP($C36,SoRs!$B$2:$E$23,4,FALSE),0)</f>
        <v>0</v>
      </c>
      <c r="K36" s="33">
        <f t="shared" si="1"/>
        <v>0</v>
      </c>
      <c r="L36" s="55"/>
    </row>
    <row r="37" spans="1:43" s="32" customFormat="1" x14ac:dyDescent="0.25">
      <c r="A37" s="22"/>
      <c r="B37" s="11"/>
      <c r="C37" s="3"/>
      <c r="D37" s="4" t="str">
        <f>IFERROR(VLOOKUP($C37,SoRs!$B$2:$E$23,2,FALSE),"")</f>
        <v/>
      </c>
      <c r="E37" s="5"/>
      <c r="F37" s="5"/>
      <c r="G37" s="5"/>
      <c r="H37" s="67"/>
      <c r="I37" s="11"/>
      <c r="J37" s="64">
        <f>IFERROR(VLOOKUP($C37,SoRs!$B$2:$E$23,4,FALSE),0)</f>
        <v>0</v>
      </c>
      <c r="K37" s="33">
        <f t="shared" si="1"/>
        <v>0</v>
      </c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</row>
    <row r="38" spans="1:43" x14ac:dyDescent="0.25">
      <c r="A38" s="22"/>
      <c r="B38" s="11"/>
      <c r="C38" s="3"/>
      <c r="D38" s="4" t="str">
        <f>IFERROR(VLOOKUP($C38,SoRs!$B$2:$E$23,2,FALSE),"")</f>
        <v/>
      </c>
      <c r="E38" s="5"/>
      <c r="F38" s="5"/>
      <c r="G38" s="5"/>
      <c r="H38" s="67"/>
      <c r="I38" s="11"/>
      <c r="J38" s="64">
        <f>IFERROR(VLOOKUP($C38,SoRs!$B$2:$E$23,4,FALSE),0)</f>
        <v>0</v>
      </c>
      <c r="K38" s="33">
        <f t="shared" si="1"/>
        <v>0</v>
      </c>
      <c r="L38" s="55"/>
    </row>
    <row r="39" spans="1:43" x14ac:dyDescent="0.25">
      <c r="A39" s="22"/>
      <c r="B39" s="28"/>
      <c r="C39" s="3"/>
      <c r="D39" s="4" t="str">
        <f>IFERROR(VLOOKUP($C39,SoRs!$B$2:$E$23,2,FALSE),"")</f>
        <v/>
      </c>
      <c r="E39" s="5"/>
      <c r="F39" s="5"/>
      <c r="G39" s="5"/>
      <c r="H39" s="67"/>
      <c r="I39" s="11"/>
      <c r="J39" s="64">
        <f>IFERROR(VLOOKUP($C39,SoRs!$B$2:$E$23,4,FALSE),0)</f>
        <v>0</v>
      </c>
      <c r="K39" s="33">
        <f t="shared" si="1"/>
        <v>0</v>
      </c>
      <c r="L39" s="55"/>
    </row>
    <row r="40" spans="1:43" x14ac:dyDescent="0.25">
      <c r="A40" s="22"/>
      <c r="B40" s="28"/>
      <c r="C40" s="3"/>
      <c r="D40" s="4" t="str">
        <f>IFERROR(VLOOKUP($C40,SoRs!$B$2:$E$23,2,FALSE),"")</f>
        <v/>
      </c>
      <c r="E40" s="5"/>
      <c r="F40" s="5"/>
      <c r="G40" s="5"/>
      <c r="H40" s="67"/>
      <c r="I40" s="11"/>
      <c r="J40" s="64">
        <f>IFERROR(VLOOKUP($C40,SoRs!$B$2:$E$23,4,FALSE),0)</f>
        <v>0</v>
      </c>
      <c r="K40" s="33">
        <f t="shared" si="1"/>
        <v>0</v>
      </c>
      <c r="L40" s="55"/>
    </row>
    <row r="41" spans="1:43" x14ac:dyDescent="0.25">
      <c r="A41" s="22"/>
      <c r="B41" s="28"/>
      <c r="C41" s="3"/>
      <c r="D41" s="4" t="str">
        <f>IFERROR(VLOOKUP($C41,SoRs!$B$2:$E$23,2,FALSE),"")</f>
        <v/>
      </c>
      <c r="E41" s="5"/>
      <c r="F41" s="5"/>
      <c r="G41" s="5"/>
      <c r="H41" s="67"/>
      <c r="I41" s="11"/>
      <c r="J41" s="64">
        <f>IFERROR(VLOOKUP($C41,SoRs!$B$2:$E$23,4,FALSE),0)</f>
        <v>0</v>
      </c>
      <c r="K41" s="33">
        <f t="shared" si="1"/>
        <v>0</v>
      </c>
      <c r="L41" s="55"/>
    </row>
    <row r="42" spans="1:43" x14ac:dyDescent="0.25">
      <c r="A42" s="22"/>
      <c r="B42" s="28"/>
      <c r="C42" s="3"/>
      <c r="D42" s="4" t="str">
        <f>IFERROR(VLOOKUP($C42,SoRs!$B$2:$E$23,2,FALSE),"")</f>
        <v/>
      </c>
      <c r="E42" s="5"/>
      <c r="F42" s="5"/>
      <c r="G42" s="5"/>
      <c r="H42" s="67"/>
      <c r="I42" s="11"/>
      <c r="J42" s="64">
        <f>IFERROR(VLOOKUP($C42,SoRs!$B$2:$E$23,4,FALSE),0)</f>
        <v>0</v>
      </c>
      <c r="K42" s="33">
        <f t="shared" si="1"/>
        <v>0</v>
      </c>
      <c r="L42" s="55"/>
    </row>
    <row r="43" spans="1:43" x14ac:dyDescent="0.25">
      <c r="A43" s="21"/>
      <c r="B43" s="11"/>
      <c r="C43" s="3"/>
      <c r="D43" s="4" t="str">
        <f>IFERROR(VLOOKUP($C43,SoRs!$B$2:$E$23,2,FALSE),"")</f>
        <v/>
      </c>
      <c r="E43" s="5"/>
      <c r="F43" s="5"/>
      <c r="G43" s="5"/>
      <c r="H43" s="67"/>
      <c r="I43" s="11"/>
      <c r="J43" s="64">
        <f>IFERROR(VLOOKUP($C43,SoRs!$B$2:$E$23,4,FALSE),0)</f>
        <v>0</v>
      </c>
      <c r="K43" s="33">
        <f t="shared" si="1"/>
        <v>0</v>
      </c>
      <c r="L43" s="55"/>
    </row>
    <row r="44" spans="1:43" x14ac:dyDescent="0.25">
      <c r="A44" s="22"/>
      <c r="B44" s="11"/>
      <c r="C44" s="3"/>
      <c r="D44" s="4" t="str">
        <f>IFERROR(VLOOKUP($C44,SoRs!$B$2:$E$23,2,FALSE),"")</f>
        <v/>
      </c>
      <c r="E44" s="5"/>
      <c r="F44" s="5"/>
      <c r="G44" s="5"/>
      <c r="H44" s="67"/>
      <c r="I44" s="11"/>
      <c r="J44" s="64">
        <f>IFERROR(VLOOKUP($C44,SoRs!$B$2:$E$23,4,FALSE),0)</f>
        <v>0</v>
      </c>
      <c r="K44" s="33">
        <f t="shared" si="1"/>
        <v>0</v>
      </c>
      <c r="L44" s="55"/>
    </row>
    <row r="45" spans="1:43" x14ac:dyDescent="0.25">
      <c r="A45" s="22"/>
      <c r="B45" s="11"/>
      <c r="C45" s="3"/>
      <c r="D45" s="4" t="str">
        <f>IFERROR(VLOOKUP($C45,SoRs!$B$2:$E$23,2,FALSE),"")</f>
        <v/>
      </c>
      <c r="E45" s="5"/>
      <c r="F45" s="5"/>
      <c r="G45" s="5"/>
      <c r="H45" s="67"/>
      <c r="I45" s="11"/>
      <c r="J45" s="64">
        <f>IFERROR(VLOOKUP($C45,SoRs!$B$2:$E$23,4,FALSE),0)</f>
        <v>0</v>
      </c>
      <c r="K45" s="33">
        <f t="shared" si="1"/>
        <v>0</v>
      </c>
      <c r="L45" s="55"/>
    </row>
    <row r="46" spans="1:43" x14ac:dyDescent="0.25">
      <c r="A46" s="22"/>
      <c r="B46" s="11"/>
      <c r="C46" s="3"/>
      <c r="D46" s="4" t="str">
        <f>IFERROR(VLOOKUP($C46,SoRs!$B$2:$E$23,2,FALSE),"")</f>
        <v/>
      </c>
      <c r="E46" s="5"/>
      <c r="F46" s="5"/>
      <c r="G46" s="5"/>
      <c r="H46" s="67"/>
      <c r="I46" s="11"/>
      <c r="J46" s="64">
        <f>IFERROR(VLOOKUP($C46,SoRs!$B$2:$E$23,4,FALSE),0)</f>
        <v>0</v>
      </c>
      <c r="K46" s="33">
        <f t="shared" si="1"/>
        <v>0</v>
      </c>
      <c r="L46" s="55"/>
    </row>
    <row r="47" spans="1:43" x14ac:dyDescent="0.25">
      <c r="A47" s="22"/>
      <c r="B47" s="11"/>
      <c r="C47" s="3"/>
      <c r="D47" s="4" t="str">
        <f>IFERROR(VLOOKUP($C47,SoRs!$B$2:$E$23,2,FALSE),"")</f>
        <v/>
      </c>
      <c r="E47" s="5"/>
      <c r="F47" s="5"/>
      <c r="G47" s="5"/>
      <c r="H47" s="67"/>
      <c r="I47" s="11"/>
      <c r="J47" s="64">
        <f>IFERROR(VLOOKUP($C47,SoRs!$B$2:$E$23,4,FALSE),0)</f>
        <v>0</v>
      </c>
      <c r="K47" s="33">
        <f t="shared" ref="K47:K65" si="2">(I47*J47)</f>
        <v>0</v>
      </c>
      <c r="L47" s="55"/>
    </row>
    <row r="48" spans="1:43" x14ac:dyDescent="0.25">
      <c r="A48" s="22"/>
      <c r="B48" s="11"/>
      <c r="C48" s="3"/>
      <c r="D48" s="4" t="str">
        <f>IFERROR(VLOOKUP($C48,SoRs!$B$2:$E$23,2,FALSE),"")</f>
        <v/>
      </c>
      <c r="E48" s="5"/>
      <c r="F48" s="5"/>
      <c r="G48" s="5"/>
      <c r="H48" s="67"/>
      <c r="I48" s="11"/>
      <c r="J48" s="64">
        <f>IFERROR(VLOOKUP($C48,SoRs!$B$2:$E$23,4,FALSE),0)</f>
        <v>0</v>
      </c>
      <c r="K48" s="33">
        <f t="shared" si="2"/>
        <v>0</v>
      </c>
      <c r="L48" s="55"/>
    </row>
    <row r="49" spans="1:12" x14ac:dyDescent="0.25">
      <c r="A49" s="21"/>
      <c r="B49" s="23"/>
      <c r="C49" s="3"/>
      <c r="D49" s="4" t="str">
        <f>IFERROR(VLOOKUP($C49,SoRs!$B$2:$E$23,2,FALSE),"")</f>
        <v/>
      </c>
      <c r="E49" s="5"/>
      <c r="F49" s="5"/>
      <c r="G49" s="5"/>
      <c r="H49" s="67"/>
      <c r="I49" s="11"/>
      <c r="J49" s="64">
        <f>IFERROR(VLOOKUP($C49,SoRs!$B$2:$E$23,4,FALSE),0)</f>
        <v>0</v>
      </c>
      <c r="K49" s="33">
        <f t="shared" si="2"/>
        <v>0</v>
      </c>
      <c r="L49" s="55"/>
    </row>
    <row r="50" spans="1:12" x14ac:dyDescent="0.25">
      <c r="A50" s="21"/>
      <c r="B50" s="23"/>
      <c r="C50" s="3"/>
      <c r="D50" s="4" t="str">
        <f>IFERROR(VLOOKUP($C50,SoRs!$B$2:$E$23,2,FALSE),"")</f>
        <v/>
      </c>
      <c r="E50" s="5"/>
      <c r="F50" s="5"/>
      <c r="G50" s="5"/>
      <c r="H50" s="67"/>
      <c r="I50" s="11"/>
      <c r="J50" s="64">
        <f>IFERROR(VLOOKUP($C50,SoRs!$B$2:$E$23,4,FALSE),0)</f>
        <v>0</v>
      </c>
      <c r="K50" s="33">
        <f t="shared" si="2"/>
        <v>0</v>
      </c>
      <c r="L50" s="55"/>
    </row>
    <row r="51" spans="1:12" x14ac:dyDescent="0.25">
      <c r="A51" s="21"/>
      <c r="B51" s="23"/>
      <c r="C51" s="3"/>
      <c r="D51" s="4" t="str">
        <f>IFERROR(VLOOKUP($C51,SoRs!$B$2:$E$23,2,FALSE),"")</f>
        <v/>
      </c>
      <c r="E51" s="5"/>
      <c r="F51" s="5"/>
      <c r="G51" s="5"/>
      <c r="H51" s="67"/>
      <c r="I51" s="11"/>
      <c r="J51" s="64">
        <f>IFERROR(VLOOKUP($C51,SoRs!$B$2:$E$23,4,FALSE),0)</f>
        <v>0</v>
      </c>
      <c r="K51" s="33">
        <f t="shared" si="2"/>
        <v>0</v>
      </c>
      <c r="L51" s="55"/>
    </row>
    <row r="52" spans="1:12" x14ac:dyDescent="0.25">
      <c r="A52" s="21"/>
      <c r="B52" s="11"/>
      <c r="C52" s="3"/>
      <c r="D52" s="4" t="str">
        <f>IFERROR(VLOOKUP($C52,SoRs!$B$2:$E$23,2,FALSE),"")</f>
        <v/>
      </c>
      <c r="E52" s="5"/>
      <c r="F52" s="5"/>
      <c r="G52" s="5"/>
      <c r="H52" s="67"/>
      <c r="I52" s="11"/>
      <c r="J52" s="64">
        <f>IFERROR(VLOOKUP($C52,SoRs!$B$2:$E$23,4,FALSE),0)</f>
        <v>0</v>
      </c>
      <c r="K52" s="33">
        <f t="shared" si="2"/>
        <v>0</v>
      </c>
      <c r="L52" s="55"/>
    </row>
    <row r="53" spans="1:12" x14ac:dyDescent="0.25">
      <c r="A53" s="21"/>
      <c r="B53" s="11"/>
      <c r="C53" s="3"/>
      <c r="D53" s="4" t="str">
        <f>IFERROR(VLOOKUP($C53,SoRs!$B$2:$E$23,2,FALSE),"")</f>
        <v/>
      </c>
      <c r="E53" s="5"/>
      <c r="F53" s="5"/>
      <c r="G53" s="5"/>
      <c r="H53" s="67"/>
      <c r="I53" s="11"/>
      <c r="J53" s="64">
        <f>IFERROR(VLOOKUP($C53,SoRs!$B$2:$E$23,4,FALSE),0)</f>
        <v>0</v>
      </c>
      <c r="K53" s="33">
        <f t="shared" si="2"/>
        <v>0</v>
      </c>
      <c r="L53" s="55"/>
    </row>
    <row r="54" spans="1:12" x14ac:dyDescent="0.25">
      <c r="A54" s="21"/>
      <c r="B54" s="11"/>
      <c r="C54" s="3"/>
      <c r="D54" s="4" t="str">
        <f>IFERROR(VLOOKUP($C54,SoRs!$B$2:$E$23,2,FALSE),"")</f>
        <v/>
      </c>
      <c r="E54" s="5"/>
      <c r="F54" s="5"/>
      <c r="G54" s="5"/>
      <c r="H54" s="67"/>
      <c r="I54" s="11"/>
      <c r="J54" s="64">
        <f>IFERROR(VLOOKUP($C54,SoRs!$B$2:$E$23,4,FALSE),0)</f>
        <v>0</v>
      </c>
      <c r="K54" s="33">
        <f t="shared" si="2"/>
        <v>0</v>
      </c>
      <c r="L54" s="55"/>
    </row>
    <row r="55" spans="1:12" x14ac:dyDescent="0.25">
      <c r="A55" s="21"/>
      <c r="B55" s="11"/>
      <c r="C55" s="3"/>
      <c r="D55" s="4" t="str">
        <f>IFERROR(VLOOKUP($C55,SoRs!$B$2:$E$23,2,FALSE),"")</f>
        <v/>
      </c>
      <c r="E55" s="5"/>
      <c r="F55" s="5"/>
      <c r="G55" s="5"/>
      <c r="H55" s="67"/>
      <c r="I55" s="11"/>
      <c r="J55" s="64">
        <f>IFERROR(VLOOKUP($C55,SoRs!$B$2:$E$23,4,FALSE),0)</f>
        <v>0</v>
      </c>
      <c r="K55" s="33">
        <f t="shared" si="2"/>
        <v>0</v>
      </c>
      <c r="L55" s="55"/>
    </row>
    <row r="56" spans="1:12" x14ac:dyDescent="0.25">
      <c r="A56" s="21"/>
      <c r="B56" s="11"/>
      <c r="C56" s="3"/>
      <c r="D56" s="4" t="str">
        <f>IFERROR(VLOOKUP($C56,SoRs!$B$2:$E$23,2,FALSE),"")</f>
        <v/>
      </c>
      <c r="E56" s="5"/>
      <c r="F56" s="5"/>
      <c r="G56" s="5"/>
      <c r="H56" s="67"/>
      <c r="I56" s="11"/>
      <c r="J56" s="64">
        <f>IFERROR(VLOOKUP($C56,SoRs!$B$2:$E$23,4,FALSE),0)</f>
        <v>0</v>
      </c>
      <c r="K56" s="33">
        <f t="shared" si="2"/>
        <v>0</v>
      </c>
      <c r="L56" s="55"/>
    </row>
    <row r="57" spans="1:12" x14ac:dyDescent="0.25">
      <c r="A57" s="21"/>
      <c r="B57" s="11"/>
      <c r="C57" s="3"/>
      <c r="D57" s="4" t="str">
        <f>IFERROR(VLOOKUP($C57,SoRs!$B$2:$E$23,2,FALSE),"")</f>
        <v/>
      </c>
      <c r="E57" s="5"/>
      <c r="F57" s="5"/>
      <c r="G57" s="5"/>
      <c r="H57" s="67"/>
      <c r="I57" s="11"/>
      <c r="J57" s="64">
        <f>IFERROR(VLOOKUP($C57,SoRs!$B$2:$E$23,4,FALSE),0)</f>
        <v>0</v>
      </c>
      <c r="K57" s="33">
        <f t="shared" si="2"/>
        <v>0</v>
      </c>
      <c r="L57" s="55"/>
    </row>
    <row r="58" spans="1:12" x14ac:dyDescent="0.25">
      <c r="A58" s="21"/>
      <c r="B58" s="11"/>
      <c r="C58" s="3"/>
      <c r="D58" s="4" t="str">
        <f>IFERROR(VLOOKUP($C58,SoRs!$B$2:$E$23,2,FALSE),"")</f>
        <v/>
      </c>
      <c r="E58" s="5"/>
      <c r="F58" s="5"/>
      <c r="G58" s="5"/>
      <c r="H58" s="67"/>
      <c r="I58" s="11"/>
      <c r="J58" s="64">
        <f>IFERROR(VLOOKUP($C58,SoRs!$B$2:$E$23,4,FALSE),0)</f>
        <v>0</v>
      </c>
      <c r="K58" s="33">
        <f t="shared" si="2"/>
        <v>0</v>
      </c>
      <c r="L58" s="55"/>
    </row>
    <row r="59" spans="1:12" x14ac:dyDescent="0.25">
      <c r="A59" s="21"/>
      <c r="B59" s="11"/>
      <c r="C59" s="3"/>
      <c r="D59" s="4" t="str">
        <f>IFERROR(VLOOKUP($C59,SoRs!$B$2:$E$23,2,FALSE),"")</f>
        <v/>
      </c>
      <c r="E59" s="5"/>
      <c r="F59" s="5"/>
      <c r="G59" s="5"/>
      <c r="H59" s="67"/>
      <c r="I59" s="11"/>
      <c r="J59" s="64">
        <f>IFERROR(VLOOKUP($C59,SoRs!$B$2:$E$23,4,FALSE),0)</f>
        <v>0</v>
      </c>
      <c r="K59" s="33">
        <f t="shared" si="2"/>
        <v>0</v>
      </c>
      <c r="L59" s="55"/>
    </row>
    <row r="60" spans="1:12" x14ac:dyDescent="0.25">
      <c r="A60" s="21"/>
      <c r="B60" s="28"/>
      <c r="C60" s="3"/>
      <c r="D60" s="4" t="str">
        <f>IFERROR(VLOOKUP($C60,SoRs!$B$2:$E$23,2,FALSE),"")</f>
        <v/>
      </c>
      <c r="E60" s="5"/>
      <c r="F60" s="5"/>
      <c r="G60" s="5"/>
      <c r="H60" s="67"/>
      <c r="I60" s="11"/>
      <c r="J60" s="64">
        <f>IFERROR(VLOOKUP($C60,SoRs!$B$2:$E$23,4,FALSE),0)</f>
        <v>0</v>
      </c>
      <c r="K60" s="33">
        <f t="shared" si="2"/>
        <v>0</v>
      </c>
      <c r="L60" s="55"/>
    </row>
    <row r="61" spans="1:12" x14ac:dyDescent="0.25">
      <c r="A61" s="21"/>
      <c r="B61" s="28"/>
      <c r="C61" s="3"/>
      <c r="D61" s="4" t="str">
        <f>IFERROR(VLOOKUP($C61,SoRs!$B$2:$E$23,2,FALSE),"")</f>
        <v/>
      </c>
      <c r="E61" s="5"/>
      <c r="F61" s="5"/>
      <c r="G61" s="5"/>
      <c r="H61" s="67"/>
      <c r="I61" s="11"/>
      <c r="J61" s="64">
        <f>IFERROR(VLOOKUP($C61,SoRs!$B$2:$E$23,4,FALSE),0)</f>
        <v>0</v>
      </c>
      <c r="K61" s="33">
        <f t="shared" si="2"/>
        <v>0</v>
      </c>
      <c r="L61" s="55"/>
    </row>
    <row r="62" spans="1:12" x14ac:dyDescent="0.25">
      <c r="A62" s="21"/>
      <c r="B62" s="28"/>
      <c r="C62" s="3"/>
      <c r="D62" s="4" t="str">
        <f>IFERROR(VLOOKUP($C62,SoRs!$B$2:$E$23,2,FALSE),"")</f>
        <v/>
      </c>
      <c r="E62" s="5"/>
      <c r="F62" s="5"/>
      <c r="G62" s="5"/>
      <c r="H62" s="67"/>
      <c r="I62" s="11"/>
      <c r="J62" s="64">
        <f>IFERROR(VLOOKUP($C62,SoRs!$B$2:$E$23,4,FALSE),0)</f>
        <v>0</v>
      </c>
      <c r="K62" s="33">
        <f t="shared" si="2"/>
        <v>0</v>
      </c>
      <c r="L62" s="55"/>
    </row>
    <row r="63" spans="1:12" x14ac:dyDescent="0.25">
      <c r="A63" s="21"/>
      <c r="B63" s="28"/>
      <c r="C63" s="3"/>
      <c r="D63" s="4" t="str">
        <f>IFERROR(VLOOKUP($C63,SoRs!$B$2:$E$23,2,FALSE),"")</f>
        <v/>
      </c>
      <c r="E63" s="5"/>
      <c r="F63" s="5"/>
      <c r="G63" s="5"/>
      <c r="H63" s="67"/>
      <c r="I63" s="11"/>
      <c r="J63" s="64">
        <f>IFERROR(VLOOKUP($C63,SoRs!$B$2:$E$23,4,FALSE),0)</f>
        <v>0</v>
      </c>
      <c r="K63" s="33">
        <f t="shared" si="2"/>
        <v>0</v>
      </c>
      <c r="L63" s="55"/>
    </row>
    <row r="64" spans="1:12" x14ac:dyDescent="0.25">
      <c r="A64" s="22"/>
      <c r="B64" s="11"/>
      <c r="C64" s="3"/>
      <c r="D64" s="4" t="str">
        <f>IFERROR(VLOOKUP($C64,SoRs!$B$2:$E$23,2,FALSE),"")</f>
        <v/>
      </c>
      <c r="E64" s="5"/>
      <c r="F64" s="5"/>
      <c r="G64" s="5"/>
      <c r="H64" s="67"/>
      <c r="I64" s="11"/>
      <c r="J64" s="64">
        <f>IFERROR(VLOOKUP($C64,SoRs!$B$2:$E$23,4,FALSE),0)</f>
        <v>0</v>
      </c>
      <c r="K64" s="33">
        <f t="shared" si="2"/>
        <v>0</v>
      </c>
      <c r="L64" s="55"/>
    </row>
    <row r="65" spans="1:12" x14ac:dyDescent="0.25">
      <c r="A65" s="49"/>
      <c r="B65" s="11"/>
      <c r="C65" s="3"/>
      <c r="D65" s="4" t="str">
        <f>IFERROR(VLOOKUP($C65,SoRs!$B$2:$E$23,2,FALSE),"")</f>
        <v/>
      </c>
      <c r="E65" s="5"/>
      <c r="F65" s="5"/>
      <c r="G65" s="5"/>
      <c r="H65" s="67"/>
      <c r="I65" s="11"/>
      <c r="J65" s="64">
        <f>IFERROR(VLOOKUP($C65,SoRs!$B$2:$E$23,4,FALSE),0)</f>
        <v>0</v>
      </c>
      <c r="K65" s="33">
        <f t="shared" si="2"/>
        <v>0</v>
      </c>
      <c r="L65" s="55"/>
    </row>
    <row r="66" spans="1:12" x14ac:dyDescent="0.25">
      <c r="A66" s="49"/>
      <c r="B66" s="50"/>
      <c r="C66" s="3"/>
      <c r="D66" s="4"/>
      <c r="E66" s="5"/>
      <c r="F66" s="5"/>
      <c r="G66" s="5"/>
      <c r="H66" s="67"/>
      <c r="I66" s="11"/>
      <c r="J66" s="30"/>
      <c r="K66" s="33"/>
      <c r="L66" s="55"/>
    </row>
    <row r="67" spans="1:12" x14ac:dyDescent="0.25">
      <c r="A67" s="34"/>
      <c r="B67" s="35"/>
      <c r="C67" s="36"/>
      <c r="D67" s="36"/>
      <c r="E67" s="36"/>
      <c r="F67" s="36"/>
      <c r="G67" s="37"/>
      <c r="H67" s="37"/>
      <c r="I67" s="94" t="s">
        <v>7</v>
      </c>
      <c r="J67" s="94"/>
      <c r="K67" s="48">
        <f>SUM(K32:K66)</f>
        <v>0</v>
      </c>
      <c r="L67" s="55"/>
    </row>
    <row r="68" spans="1:12" ht="15.75" thickBot="1" x14ac:dyDescent="0.3">
      <c r="A68" s="40"/>
      <c r="B68" s="41"/>
      <c r="C68" s="42"/>
      <c r="D68" s="43"/>
      <c r="E68" s="43"/>
      <c r="F68" s="44"/>
      <c r="G68" s="45"/>
      <c r="H68" s="45"/>
      <c r="I68" s="41"/>
      <c r="J68" s="46"/>
      <c r="K68" s="47"/>
      <c r="L68" s="55"/>
    </row>
    <row r="69" spans="1:12" x14ac:dyDescent="0.25">
      <c r="A69" s="7" t="s">
        <v>1</v>
      </c>
      <c r="B69" s="8" t="s">
        <v>2</v>
      </c>
      <c r="C69" s="8" t="s">
        <v>3</v>
      </c>
      <c r="D69" s="91" t="s">
        <v>4</v>
      </c>
      <c r="E69" s="92"/>
      <c r="F69" s="92"/>
      <c r="G69" s="92"/>
      <c r="H69" s="93"/>
      <c r="I69" s="38" t="s">
        <v>5</v>
      </c>
      <c r="J69" s="39" t="s">
        <v>0</v>
      </c>
      <c r="K69" s="9" t="s">
        <v>6</v>
      </c>
      <c r="L69" s="55"/>
    </row>
    <row r="70" spans="1:12" x14ac:dyDescent="0.25">
      <c r="A70" s="49"/>
      <c r="B70" s="50"/>
      <c r="C70" s="6"/>
      <c r="D70" s="85" t="str">
        <f>IFERROR(VLOOKUP($C70,SoRs!$B$2:$E$23,2,FALSE),"")</f>
        <v/>
      </c>
      <c r="E70" s="86"/>
      <c r="F70" s="86"/>
      <c r="G70" s="86"/>
      <c r="H70" s="87"/>
      <c r="I70" s="11"/>
      <c r="J70" s="64">
        <f>IFERROR(VLOOKUP($C70,SoRs!$B$2:$E$23,4,FALSE),0)</f>
        <v>0</v>
      </c>
      <c r="K70" s="33">
        <f>(I70*J70)</f>
        <v>0</v>
      </c>
      <c r="L70" s="55"/>
    </row>
    <row r="71" spans="1:12" x14ac:dyDescent="0.25">
      <c r="A71" s="22"/>
      <c r="B71" s="50"/>
      <c r="C71" s="6"/>
      <c r="D71" s="85" t="str">
        <f>IFERROR(VLOOKUP($C71,SoRs!$B$2:$E$23,2,FALSE),"")</f>
        <v/>
      </c>
      <c r="E71" s="86"/>
      <c r="F71" s="86"/>
      <c r="G71" s="86"/>
      <c r="H71" s="87"/>
      <c r="I71" s="11"/>
      <c r="J71" s="64">
        <f>IFERROR(VLOOKUP($C71,SoRs!$B$2:$E$23,4,FALSE),0)</f>
        <v>0</v>
      </c>
      <c r="K71" s="33">
        <f t="shared" ref="K71:K102" si="3">(I71*J71)</f>
        <v>0</v>
      </c>
      <c r="L71" s="55"/>
    </row>
    <row r="72" spans="1:12" x14ac:dyDescent="0.25">
      <c r="A72" s="49"/>
      <c r="B72" s="50"/>
      <c r="C72" s="6"/>
      <c r="D72" s="85" t="str">
        <f>IFERROR(VLOOKUP($C72,SoRs!$B$2:$E$23,2,FALSE),"")</f>
        <v/>
      </c>
      <c r="E72" s="86"/>
      <c r="F72" s="86"/>
      <c r="G72" s="86"/>
      <c r="H72" s="87"/>
      <c r="I72" s="11"/>
      <c r="J72" s="64">
        <f>IFERROR(VLOOKUP($C72,SoRs!$B$2:$E$23,4,FALSE),0)</f>
        <v>0</v>
      </c>
      <c r="K72" s="33">
        <f t="shared" si="3"/>
        <v>0</v>
      </c>
      <c r="L72" s="55"/>
    </row>
    <row r="73" spans="1:12" x14ac:dyDescent="0.25">
      <c r="A73" s="49"/>
      <c r="B73" s="50"/>
      <c r="C73" s="3"/>
      <c r="D73" s="85" t="str">
        <f>IFERROR(VLOOKUP($C73,SoRs!$B$2:$E$23,2,FALSE),"")</f>
        <v/>
      </c>
      <c r="E73" s="86"/>
      <c r="F73" s="86"/>
      <c r="G73" s="86"/>
      <c r="H73" s="87"/>
      <c r="I73" s="11"/>
      <c r="J73" s="64">
        <f>IFERROR(VLOOKUP($C73,SoRs!$B$2:$E$23,4,FALSE),0)</f>
        <v>0</v>
      </c>
      <c r="K73" s="33">
        <f t="shared" si="3"/>
        <v>0</v>
      </c>
      <c r="L73" s="55"/>
    </row>
    <row r="74" spans="1:12" x14ac:dyDescent="0.25">
      <c r="A74" s="49"/>
      <c r="B74" s="50"/>
      <c r="C74" s="3"/>
      <c r="D74" s="85" t="str">
        <f>IFERROR(VLOOKUP($C74,SoRs!$B$2:$E$23,2,FALSE),"")</f>
        <v/>
      </c>
      <c r="E74" s="86"/>
      <c r="F74" s="86"/>
      <c r="G74" s="86"/>
      <c r="H74" s="87"/>
      <c r="I74" s="11"/>
      <c r="J74" s="64">
        <f>IFERROR(VLOOKUP($C74,SoRs!$B$2:$E$23,4,FALSE),0)</f>
        <v>0</v>
      </c>
      <c r="K74" s="33">
        <f t="shared" si="3"/>
        <v>0</v>
      </c>
      <c r="L74" s="55"/>
    </row>
    <row r="75" spans="1:12" x14ac:dyDescent="0.25">
      <c r="A75" s="49"/>
      <c r="B75" s="50"/>
      <c r="C75" s="3"/>
      <c r="D75" s="85" t="str">
        <f>IFERROR(VLOOKUP($C75,SoRs!$B$2:$E$23,2,FALSE),"")</f>
        <v/>
      </c>
      <c r="E75" s="86"/>
      <c r="F75" s="86"/>
      <c r="G75" s="86"/>
      <c r="H75" s="87"/>
      <c r="I75" s="11"/>
      <c r="J75" s="64">
        <f>IFERROR(VLOOKUP($C75,SoRs!$B$2:$E$23,4,FALSE),0)</f>
        <v>0</v>
      </c>
      <c r="K75" s="33">
        <f t="shared" si="3"/>
        <v>0</v>
      </c>
      <c r="L75" s="55"/>
    </row>
    <row r="76" spans="1:12" x14ac:dyDescent="0.25">
      <c r="A76" s="49"/>
      <c r="B76" s="50"/>
      <c r="C76" s="6"/>
      <c r="D76" s="85" t="str">
        <f>IFERROR(VLOOKUP($C76,SoRs!$B$2:$E$23,2,FALSE),"")</f>
        <v/>
      </c>
      <c r="E76" s="86"/>
      <c r="F76" s="86"/>
      <c r="G76" s="86"/>
      <c r="H76" s="87"/>
      <c r="I76" s="11"/>
      <c r="J76" s="64">
        <f>IFERROR(VLOOKUP($C76,SoRs!$B$2:$E$23,4,FALSE),0)</f>
        <v>0</v>
      </c>
      <c r="K76" s="33">
        <f t="shared" si="3"/>
        <v>0</v>
      </c>
      <c r="L76" s="55"/>
    </row>
    <row r="77" spans="1:12" x14ac:dyDescent="0.25">
      <c r="A77" s="49"/>
      <c r="B77" s="50"/>
      <c r="C77" s="6"/>
      <c r="D77" s="85" t="str">
        <f>IFERROR(VLOOKUP($C77,SoRs!$B$2:$E$23,2,FALSE),"")</f>
        <v/>
      </c>
      <c r="E77" s="86"/>
      <c r="F77" s="86"/>
      <c r="G77" s="86"/>
      <c r="H77" s="87"/>
      <c r="I77" s="11"/>
      <c r="J77" s="64">
        <f>IFERROR(VLOOKUP($C77,SoRs!$B$2:$E$23,4,FALSE),0)</f>
        <v>0</v>
      </c>
      <c r="K77" s="33">
        <f t="shared" si="3"/>
        <v>0</v>
      </c>
      <c r="L77" s="55"/>
    </row>
    <row r="78" spans="1:12" x14ac:dyDescent="0.25">
      <c r="A78" s="49"/>
      <c r="B78" s="50"/>
      <c r="C78" s="6"/>
      <c r="D78" s="85" t="str">
        <f>IFERROR(VLOOKUP($C78,SoRs!$B$2:$E$23,2,FALSE),"")</f>
        <v/>
      </c>
      <c r="E78" s="86"/>
      <c r="F78" s="86"/>
      <c r="G78" s="86"/>
      <c r="H78" s="87"/>
      <c r="I78" s="11"/>
      <c r="J78" s="64">
        <f>IFERROR(VLOOKUP($C78,SoRs!$B$2:$E$23,4,FALSE),0)</f>
        <v>0</v>
      </c>
      <c r="K78" s="33">
        <f t="shared" si="3"/>
        <v>0</v>
      </c>
      <c r="L78" s="55"/>
    </row>
    <row r="79" spans="1:12" x14ac:dyDescent="0.25">
      <c r="A79" s="49"/>
      <c r="B79" s="50"/>
      <c r="C79" s="3"/>
      <c r="D79" s="85" t="str">
        <f>IFERROR(VLOOKUP($C79,SoRs!$B$2:$E$23,2,FALSE),"")</f>
        <v/>
      </c>
      <c r="E79" s="86"/>
      <c r="F79" s="86"/>
      <c r="G79" s="86"/>
      <c r="H79" s="87"/>
      <c r="I79" s="11"/>
      <c r="J79" s="64">
        <f>IFERROR(VLOOKUP($C79,SoRs!$B$2:$E$23,4,FALSE),0)</f>
        <v>0</v>
      </c>
      <c r="K79" s="33">
        <f t="shared" si="3"/>
        <v>0</v>
      </c>
      <c r="L79" s="55"/>
    </row>
    <row r="80" spans="1:12" x14ac:dyDescent="0.25">
      <c r="A80" s="49"/>
      <c r="B80" s="50"/>
      <c r="C80" s="6"/>
      <c r="D80" s="85" t="str">
        <f>IFERROR(VLOOKUP($C80,SoRs!$B$2:$E$23,2,FALSE),"")</f>
        <v/>
      </c>
      <c r="E80" s="86"/>
      <c r="F80" s="86"/>
      <c r="G80" s="86"/>
      <c r="H80" s="87"/>
      <c r="I80" s="11"/>
      <c r="J80" s="64">
        <f>IFERROR(VLOOKUP($C80,SoRs!$B$2:$E$23,4,FALSE),0)</f>
        <v>0</v>
      </c>
      <c r="K80" s="33">
        <f t="shared" si="3"/>
        <v>0</v>
      </c>
      <c r="L80" s="55"/>
    </row>
    <row r="81" spans="1:12" x14ac:dyDescent="0.25">
      <c r="A81" s="49"/>
      <c r="B81" s="50"/>
      <c r="C81" s="6"/>
      <c r="D81" s="85" t="str">
        <f>IFERROR(VLOOKUP($C81,SoRs!$B$2:$E$23,2,FALSE),"")</f>
        <v/>
      </c>
      <c r="E81" s="86"/>
      <c r="F81" s="86"/>
      <c r="G81" s="86"/>
      <c r="H81" s="87"/>
      <c r="I81" s="11"/>
      <c r="J81" s="64">
        <f>IFERROR(VLOOKUP($C81,SoRs!$B$2:$E$23,4,FALSE),0)</f>
        <v>0</v>
      </c>
      <c r="K81" s="33">
        <f t="shared" si="3"/>
        <v>0</v>
      </c>
      <c r="L81" s="55"/>
    </row>
    <row r="82" spans="1:12" x14ac:dyDescent="0.25">
      <c r="A82" s="49"/>
      <c r="B82" s="50"/>
      <c r="C82" s="3"/>
      <c r="D82" s="85" t="str">
        <f>IFERROR(VLOOKUP($C82,SoRs!$B$2:$E$23,2,FALSE),"")</f>
        <v/>
      </c>
      <c r="E82" s="86"/>
      <c r="F82" s="86"/>
      <c r="G82" s="86"/>
      <c r="H82" s="87"/>
      <c r="I82" s="11"/>
      <c r="J82" s="64">
        <f>IFERROR(VLOOKUP($C82,SoRs!$B$2:$E$23,4,FALSE),0)</f>
        <v>0</v>
      </c>
      <c r="K82" s="33">
        <f t="shared" si="3"/>
        <v>0</v>
      </c>
      <c r="L82" s="55"/>
    </row>
    <row r="83" spans="1:12" x14ac:dyDescent="0.25">
      <c r="A83" s="49"/>
      <c r="B83" s="50"/>
      <c r="C83" s="3"/>
      <c r="D83" s="85" t="str">
        <f>IFERROR(VLOOKUP($C83,SoRs!$B$2:$E$23,2,FALSE),"")</f>
        <v/>
      </c>
      <c r="E83" s="86"/>
      <c r="F83" s="86"/>
      <c r="G83" s="86"/>
      <c r="H83" s="87"/>
      <c r="I83" s="11"/>
      <c r="J83" s="64">
        <f>IFERROR(VLOOKUP($C83,SoRs!$B$2:$E$23,4,FALSE),0)</f>
        <v>0</v>
      </c>
      <c r="K83" s="33">
        <f t="shared" si="3"/>
        <v>0</v>
      </c>
      <c r="L83" s="55"/>
    </row>
    <row r="84" spans="1:12" x14ac:dyDescent="0.25">
      <c r="A84" s="49"/>
      <c r="B84" s="50"/>
      <c r="C84" s="6"/>
      <c r="D84" s="85" t="str">
        <f>IFERROR(VLOOKUP($C84,SoRs!$B$2:$E$23,2,FALSE),"")</f>
        <v/>
      </c>
      <c r="E84" s="86"/>
      <c r="F84" s="86"/>
      <c r="G84" s="86"/>
      <c r="H84" s="87"/>
      <c r="I84" s="11"/>
      <c r="J84" s="64">
        <f>IFERROR(VLOOKUP($C84,SoRs!$B$2:$E$23,4,FALSE),0)</f>
        <v>0</v>
      </c>
      <c r="K84" s="33">
        <f t="shared" si="3"/>
        <v>0</v>
      </c>
      <c r="L84" s="55"/>
    </row>
    <row r="85" spans="1:12" x14ac:dyDescent="0.25">
      <c r="A85" s="49"/>
      <c r="B85" s="50"/>
      <c r="C85" s="6"/>
      <c r="D85" s="85" t="str">
        <f>IFERROR(VLOOKUP($C85,SoRs!$B$2:$E$23,2,FALSE),"")</f>
        <v/>
      </c>
      <c r="E85" s="86"/>
      <c r="F85" s="86"/>
      <c r="G85" s="86"/>
      <c r="H85" s="87"/>
      <c r="I85" s="11"/>
      <c r="J85" s="64">
        <f>IFERROR(VLOOKUP($C85,SoRs!$B$2:$E$23,4,FALSE),0)</f>
        <v>0</v>
      </c>
      <c r="K85" s="33">
        <f t="shared" si="3"/>
        <v>0</v>
      </c>
      <c r="L85" s="55"/>
    </row>
    <row r="86" spans="1:12" x14ac:dyDescent="0.25">
      <c r="A86" s="49"/>
      <c r="B86" s="50"/>
      <c r="C86" s="6"/>
      <c r="D86" s="85" t="str">
        <f>IFERROR(VLOOKUP($C86,SoRs!$B$2:$E$23,2,FALSE),"")</f>
        <v/>
      </c>
      <c r="E86" s="86"/>
      <c r="F86" s="86"/>
      <c r="G86" s="86"/>
      <c r="H86" s="87"/>
      <c r="I86" s="11"/>
      <c r="J86" s="64">
        <f>IFERROR(VLOOKUP($C86,SoRs!$B$2:$E$23,4,FALSE),0)</f>
        <v>0</v>
      </c>
      <c r="K86" s="33">
        <f t="shared" si="3"/>
        <v>0</v>
      </c>
      <c r="L86" s="55"/>
    </row>
    <row r="87" spans="1:12" x14ac:dyDescent="0.25">
      <c r="A87" s="49"/>
      <c r="B87" s="50"/>
      <c r="C87" s="6"/>
      <c r="D87" s="85" t="str">
        <f>IFERROR(VLOOKUP($C87,SoRs!$B$2:$E$23,2,FALSE),"")</f>
        <v/>
      </c>
      <c r="E87" s="86"/>
      <c r="F87" s="86"/>
      <c r="G87" s="86"/>
      <c r="H87" s="87"/>
      <c r="I87" s="11"/>
      <c r="J87" s="64">
        <f>IFERROR(VLOOKUP($C87,SoRs!$B$2:$E$23,4,FALSE),0)</f>
        <v>0</v>
      </c>
      <c r="K87" s="33">
        <f t="shared" si="3"/>
        <v>0</v>
      </c>
      <c r="L87" s="55"/>
    </row>
    <row r="88" spans="1:12" x14ac:dyDescent="0.25">
      <c r="A88" s="49"/>
      <c r="B88" s="50"/>
      <c r="C88" s="6"/>
      <c r="D88" s="85" t="str">
        <f>IFERROR(VLOOKUP($C88,SoRs!$B$2:$E$23,2,FALSE),"")</f>
        <v/>
      </c>
      <c r="E88" s="86"/>
      <c r="F88" s="86"/>
      <c r="G88" s="86"/>
      <c r="H88" s="87"/>
      <c r="I88" s="11"/>
      <c r="J88" s="64">
        <f>IFERROR(VLOOKUP($C88,SoRs!$B$2:$E$23,4,FALSE),0)</f>
        <v>0</v>
      </c>
      <c r="K88" s="33">
        <f t="shared" si="3"/>
        <v>0</v>
      </c>
      <c r="L88" s="55"/>
    </row>
    <row r="89" spans="1:12" x14ac:dyDescent="0.25">
      <c r="A89" s="49"/>
      <c r="B89" s="50"/>
      <c r="C89" s="6"/>
      <c r="D89" s="85" t="str">
        <f>IFERROR(VLOOKUP($C89,SoRs!$B$2:$E$23,2,FALSE),"")</f>
        <v/>
      </c>
      <c r="E89" s="86"/>
      <c r="F89" s="86"/>
      <c r="G89" s="86"/>
      <c r="H89" s="87"/>
      <c r="I89" s="11"/>
      <c r="J89" s="64">
        <f>IFERROR(VLOOKUP($C89,SoRs!$B$2:$E$23,4,FALSE),0)</f>
        <v>0</v>
      </c>
      <c r="K89" s="33">
        <f t="shared" si="3"/>
        <v>0</v>
      </c>
      <c r="L89" s="55"/>
    </row>
    <row r="90" spans="1:12" x14ac:dyDescent="0.25">
      <c r="A90" s="49"/>
      <c r="B90" s="50"/>
      <c r="C90" s="6"/>
      <c r="D90" s="85" t="str">
        <f>IFERROR(VLOOKUP($C90,SoRs!$B$2:$E$23,2,FALSE),"")</f>
        <v/>
      </c>
      <c r="E90" s="86"/>
      <c r="F90" s="86"/>
      <c r="G90" s="86"/>
      <c r="H90" s="87"/>
      <c r="I90" s="11"/>
      <c r="J90" s="64">
        <f>IFERROR(VLOOKUP($C90,SoRs!$B$2:$E$23,4,FALSE),0)</f>
        <v>0</v>
      </c>
      <c r="K90" s="33">
        <f t="shared" si="3"/>
        <v>0</v>
      </c>
      <c r="L90" s="55"/>
    </row>
    <row r="91" spans="1:12" x14ac:dyDescent="0.25">
      <c r="A91" s="49"/>
      <c r="B91" s="50"/>
      <c r="C91" s="6"/>
      <c r="D91" s="85" t="str">
        <f>IFERROR(VLOOKUP($C91,SoRs!$B$2:$E$23,2,FALSE),"")</f>
        <v/>
      </c>
      <c r="E91" s="86"/>
      <c r="F91" s="86"/>
      <c r="G91" s="86"/>
      <c r="H91" s="87"/>
      <c r="I91" s="11"/>
      <c r="J91" s="64">
        <f>IFERROR(VLOOKUP($C91,SoRs!$B$2:$E$23,4,FALSE),0)</f>
        <v>0</v>
      </c>
      <c r="K91" s="33">
        <f t="shared" si="3"/>
        <v>0</v>
      </c>
      <c r="L91" s="55"/>
    </row>
    <row r="92" spans="1:12" x14ac:dyDescent="0.25">
      <c r="A92" s="49"/>
      <c r="B92" s="50"/>
      <c r="C92" s="6"/>
      <c r="D92" s="85" t="str">
        <f>IFERROR(VLOOKUP($C92,SoRs!$B$2:$E$23,2,FALSE),"")</f>
        <v/>
      </c>
      <c r="E92" s="86"/>
      <c r="F92" s="86"/>
      <c r="G92" s="86"/>
      <c r="H92" s="87"/>
      <c r="I92" s="11"/>
      <c r="J92" s="64">
        <f>IFERROR(VLOOKUP($C92,SoRs!$B$2:$E$23,4,FALSE),0)</f>
        <v>0</v>
      </c>
      <c r="K92" s="33">
        <f t="shared" si="3"/>
        <v>0</v>
      </c>
      <c r="L92" s="55"/>
    </row>
    <row r="93" spans="1:12" x14ac:dyDescent="0.25">
      <c r="A93" s="49"/>
      <c r="B93" s="50"/>
      <c r="C93" s="6"/>
      <c r="D93" s="85" t="str">
        <f>IFERROR(VLOOKUP($C93,SoRs!$B$2:$E$23,2,FALSE),"")</f>
        <v/>
      </c>
      <c r="E93" s="86"/>
      <c r="F93" s="86"/>
      <c r="G93" s="86"/>
      <c r="H93" s="87"/>
      <c r="I93" s="11"/>
      <c r="J93" s="64">
        <f>IFERROR(VLOOKUP($C93,SoRs!$B$2:$E$23,4,FALSE),0)</f>
        <v>0</v>
      </c>
      <c r="K93" s="33">
        <f t="shared" si="3"/>
        <v>0</v>
      </c>
      <c r="L93" s="55"/>
    </row>
    <row r="94" spans="1:12" x14ac:dyDescent="0.25">
      <c r="A94" s="49"/>
      <c r="B94" s="50"/>
      <c r="C94" s="6"/>
      <c r="D94" s="85" t="str">
        <f>IFERROR(VLOOKUP($C94,SoRs!$B$2:$E$23,2,FALSE),"")</f>
        <v/>
      </c>
      <c r="E94" s="86"/>
      <c r="F94" s="86"/>
      <c r="G94" s="86"/>
      <c r="H94" s="87"/>
      <c r="I94" s="11"/>
      <c r="J94" s="64">
        <f>IFERROR(VLOOKUP($C94,SoRs!$B$2:$E$23,4,FALSE),0)</f>
        <v>0</v>
      </c>
      <c r="K94" s="33">
        <f t="shared" si="3"/>
        <v>0</v>
      </c>
      <c r="L94" s="55"/>
    </row>
    <row r="95" spans="1:12" x14ac:dyDescent="0.25">
      <c r="A95" s="49"/>
      <c r="B95" s="50"/>
      <c r="C95" s="6"/>
      <c r="D95" s="85" t="str">
        <f>IFERROR(VLOOKUP($C95,SoRs!$B$2:$E$23,2,FALSE),"")</f>
        <v/>
      </c>
      <c r="E95" s="86"/>
      <c r="F95" s="86"/>
      <c r="G95" s="86"/>
      <c r="H95" s="87"/>
      <c r="I95" s="11"/>
      <c r="J95" s="64">
        <f>IFERROR(VLOOKUP($C95,SoRs!$B$2:$E$23,4,FALSE),0)</f>
        <v>0</v>
      </c>
      <c r="K95" s="33">
        <f t="shared" si="3"/>
        <v>0</v>
      </c>
      <c r="L95" s="55"/>
    </row>
    <row r="96" spans="1:12" x14ac:dyDescent="0.25">
      <c r="A96" s="49"/>
      <c r="B96" s="50"/>
      <c r="C96" s="6"/>
      <c r="D96" s="85" t="str">
        <f>IFERROR(VLOOKUP($C96,SoRs!$B$2:$E$23,2,FALSE),"")</f>
        <v/>
      </c>
      <c r="E96" s="86"/>
      <c r="F96" s="86"/>
      <c r="G96" s="86"/>
      <c r="H96" s="87"/>
      <c r="I96" s="11"/>
      <c r="J96" s="64">
        <f>IFERROR(VLOOKUP($C96,SoRs!$B$2:$E$23,4,FALSE),0)</f>
        <v>0</v>
      </c>
      <c r="K96" s="33">
        <f t="shared" si="3"/>
        <v>0</v>
      </c>
      <c r="L96" s="55"/>
    </row>
    <row r="97" spans="1:12" x14ac:dyDescent="0.25">
      <c r="A97" s="49"/>
      <c r="B97" s="50"/>
      <c r="C97" s="6"/>
      <c r="D97" s="85" t="str">
        <f>IFERROR(VLOOKUP($C97,SoRs!$B$2:$E$23,2,FALSE),"")</f>
        <v/>
      </c>
      <c r="E97" s="86"/>
      <c r="F97" s="86"/>
      <c r="G97" s="86"/>
      <c r="H97" s="87"/>
      <c r="I97" s="11"/>
      <c r="J97" s="64">
        <f>IFERROR(VLOOKUP($C97,SoRs!$B$2:$E$23,4,FALSE),0)</f>
        <v>0</v>
      </c>
      <c r="K97" s="33">
        <f t="shared" si="3"/>
        <v>0</v>
      </c>
      <c r="L97" s="55"/>
    </row>
    <row r="98" spans="1:12" x14ac:dyDescent="0.25">
      <c r="A98" s="49"/>
      <c r="B98" s="50"/>
      <c r="C98" s="6"/>
      <c r="D98" s="85" t="str">
        <f>IFERROR(VLOOKUP($C98,SoRs!$B$2:$E$23,2,FALSE),"")</f>
        <v/>
      </c>
      <c r="E98" s="86"/>
      <c r="F98" s="86"/>
      <c r="G98" s="86"/>
      <c r="H98" s="87"/>
      <c r="I98" s="11"/>
      <c r="J98" s="64">
        <f>IFERROR(VLOOKUP($C98,SoRs!$B$2:$E$23,4,FALSE),0)</f>
        <v>0</v>
      </c>
      <c r="K98" s="33">
        <f t="shared" si="3"/>
        <v>0</v>
      </c>
      <c r="L98" s="55"/>
    </row>
    <row r="99" spans="1:12" x14ac:dyDescent="0.25">
      <c r="A99" s="49"/>
      <c r="B99" s="50"/>
      <c r="C99" s="6"/>
      <c r="D99" s="85" t="str">
        <f>IFERROR(VLOOKUP($C99,SoRs!$B$2:$E$23,2,FALSE),"")</f>
        <v/>
      </c>
      <c r="E99" s="86"/>
      <c r="F99" s="86"/>
      <c r="G99" s="86"/>
      <c r="H99" s="87"/>
      <c r="I99" s="11"/>
      <c r="J99" s="64">
        <f>IFERROR(VLOOKUP($C99,SoRs!$B$2:$E$23,4,FALSE),0)</f>
        <v>0</v>
      </c>
      <c r="K99" s="33">
        <f t="shared" si="3"/>
        <v>0</v>
      </c>
      <c r="L99" s="55"/>
    </row>
    <row r="100" spans="1:12" x14ac:dyDescent="0.25">
      <c r="A100" s="49"/>
      <c r="B100" s="50"/>
      <c r="C100" s="3"/>
      <c r="D100" s="85" t="str">
        <f>IFERROR(VLOOKUP($C100,SoRs!$B$2:$E$23,2,FALSE),"")</f>
        <v/>
      </c>
      <c r="E100" s="86"/>
      <c r="F100" s="86"/>
      <c r="G100" s="86"/>
      <c r="H100" s="87"/>
      <c r="I100" s="11"/>
      <c r="J100" s="64">
        <f>IFERROR(VLOOKUP($C100,SoRs!$B$2:$E$23,4,FALSE),0)</f>
        <v>0</v>
      </c>
      <c r="K100" s="33">
        <f t="shared" si="3"/>
        <v>0</v>
      </c>
      <c r="L100" s="55"/>
    </row>
    <row r="101" spans="1:12" x14ac:dyDescent="0.25">
      <c r="A101" s="49"/>
      <c r="B101" s="50"/>
      <c r="C101" s="3"/>
      <c r="D101" s="85" t="str">
        <f>IFERROR(VLOOKUP($C101,SoRs!$B$2:$E$23,2,FALSE),"")</f>
        <v/>
      </c>
      <c r="E101" s="86"/>
      <c r="F101" s="86"/>
      <c r="G101" s="86"/>
      <c r="H101" s="87"/>
      <c r="I101" s="11"/>
      <c r="J101" s="64">
        <f>IFERROR(VLOOKUP($C101,SoRs!$B$2:$E$23,4,FALSE),0)</f>
        <v>0</v>
      </c>
      <c r="K101" s="33">
        <f t="shared" si="3"/>
        <v>0</v>
      </c>
      <c r="L101" s="55"/>
    </row>
    <row r="102" spans="1:12" x14ac:dyDescent="0.25">
      <c r="A102" s="49"/>
      <c r="B102" s="50"/>
      <c r="C102" s="3"/>
      <c r="D102" s="85" t="str">
        <f>IFERROR(VLOOKUP($C102,SoRs!$B$2:$E$23,2,FALSE),"")</f>
        <v/>
      </c>
      <c r="E102" s="86"/>
      <c r="F102" s="86"/>
      <c r="G102" s="86"/>
      <c r="H102" s="87"/>
      <c r="I102" s="11"/>
      <c r="J102" s="64">
        <f>IFERROR(VLOOKUP($C102,SoRs!$B$2:$E$23,4,FALSE),0)</f>
        <v>0</v>
      </c>
      <c r="K102" s="33">
        <f t="shared" si="3"/>
        <v>0</v>
      </c>
      <c r="L102" s="55"/>
    </row>
    <row r="103" spans="1:12" x14ac:dyDescent="0.25">
      <c r="A103" s="22"/>
      <c r="B103" s="23"/>
      <c r="C103" s="3"/>
      <c r="D103" s="88"/>
      <c r="E103" s="89"/>
      <c r="F103" s="89"/>
      <c r="G103" s="89"/>
      <c r="H103" s="90"/>
      <c r="I103" s="11"/>
      <c r="J103" s="30"/>
      <c r="K103" s="33"/>
      <c r="L103" s="55"/>
    </row>
    <row r="104" spans="1:12" x14ac:dyDescent="0.25">
      <c r="A104" s="2"/>
      <c r="B104" s="1"/>
      <c r="C104" s="12"/>
      <c r="D104" s="12"/>
      <c r="E104" s="12"/>
      <c r="F104" s="12"/>
      <c r="G104" s="13"/>
      <c r="H104" s="13"/>
      <c r="I104" s="51" t="s">
        <v>7</v>
      </c>
      <c r="J104" s="52"/>
      <c r="K104" s="54">
        <f>SUM(K70:K103)</f>
        <v>0</v>
      </c>
      <c r="L104" s="55"/>
    </row>
    <row r="105" spans="1:12" x14ac:dyDescent="0.25">
      <c r="A105" s="2"/>
      <c r="B105" s="1" t="s">
        <v>8</v>
      </c>
      <c r="C105" s="12"/>
      <c r="D105" s="12"/>
      <c r="E105" s="1"/>
      <c r="F105" s="24" t="s">
        <v>9</v>
      </c>
      <c r="G105" s="13"/>
      <c r="H105" s="13"/>
      <c r="I105" s="25" t="s">
        <v>10</v>
      </c>
      <c r="J105" s="53"/>
      <c r="K105" s="54">
        <f>SUM(K29+K67+K104)</f>
        <v>100</v>
      </c>
      <c r="L105" s="55"/>
    </row>
    <row r="106" spans="1:12" ht="15.75" thickBot="1" x14ac:dyDescent="0.3">
      <c r="A106" s="14"/>
      <c r="B106" s="15"/>
      <c r="C106" s="15"/>
      <c r="D106" s="16"/>
      <c r="E106" s="15"/>
      <c r="F106" s="15"/>
      <c r="G106" s="17"/>
      <c r="H106" s="17"/>
      <c r="I106" s="18"/>
      <c r="J106" s="19"/>
      <c r="K106" s="20"/>
      <c r="L106" s="55"/>
    </row>
  </sheetData>
  <sortState ref="A32:K46">
    <sortCondition ref="A32:A46"/>
    <sortCondition ref="B32:B46"/>
  </sortState>
  <mergeCells count="37">
    <mergeCell ref="I29:J29"/>
    <mergeCell ref="I67:J67"/>
    <mergeCell ref="D75:H75"/>
    <mergeCell ref="D76:H76"/>
    <mergeCell ref="D77:H77"/>
    <mergeCell ref="D78:H78"/>
    <mergeCell ref="D79:H79"/>
    <mergeCell ref="D70:H70"/>
    <mergeCell ref="D71:H71"/>
    <mergeCell ref="D72:H72"/>
    <mergeCell ref="D73:H73"/>
    <mergeCell ref="D74:H74"/>
    <mergeCell ref="D100:H100"/>
    <mergeCell ref="D101:H101"/>
    <mergeCell ref="D102:H102"/>
    <mergeCell ref="D103:H103"/>
    <mergeCell ref="D69:H69"/>
    <mergeCell ref="D95:H95"/>
    <mergeCell ref="D96:H96"/>
    <mergeCell ref="D97:H97"/>
    <mergeCell ref="D98:H98"/>
    <mergeCell ref="D99:H99"/>
    <mergeCell ref="D90:H90"/>
    <mergeCell ref="D91:H91"/>
    <mergeCell ref="D92:H92"/>
    <mergeCell ref="D93:H93"/>
    <mergeCell ref="D94:H94"/>
    <mergeCell ref="D85:H85"/>
    <mergeCell ref="D86:H86"/>
    <mergeCell ref="D87:H87"/>
    <mergeCell ref="D88:H88"/>
    <mergeCell ref="D89:H89"/>
    <mergeCell ref="D80:H80"/>
    <mergeCell ref="D81:H81"/>
    <mergeCell ref="D82:H82"/>
    <mergeCell ref="D83:H83"/>
    <mergeCell ref="D84:H84"/>
  </mergeCells>
  <dataValidations count="4">
    <dataValidation type="list" allowBlank="1" showInputMessage="1" showErrorMessage="1" sqref="C32:C65">
      <formula1>$B$1:$B$29</formula1>
    </dataValidation>
    <dataValidation type="list" allowBlank="1" showInputMessage="1" showErrorMessage="1" sqref="C2">
      <formula1>Series</formula1>
    </dataValidation>
    <dataValidation type="list" allowBlank="1" showInputMessage="1" showErrorMessage="1" sqref="D2:D28">
      <formula1>Item</formula1>
    </dataValidation>
    <dataValidation type="list" allowBlank="1" showInputMessage="1" showErrorMessage="1" sqref="C3:C27">
      <formula1>#REF!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SoRs</vt:lpstr>
      <vt:lpstr>Cyclical Gullies</vt:lpstr>
      <vt:lpstr>Description</vt:lpstr>
      <vt:lpstr>Item</vt:lpstr>
      <vt:lpstr>Series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Rendell</dc:creator>
  <cp:lastModifiedBy>Lorenzo F Kim</cp:lastModifiedBy>
  <cp:lastPrinted>2018-08-16T09:52:06Z</cp:lastPrinted>
  <dcterms:created xsi:type="dcterms:W3CDTF">2011-07-11T13:00:29Z</dcterms:created>
  <dcterms:modified xsi:type="dcterms:W3CDTF">2018-10-13T08:25:12Z</dcterms:modified>
</cp:coreProperties>
</file>