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8_{BE6F5626-6B75-4BB0-91E1-9604F04394C6}" xr6:coauthVersionLast="37" xr6:coauthVersionMax="37" xr10:uidLastSave="{00000000-0000-0000-0000-000000000000}"/>
  <bookViews>
    <workbookView xWindow="240" yWindow="105" windowWidth="14805" windowHeight="8010" firstSheet="1" activeTab="2" xr2:uid="{00000000-000D-0000-FFFF-FFFF00000000}"/>
  </bookViews>
  <sheets>
    <sheet name="_56F9DC9755BA473782653E2940F9" sheetId="2" state="veryHidden" r:id="rId1"/>
    <sheet name="Form1" sheetId="3" r:id="rId2"/>
    <sheet name="Sheet1" sheetId="1" r:id="rId3"/>
  </sheets>
  <definedNames>
    <definedName name="_56F9DC9755BA473782653E2940F9FormId">"O3ivQUNSKEy3pGcsC57e0iHT1v-3b31HrcrC2yFcYdxUNFFMRDVQMTVDR05TUDJRVjZKUjY3MjRGOC4u"</definedName>
    <definedName name="_56F9DC9755BA473782653E2940F9ResponseSheet">"Form1"</definedName>
    <definedName name="_56F9DC9755BA473782653E2940F9SourceDocId">"{cde2b69d-ba80-4b86-bad4-46e243a2eceb}"</definedName>
  </definedNames>
  <calcPr calcId="17902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2" i="1" l="1"/>
  <c r="A3" i="1" s="1"/>
  <c r="B3" i="1" s="1"/>
  <c r="C3" i="1" s="1"/>
  <c r="B2" i="1" l="1"/>
  <c r="C2" i="1" s="1"/>
  <c r="A4" i="1"/>
  <c r="B4" i="1" s="1"/>
  <c r="C4" i="1" s="1"/>
  <c r="A5" i="1" l="1"/>
  <c r="B5" i="1" s="1"/>
  <c r="C5" i="1" s="1"/>
  <c r="A6" i="1" l="1"/>
  <c r="A7" i="1" l="1"/>
  <c r="B7" i="1" s="1"/>
  <c r="C7" i="1" s="1"/>
  <c r="B6" i="1"/>
  <c r="C6" i="1" s="1"/>
  <c r="A8" i="1" l="1"/>
  <c r="B8" i="1" s="1"/>
  <c r="C8" i="1" s="1"/>
  <c r="A9" i="1" l="1"/>
  <c r="A10" i="1" l="1"/>
  <c r="B9" i="1"/>
  <c r="C9" i="1" s="1"/>
  <c r="A11" i="1" l="1"/>
  <c r="B10" i="1"/>
  <c r="C10" i="1" s="1"/>
  <c r="A12" i="1" l="1"/>
  <c r="B11" i="1"/>
  <c r="C11" i="1" s="1"/>
  <c r="A13" i="1" l="1"/>
  <c r="B13" i="1" s="1"/>
  <c r="C13" i="1" s="1"/>
  <c r="B12" i="1"/>
  <c r="C12" i="1" s="1"/>
  <c r="H7" i="3" l="1"/>
  <c r="K7" i="3" s="1"/>
  <c r="H6" i="3"/>
  <c r="K6" i="3" s="1"/>
  <c r="H5" i="3"/>
  <c r="K5" i="3" s="1"/>
  <c r="H4" i="3"/>
  <c r="K4" i="3" s="1"/>
  <c r="H3" i="3"/>
  <c r="K3" i="3"/>
  <c r="H2" i="3"/>
  <c r="K2" i="3" s="1"/>
</calcChain>
</file>

<file path=xl/sharedStrings.xml><?xml version="1.0" encoding="utf-8"?>
<sst xmlns="http://schemas.openxmlformats.org/spreadsheetml/2006/main" count="41" uniqueCount="26">
  <si>
    <t>O3ivQUNSKEy3pGcsC57e0iHT1v-3b31HrcrC2yFcYdxUNFFMRDVQMTVDR05TUDJRVjZKUjY3MjRGOC4u</t>
  </si>
  <si>
    <t>Form1</t>
  </si>
  <si>
    <t>{cde2b69d-ba80-4b86-bad4-46e243a2eceb}</t>
  </si>
  <si>
    <t>Start time</t>
  </si>
  <si>
    <t>Completion time</t>
  </si>
  <si>
    <t>Email</t>
  </si>
  <si>
    <t>Name</t>
  </si>
  <si>
    <t>Date</t>
  </si>
  <si>
    <t>From</t>
  </si>
  <si>
    <t>To</t>
  </si>
  <si>
    <t>Hours</t>
  </si>
  <si>
    <t>Reason</t>
  </si>
  <si>
    <t>Break</t>
  </si>
  <si>
    <t>Actual</t>
  </si>
  <si>
    <t>charlot.cassar@ilearn.edu.mt</t>
  </si>
  <si>
    <t>Charlot Cassar</t>
  </si>
  <si>
    <t>Personal</t>
  </si>
  <si>
    <t>Yes</t>
  </si>
  <si>
    <t>leonora.azzopardi@ilearn.edu.mt</t>
  </si>
  <si>
    <t>Leonora Azzopardi</t>
  </si>
  <si>
    <t>No</t>
  </si>
  <si>
    <t>jane.borg@ilearn.edu.mt</t>
  </si>
  <si>
    <t>Jane Borg</t>
  </si>
  <si>
    <t>Medical</t>
  </si>
  <si>
    <t>Hours Used</t>
  </si>
  <si>
    <t xml:space="preserve">Hours Remaining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</si>
</sst>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m/d/yy\ h:mm:ss"/>
    <numFmt numFmtId="165" formatCode="h:mm:ss;@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">
    <xf numFmtId="0" fontId="0" fillId="0" borderId="0" xfId="0"/>
    <xf numFmtId="49" fontId="0" fillId="0" borderId="0" xfId="0" applyNumberFormat="1"/>
    <xf numFmtId="164" fontId="0" fillId="0" borderId="0" xfId="0" applyNumberFormat="1"/>
    <xf numFmtId="49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2" fontId="0" fillId="0" borderId="0" xfId="0" applyNumberFormat="1"/>
    <xf numFmtId="43" fontId="0" fillId="0" borderId="0" xfId="1" applyFont="1"/>
  </cellXfs>
  <cellStyles count="2">
    <cellStyle name="Comma" xfId="1" builtinId="3"/>
    <cellStyle name="Normal" xfId="0" builtinId="0"/>
  </cellStyles>
  <dxfs count="12">
    <dxf>
      <numFmt numFmtId="0" formatCode="General"/>
    </dxf>
    <dxf>
      <numFmt numFmtId="2" formatCode="0.00"/>
      <alignment horizontal="center" indent="0"/>
    </dxf>
    <dxf>
      <numFmt numFmtId="30" formatCode="@"/>
      <alignment horizontal="center" indent="0"/>
    </dxf>
    <dxf>
      <numFmt numFmtId="30" formatCode="@"/>
      <alignment horizontal="center" indent="0"/>
    </dxf>
    <dxf>
      <numFmt numFmtId="2" formatCode="0.00"/>
      <alignment horizontal="center" vertical="bottom" textRotation="0" wrapText="0" indent="0" justifyLastLine="0" shrinkToFit="0" readingOrder="0"/>
    </dxf>
    <dxf>
      <numFmt numFmtId="165" formatCode="h:mm:ss;@"/>
      <alignment horizontal="center" indent="0"/>
    </dxf>
    <dxf>
      <numFmt numFmtId="165" formatCode="h:mm:ss;@"/>
      <alignment horizontal="center" indent="0"/>
    </dxf>
    <dxf>
      <numFmt numFmtId="166" formatCode="m/d/yyyy"/>
      <alignment horizontal="center" indent="0"/>
    </dxf>
    <dxf>
      <numFmt numFmtId="30" formatCode="@"/>
      <alignment horizontal="center" indent="0"/>
    </dxf>
    <dxf>
      <numFmt numFmtId="30" formatCode="@"/>
      <alignment horizontal="center" indent="0"/>
    </dxf>
    <dxf>
      <numFmt numFmtId="164" formatCode="m/d/yy\ h:mm:ss"/>
    </dxf>
    <dxf>
      <numFmt numFmtId="164" formatCode="m/d/yy\ h:mm:ss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C1F5C86-58EE-4B9E-930F-8186E9CFD59B}" name="LeavesLog" displayName="LeavesLog" ref="A1:K7" totalsRowShown="0">
  <autoFilter ref="A1:K7" xr:uid="{E7F37921-BAD6-49F3-B2E1-76C547438830}"/>
  <tableColumns count="11">
    <tableColumn id="1" xr3:uid="{FF135C0B-CB2E-43C0-9437-E3B714E9A658}" name="Start time" dataDxfId="11"/>
    <tableColumn id="2" xr3:uid="{2AF951B5-D2EE-497D-AE3F-D58AB446241D}" name="Completion time" dataDxfId="10"/>
    <tableColumn id="3" xr3:uid="{A73A94E9-3A10-405D-962B-2C69EB3E9ADE}" name="Email" dataDxfId="9"/>
    <tableColumn id="4" xr3:uid="{4F9FE2D0-0441-4132-8BD8-64B23DE81A11}" name="Name" dataDxfId="8"/>
    <tableColumn id="5" xr3:uid="{37894959-1227-4D21-8821-5E54223B197C}" name="Date" dataDxfId="7"/>
    <tableColumn id="6" xr3:uid="{69F30885-FA43-409E-83FD-961FBBDF237C}" name="From" dataDxfId="6"/>
    <tableColumn id="7" xr3:uid="{60A18FE6-94CF-437A-BBF7-0B1D50F4FBEF}" name="To" dataDxfId="5"/>
    <tableColumn id="11" xr3:uid="{A13443D3-1E2B-4DEB-90A3-BC9F199CEF7D}" name="Hours" dataDxfId="4">
      <calculatedColumnFormula>(G2-F2)*24</calculatedColumnFormula>
    </tableColumn>
    <tableColumn id="8" xr3:uid="{8872D753-C58C-4833-AE4D-F5E7AFFA2E88}" name="Reason" dataDxfId="3"/>
    <tableColumn id="9" xr3:uid="{5D15F692-A2D7-4998-9F3C-15DD71D65857}" name="Break" dataDxfId="2"/>
    <tableColumn id="10" xr3:uid="{D78E54D7-0384-4383-8F02-5CB71C11FAA0}" name="Actual" dataDxfId="1">
      <calculatedColumnFormula>H2-(J2="Yes")*0.5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ACA231C-D081-4C3D-9B89-BD14D230EA9F}" name="LeavesCollected" displayName="LeavesCollected" ref="A1:C13" totalsRowShown="0">
  <autoFilter ref="A1:C13" xr:uid="{1A9429BE-5F13-4A90-991E-4F1E21C41C77}"/>
  <tableColumns count="3">
    <tableColumn id="1" xr3:uid="{5D1DE77B-FB6E-4161-A934-2E127CC687EC}" name="Name" dataDxfId="0">
      <calculatedColumnFormula>_xlfn.IFNA(LOOKUP(2,1/(COUNTIF(LeavesCollected[[#Headers],[Name]]:OFFSET(LeavesCollected[[#This Row],[Name]],-1,0),LeavesLog[Name])=0),LeavesLog[Name]),"")</calculatedColumnFormula>
    </tableColumn>
    <tableColumn id="2" xr3:uid="{08A2A657-FB03-4D74-9473-210222646355}" name="Hours Used" dataCellStyle="Comma">
      <calculatedColumnFormula>SUMIFS(LeavesLog[Actual],LeavesLog[Name],LeavesCollected[[#This Row],[Name]],LeavesLog[Reason],"Personal")</calculatedColumnFormula>
    </tableColumn>
    <tableColumn id="3" xr3:uid="{6D845291-D3F5-4610-B1D0-65E7E9E89B7B}" name="Hours Remaining " dataCellStyle="Comma">
      <calculatedColumnFormula>40-LeavesCollected[[#This Row],[Hours Used]]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D5689F-9AAB-487A-A511-F90FBFFAB09B}">
  <dimension ref="A1:A3"/>
  <sheetViews>
    <sheetView workbookViewId="0"/>
  </sheetViews>
  <sheetFormatPr defaultRowHeight="15" x14ac:dyDescent="0.25"/>
  <sheetData>
    <row r="1" spans="1:1" x14ac:dyDescent="0.25">
      <c r="A1" s="1" t="s">
        <v>0</v>
      </c>
    </row>
    <row r="2" spans="1:1" x14ac:dyDescent="0.25">
      <c r="A2" s="1" t="s">
        <v>1</v>
      </c>
    </row>
    <row r="3" spans="1:1" x14ac:dyDescent="0.25">
      <c r="A3" s="1" t="s">
        <v>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5775CF-A3C9-42FC-8BBB-34D1F484C612}">
  <dimension ref="A1:K9"/>
  <sheetViews>
    <sheetView topLeftCell="C1" workbookViewId="0">
      <selection activeCell="K3" sqref="K3:K6"/>
    </sheetView>
  </sheetViews>
  <sheetFormatPr defaultRowHeight="15" x14ac:dyDescent="0.25"/>
  <cols>
    <col min="1" max="2" width="28.5703125" hidden="1" customWidth="1"/>
    <col min="3" max="4" width="28.5703125" style="5" customWidth="1"/>
    <col min="5" max="5" width="11.85546875" style="4" customWidth="1"/>
    <col min="6" max="7" width="11.85546875" style="6" customWidth="1"/>
    <col min="8" max="8" width="11.85546875" style="7" customWidth="1"/>
    <col min="9" max="10" width="11.85546875" style="3" customWidth="1"/>
    <col min="11" max="11" width="9.140625" style="8"/>
  </cols>
  <sheetData>
    <row r="1" spans="1:11" x14ac:dyDescent="0.25">
      <c r="A1" s="2" t="s">
        <v>3</v>
      </c>
      <c r="B1" s="2" t="s">
        <v>4</v>
      </c>
      <c r="C1" s="3" t="s">
        <v>5</v>
      </c>
      <c r="D1" s="3" t="s">
        <v>6</v>
      </c>
      <c r="E1" s="3" t="s">
        <v>7</v>
      </c>
      <c r="F1" s="6" t="s">
        <v>8</v>
      </c>
      <c r="G1" s="3" t="s">
        <v>9</v>
      </c>
      <c r="H1" s="7" t="s">
        <v>10</v>
      </c>
      <c r="I1" s="3" t="s">
        <v>11</v>
      </c>
      <c r="J1" s="3" t="s">
        <v>12</v>
      </c>
      <c r="K1" s="8" t="s">
        <v>13</v>
      </c>
    </row>
    <row r="2" spans="1:11" x14ac:dyDescent="0.25">
      <c r="A2" s="2">
        <v>43365.580092592594</v>
      </c>
      <c r="B2" s="2">
        <v>43365.580289351848</v>
      </c>
      <c r="C2" s="3" t="s">
        <v>14</v>
      </c>
      <c r="D2" s="3" t="s">
        <v>15</v>
      </c>
      <c r="E2" s="4">
        <v>43392</v>
      </c>
      <c r="F2" s="6">
        <v>0.34375</v>
      </c>
      <c r="G2" s="6">
        <v>0.59375</v>
      </c>
      <c r="H2" s="7">
        <f t="shared" ref="H2:H7" si="0">(G2-F2)*24</f>
        <v>6</v>
      </c>
      <c r="I2" s="3" t="s">
        <v>16</v>
      </c>
      <c r="J2" s="3" t="s">
        <v>17</v>
      </c>
      <c r="K2" s="7">
        <f t="shared" ref="K2:K7" si="1">H2-(J2="Yes")*0.5</f>
        <v>5.5</v>
      </c>
    </row>
    <row r="3" spans="1:11" x14ac:dyDescent="0.25">
      <c r="A3" s="2">
        <v>43365.60224537037</v>
      </c>
      <c r="B3" s="2">
        <v>43365.621990740743</v>
      </c>
      <c r="C3" s="3" t="s">
        <v>18</v>
      </c>
      <c r="D3" s="3" t="s">
        <v>19</v>
      </c>
      <c r="E3" s="4">
        <v>43368</v>
      </c>
      <c r="F3" s="6">
        <v>0.39583333333333331</v>
      </c>
      <c r="G3" s="6">
        <v>0.5</v>
      </c>
      <c r="H3" s="7">
        <f t="shared" si="0"/>
        <v>2.5000000000000004</v>
      </c>
      <c r="I3" s="3" t="s">
        <v>16</v>
      </c>
      <c r="J3" s="3" t="s">
        <v>20</v>
      </c>
      <c r="K3" s="7">
        <f t="shared" si="1"/>
        <v>2.5000000000000004</v>
      </c>
    </row>
    <row r="4" spans="1:11" x14ac:dyDescent="0.25">
      <c r="A4" s="2">
        <v>43365.622060185182</v>
      </c>
      <c r="B4" s="2">
        <v>43365.623425925929</v>
      </c>
      <c r="C4" s="3" t="s">
        <v>18</v>
      </c>
      <c r="D4" s="3" t="s">
        <v>19</v>
      </c>
      <c r="E4" s="4">
        <v>43369</v>
      </c>
      <c r="F4" s="6">
        <v>0.34375</v>
      </c>
      <c r="G4" s="6">
        <v>0.38541666666666669</v>
      </c>
      <c r="H4" s="7">
        <f t="shared" si="0"/>
        <v>1.0000000000000004</v>
      </c>
      <c r="I4" s="3" t="s">
        <v>16</v>
      </c>
      <c r="J4" s="3" t="s">
        <v>20</v>
      </c>
      <c r="K4" s="7">
        <f t="shared" si="1"/>
        <v>1.0000000000000004</v>
      </c>
    </row>
    <row r="5" spans="1:11" x14ac:dyDescent="0.25">
      <c r="A5" s="2">
        <v>43365.623472222222</v>
      </c>
      <c r="B5" s="2">
        <v>43365.624675925923</v>
      </c>
      <c r="C5" s="3" t="s">
        <v>18</v>
      </c>
      <c r="D5" s="3" t="s">
        <v>19</v>
      </c>
      <c r="E5" s="4">
        <v>43371</v>
      </c>
      <c r="F5" s="6">
        <v>0.42708333333333331</v>
      </c>
      <c r="G5" s="6">
        <v>0.5</v>
      </c>
      <c r="H5" s="7">
        <f t="shared" si="0"/>
        <v>1.7500000000000004</v>
      </c>
      <c r="I5" s="3" t="s">
        <v>16</v>
      </c>
      <c r="J5" s="3" t="s">
        <v>20</v>
      </c>
      <c r="K5" s="7">
        <f t="shared" si="1"/>
        <v>1.7500000000000004</v>
      </c>
    </row>
    <row r="6" spans="1:11" x14ac:dyDescent="0.25">
      <c r="A6" s="2">
        <v>43365.6247337963</v>
      </c>
      <c r="B6" s="2">
        <v>43365.625601851854</v>
      </c>
      <c r="C6" s="3" t="s">
        <v>18</v>
      </c>
      <c r="D6" s="3" t="s">
        <v>19</v>
      </c>
      <c r="E6" s="4">
        <v>43374</v>
      </c>
      <c r="F6" s="6">
        <v>0.34375</v>
      </c>
      <c r="G6" s="6">
        <v>0.38541666666666669</v>
      </c>
      <c r="H6" s="7">
        <f t="shared" si="0"/>
        <v>1.0000000000000004</v>
      </c>
      <c r="I6" s="3" t="s">
        <v>16</v>
      </c>
      <c r="J6" s="3" t="s">
        <v>20</v>
      </c>
      <c r="K6" s="7">
        <f t="shared" si="1"/>
        <v>1.0000000000000004</v>
      </c>
    </row>
    <row r="7" spans="1:11" x14ac:dyDescent="0.25">
      <c r="A7" s="2">
        <v>43365.644467592596</v>
      </c>
      <c r="B7" s="2">
        <v>43365.644884259258</v>
      </c>
      <c r="C7" s="3" t="s">
        <v>21</v>
      </c>
      <c r="D7" s="3" t="s">
        <v>22</v>
      </c>
      <c r="E7" s="4">
        <v>43371</v>
      </c>
      <c r="F7" s="6">
        <v>0.34375</v>
      </c>
      <c r="G7" s="6">
        <v>0.57291666666666663</v>
      </c>
      <c r="H7" s="7">
        <f t="shared" si="0"/>
        <v>5.4999999999999991</v>
      </c>
      <c r="I7" s="3" t="s">
        <v>23</v>
      </c>
      <c r="J7" s="3" t="s">
        <v>17</v>
      </c>
      <c r="K7" s="7">
        <f t="shared" si="1"/>
        <v>4.9999999999999991</v>
      </c>
    </row>
    <row r="8" spans="1:11" x14ac:dyDescent="0.25">
      <c r="A8" s="2"/>
      <c r="B8" s="2"/>
      <c r="C8" s="3"/>
      <c r="D8" s="3"/>
      <c r="K8" s="7"/>
    </row>
    <row r="9" spans="1:11" x14ac:dyDescent="0.25">
      <c r="A9" s="2"/>
      <c r="B9" s="2"/>
      <c r="C9" s="3"/>
      <c r="D9" s="3"/>
      <c r="K9" s="7"/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3"/>
  <sheetViews>
    <sheetView tabSelected="1" workbookViewId="0">
      <selection activeCell="B2" sqref="B2"/>
    </sheetView>
  </sheetViews>
  <sheetFormatPr defaultRowHeight="15" x14ac:dyDescent="0.25"/>
  <cols>
    <col min="1" max="1" width="25.5703125" customWidth="1"/>
    <col min="2" max="2" width="19.42578125" customWidth="1"/>
    <col min="3" max="3" width="21.28515625" customWidth="1"/>
  </cols>
  <sheetData>
    <row r="1" spans="1:3" x14ac:dyDescent="0.25">
      <c r="A1" t="s">
        <v>6</v>
      </c>
      <c r="B1" t="s">
        <v>24</v>
      </c>
      <c r="C1" t="s">
        <v>25</v>
      </c>
    </row>
    <row r="2" spans="1:3" x14ac:dyDescent="0.25">
      <c r="A2" t="str">
        <f ca="1">_xlfn.IFNA(LOOKUP(2,1/(COUNTIF(LeavesCollected[[#Headers],[Name]]:OFFSET(LeavesCollected[[#This Row],[Name]],-1,0),LeavesLog[Name])=0),LeavesLog[Name]),"")</f>
        <v>Jane Borg</v>
      </c>
      <c r="B2" s="9">
        <f ca="1">SUMIFS(LeavesLog[Actual],LeavesLog[Name],LeavesCollected[[#This Row],[Name]],LeavesLog[Reason],"Personal")</f>
        <v>0</v>
      </c>
      <c r="C2" s="9">
        <f ca="1">40-LeavesCollected[[#This Row],[Hours Used]]</f>
        <v>40</v>
      </c>
    </row>
    <row r="3" spans="1:3" x14ac:dyDescent="0.25">
      <c r="A3" t="str">
        <f ca="1">_xlfn.IFNA(LOOKUP(2,1/(COUNTIF(LeavesCollected[[#Headers],[Name]]:OFFSET(LeavesCollected[[#This Row],[Name]],-1,0),LeavesLog[Name])=0),LeavesLog[Name]),"")</f>
        <v>Leonora Azzopardi</v>
      </c>
      <c r="B3" s="9">
        <f ca="1">SUMIFS(LeavesLog[Actual],LeavesLog[Name],LeavesCollected[[#This Row],[Name]],LeavesLog[Reason],"Personal")</f>
        <v>6.2500000000000018</v>
      </c>
      <c r="C3" s="9">
        <f ca="1">40-LeavesCollected[[#This Row],[Hours Used]]</f>
        <v>33.75</v>
      </c>
    </row>
    <row r="4" spans="1:3" x14ac:dyDescent="0.25">
      <c r="A4" t="str">
        <f ca="1">_xlfn.IFNA(LOOKUP(2,1/(COUNTIF(LeavesCollected[[#Headers],[Name]]:OFFSET(LeavesCollected[[#This Row],[Name]],-1,0),LeavesLog[Name])=0),LeavesLog[Name]),"")</f>
        <v>Charlot Cassar</v>
      </c>
      <c r="B4" s="9">
        <f ca="1">SUMIFS(LeavesLog[Actual],LeavesLog[Name],LeavesCollected[[#This Row],[Name]],LeavesLog[Reason],"Personal")</f>
        <v>5.5</v>
      </c>
      <c r="C4" s="9">
        <f ca="1">40-LeavesCollected[[#This Row],[Hours Used]]</f>
        <v>34.5</v>
      </c>
    </row>
    <row r="5" spans="1:3" x14ac:dyDescent="0.25">
      <c r="A5" t="str">
        <f ca="1">_xlfn.IFNA(LOOKUP(2,1/(COUNTIF(LeavesCollected[[#Headers],[Name]]:OFFSET(LeavesCollected[[#This Row],[Name]],-1,0),LeavesLog[Name])=0),LeavesLog[Name]),"")</f>
        <v/>
      </c>
      <c r="B5" s="9">
        <f ca="1">SUMIFS(LeavesLog[Actual],LeavesLog[Name],LeavesCollected[[#This Row],[Name]],LeavesLog[Reason],"Personal")</f>
        <v>0</v>
      </c>
      <c r="C5" s="9">
        <f ca="1">40-LeavesCollected[[#This Row],[Hours Used]]</f>
        <v>40</v>
      </c>
    </row>
    <row r="6" spans="1:3" x14ac:dyDescent="0.25">
      <c r="A6" t="str">
        <f ca="1">_xlfn.IFNA(LOOKUP(2,1/(COUNTIF(LeavesCollected[[#Headers],[Name]]:OFFSET(LeavesCollected[[#This Row],[Name]],-1,0),LeavesLog[Name])=0),LeavesLog[Name]),"")</f>
        <v/>
      </c>
      <c r="B6" s="9">
        <f ca="1">SUMIFS(LeavesLog[Actual],LeavesLog[Name],LeavesCollected[[#This Row],[Name]],LeavesLog[Reason],"Personal")</f>
        <v>0</v>
      </c>
      <c r="C6" s="9">
        <f ca="1">40-LeavesCollected[[#This Row],[Hours Used]]</f>
        <v>40</v>
      </c>
    </row>
    <row r="7" spans="1:3" x14ac:dyDescent="0.25">
      <c r="A7" t="str">
        <f ca="1">_xlfn.IFNA(LOOKUP(2,1/(COUNTIF(LeavesCollected[[#Headers],[Name]]:OFFSET(LeavesCollected[[#This Row],[Name]],-1,0),LeavesLog[Name])=0),LeavesLog[Name]),"")</f>
        <v/>
      </c>
      <c r="B7" s="9">
        <f ca="1">SUMIFS(LeavesLog[Actual],LeavesLog[Name],LeavesCollected[[#This Row],[Name]],LeavesLog[Reason],"Personal")</f>
        <v>0</v>
      </c>
      <c r="C7" s="9">
        <f ca="1">40-LeavesCollected[[#This Row],[Hours Used]]</f>
        <v>40</v>
      </c>
    </row>
    <row r="8" spans="1:3" x14ac:dyDescent="0.25">
      <c r="A8" t="str">
        <f ca="1">_xlfn.IFNA(LOOKUP(2,1/(COUNTIF(LeavesCollected[[#Headers],[Name]]:OFFSET(LeavesCollected[[#This Row],[Name]],-1,0),LeavesLog[Name])=0),LeavesLog[Name]),"")</f>
        <v/>
      </c>
      <c r="B8" s="9">
        <f ca="1">SUMIFS(LeavesLog[Actual],LeavesLog[Name],LeavesCollected[[#This Row],[Name]],LeavesLog[Reason],"Personal")</f>
        <v>0</v>
      </c>
      <c r="C8" s="9">
        <f ca="1">40-LeavesCollected[[#This Row],[Hours Used]]</f>
        <v>40</v>
      </c>
    </row>
    <row r="9" spans="1:3" x14ac:dyDescent="0.25">
      <c r="A9" t="str">
        <f ca="1">_xlfn.IFNA(LOOKUP(2,1/(COUNTIF(LeavesCollected[[#Headers],[Name]]:OFFSET(LeavesCollected[[#This Row],[Name]],-1,0),LeavesLog[Name])=0),LeavesLog[Name]),"")</f>
        <v/>
      </c>
      <c r="B9" s="9">
        <f ca="1">SUMIFS(LeavesLog[Actual],LeavesLog[Name],LeavesCollected[[#This Row],[Name]],LeavesLog[Reason],"Personal")</f>
        <v>0</v>
      </c>
      <c r="C9" s="9">
        <f ca="1">40-LeavesCollected[[#This Row],[Hours Used]]</f>
        <v>40</v>
      </c>
    </row>
    <row r="10" spans="1:3" x14ac:dyDescent="0.25">
      <c r="A10" t="str">
        <f ca="1">_xlfn.IFNA(LOOKUP(2,1/(COUNTIF(LeavesCollected[[#Headers],[Name]]:OFFSET(LeavesCollected[[#This Row],[Name]],-1,0),LeavesLog[Name])=0),LeavesLog[Name]),"")</f>
        <v/>
      </c>
      <c r="B10" s="9">
        <f ca="1">SUMIFS(LeavesLog[Actual],LeavesLog[Name],LeavesCollected[[#This Row],[Name]],LeavesLog[Reason],"Personal")</f>
        <v>0</v>
      </c>
      <c r="C10" s="9">
        <f ca="1">40-LeavesCollected[[#This Row],[Hours Used]]</f>
        <v>40</v>
      </c>
    </row>
    <row r="11" spans="1:3" x14ac:dyDescent="0.25">
      <c r="A11" t="str">
        <f ca="1">_xlfn.IFNA(LOOKUP(2,1/(COUNTIF(LeavesCollected[[#Headers],[Name]]:OFFSET(LeavesCollected[[#This Row],[Name]],-1,0),LeavesLog[Name])=0),LeavesLog[Name]),"")</f>
        <v/>
      </c>
      <c r="B11" s="9">
        <f ca="1">SUMIFS(LeavesLog[Actual],LeavesLog[Name],LeavesCollected[[#This Row],[Name]],LeavesLog[Reason],"Personal")</f>
        <v>0</v>
      </c>
      <c r="C11" s="9">
        <f ca="1">40-LeavesCollected[[#This Row],[Hours Used]]</f>
        <v>40</v>
      </c>
    </row>
    <row r="12" spans="1:3" x14ac:dyDescent="0.25">
      <c r="A12" t="str">
        <f ca="1">_xlfn.IFNA(LOOKUP(2,1/(COUNTIF(LeavesCollected[[#Headers],[Name]]:OFFSET(LeavesCollected[[#This Row],[Name]],-1,0),LeavesLog[Name])=0),LeavesLog[Name]),"")</f>
        <v/>
      </c>
      <c r="B12" s="9">
        <f ca="1">SUMIFS(LeavesLog[Actual],LeavesLog[Name],LeavesCollected[[#This Row],[Name]],LeavesLog[Reason],"Personal")</f>
        <v>0</v>
      </c>
      <c r="C12" s="9">
        <f ca="1">40-LeavesCollected[[#This Row],[Hours Used]]</f>
        <v>40</v>
      </c>
    </row>
    <row r="13" spans="1:3" x14ac:dyDescent="0.25">
      <c r="A13" t="str">
        <f ca="1">_xlfn.IFNA(LOOKUP(2,1/(COUNTIF(LeavesCollected[[#Headers],[Name]]:OFFSET(LeavesCollected[[#This Row],[Name]],-1,0),LeavesLog[Name])=0),LeavesLog[Name]),"")</f>
        <v/>
      </c>
      <c r="B13" s="9">
        <f ca="1">SUMIFS(LeavesLog[Actual],LeavesLog[Name],LeavesCollected[[#This Row],[Name]],LeavesLog[Reason],"Personal")</f>
        <v>0</v>
      </c>
      <c r="C13" s="9">
        <f ca="1">40-LeavesCollected[[#This Row],[Hours Used]]</f>
        <v>40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Form1</vt:lpstr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Schools_home</dc:creator>
  <cp:keywords/>
  <dc:description/>
  <cp:lastModifiedBy>Baklan, Sergei</cp:lastModifiedBy>
  <cp:revision/>
  <dcterms:created xsi:type="dcterms:W3CDTF">2018-09-22T10:33:17Z</dcterms:created>
  <dcterms:modified xsi:type="dcterms:W3CDTF">2018-09-22T15:10:11Z</dcterms:modified>
  <cp:category/>
  <cp:contentStatus/>
</cp:coreProperties>
</file>