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andrault\Desktop\"/>
    </mc:Choice>
  </mc:AlternateContent>
  <xr:revisionPtr revIDLastSave="0" documentId="13_ncr:1_{D51A64AA-D1F0-4574-B002-03EF946E99D6}" xr6:coauthVersionLast="47" xr6:coauthVersionMax="47" xr10:uidLastSave="{00000000-0000-0000-0000-000000000000}"/>
  <bookViews>
    <workbookView xWindow="28680" yWindow="-120" windowWidth="29040" windowHeight="15840" xr2:uid="{6E99323D-CDC7-4534-AF4B-FC090B203A78}"/>
  </bookViews>
  <sheets>
    <sheet name="résultats" sheetId="1" r:id="rId1"/>
    <sheet name="source des formules" sheetId="2"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 l="1"/>
  <c r="F4" i="1"/>
  <c r="G4" i="1"/>
  <c r="H4" i="1"/>
  <c r="E5" i="1"/>
  <c r="F5" i="1"/>
  <c r="G5" i="1"/>
  <c r="H5" i="1"/>
  <c r="H3" i="1"/>
  <c r="H2" i="1"/>
  <c r="F2" i="1"/>
  <c r="G2" i="1"/>
  <c r="F3" i="1"/>
  <c r="G3" i="1"/>
  <c r="E2" i="1"/>
  <c r="E3" i="1"/>
  <c r="A10" i="2"/>
  <c r="A9" i="2"/>
  <c r="A8" i="2"/>
  <c r="A7" i="2"/>
  <c r="A6" i="2"/>
  <c r="A5" i="2"/>
  <c r="A4" i="2"/>
  <c r="A3" i="2"/>
  <c r="A2" i="2"/>
</calcChain>
</file>

<file path=xl/sharedStrings.xml><?xml version="1.0" encoding="utf-8"?>
<sst xmlns="http://schemas.openxmlformats.org/spreadsheetml/2006/main" count="51" uniqueCount="25">
  <si>
    <t>Concatener</t>
  </si>
  <si>
    <t>Référence</t>
  </si>
  <si>
    <t>Test</t>
  </si>
  <si>
    <t>Spec /limite inf</t>
  </si>
  <si>
    <t>vigilance</t>
  </si>
  <si>
    <t>Spec / limite sup</t>
  </si>
  <si>
    <t>SI([@[Résultat]]&lt;=[@[Spec / limite sup]];"CF";"NC")</t>
  </si>
  <si>
    <t>Produit fini</t>
  </si>
  <si>
    <t>test1</t>
  </si>
  <si>
    <t>formule de calcul de la conformité à appliquer</t>
  </si>
  <si>
    <t>SI([@[Résultat]]&lt;=[@Vigilance];"CF";SI(ET([@[Résultat]]&gt;[@Vigilance];[@[Résultat]]&lt;=[@[Spec / limite sup]]);"VIGILANCE";"NC"))</t>
  </si>
  <si>
    <t>test2</t>
  </si>
  <si>
    <t>test3</t>
  </si>
  <si>
    <t>Semi fini</t>
  </si>
  <si>
    <t>Mat.Première</t>
  </si>
  <si>
    <t>SI(ET([@[Résultat]]&lt;=[@[Spec / limite sup]];[@[Résultat]]&gt;=[@[Spec /limite inf]]);"CF";"NC")</t>
  </si>
  <si>
    <t>SI(ET([@[Résultat]]&gt;=[@[Spec /limite inf]];[@[Résultat]]&lt;=[@Vigilance]);"CF";SI(ET([@[Résultat]]&gt;[@Vigilance];[@[Résultat]]&lt;=[@[Spec / limite sup]]);"VIGILANCE";"NC"))</t>
  </si>
  <si>
    <t>SI([@[Résultat]]&gt;=[@[Spec /limite inf]];"CF";"NC")</t>
  </si>
  <si>
    <t>SI([@[Résultat]]&lt;=[@Vigilance];"OK";"N/A")</t>
  </si>
  <si>
    <t>SI(ET(ESTVIDE([@[Spec /limite inf]]);ESTVIDE([@Vigilance]);ESTVIDE([@[Spec / limite sup]]));"N/A";"OSEF")</t>
  </si>
  <si>
    <t>Résultat</t>
  </si>
  <si>
    <t>Conformité</t>
  </si>
  <si>
    <t>Vigilance</t>
  </si>
  <si>
    <t>formule à appliquer</t>
  </si>
  <si>
    <t>Bonjour,
je cherche à faire calculer ma case de conformité (jaune) en automatique suivant le résultat (variable) par rapport aux limite fixé pour chaque combinaison de référence/test.
La source des valeurs et dans l'onglet "sources des formules" et sont rappelé à l'aide de RECHERCHEV dans ce tableau par mesure de praticité.
La formule à utilisé pour le calcul de conformité est également rappelé sur cette feuille depuis la feuille "sources des formules" et est différente pour chaque ligne et selon chaque résultat.
Une grosse partie du travail est fait, mais je n'arrrive pas à passer de "la cellule contient une formule sous forme de texte" à "la cellule calcul la formule stockée en texte"
si ça se trouve c'est une banale erreur de syntaxe, mais la je sèche.
Des idées?
Merci par avance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</si>
</sst>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0"/>
      <name val="Calibri"/>
      <family val="2"/>
      <scheme val="minor"/>
    </font>
    <font>
      <sz val="8"/>
      <name val="Calibri"/>
      <family val="2"/>
      <scheme val="minor"/>
    </font>
    <font>
      <b/>
      <sz val="10"/>
      <color rgb="FF002060"/>
      <name val="Arial"/>
      <family val="2"/>
    </font>
    <font>
      <b/>
      <sz val="10"/>
      <color rgb="FF7030A0"/>
      <name val="Arial"/>
      <family val="2"/>
    </font>
    <font>
      <b/>
      <sz val="10"/>
      <color theme="0"/>
      <name val="Arial"/>
      <family val="2"/>
    </font>
    <font>
      <sz val="10"/>
      <color theme="1"/>
      <name val="Arial"/>
      <family val="2"/>
    </font>
    <font>
      <sz val="10"/>
      <name val="Arial"/>
      <family val="2"/>
    </font>
  </fonts>
  <fills count="8">
    <fill>
      <patternFill patternType="none"/>
    </fill>
    <fill>
      <patternFill patternType="gray125"/>
    </fill>
    <fill>
      <patternFill patternType="solid">
        <fgColor theme="4" tint="-0.49998474074526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FFF00"/>
        <bgColor indexed="64"/>
      </patternFill>
    </fill>
  </fills>
  <borders count="6">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0" borderId="3" xfId="0" applyBorder="1" applyAlignment="1">
      <alignment horizontal="left" vertical="center"/>
    </xf>
    <xf numFmtId="0" fontId="0" fillId="0" borderId="3" xfId="0" applyBorder="1" applyAlignment="1">
      <alignment horizontal="center" vertical="center"/>
    </xf>
    <xf numFmtId="0" fontId="0" fillId="3" borderId="3" xfId="0" applyFill="1" applyBorder="1" applyAlignment="1">
      <alignment horizontal="center" vertical="center"/>
    </xf>
    <xf numFmtId="0" fontId="0" fillId="0" borderId="3" xfId="0" quotePrefix="1" applyBorder="1" applyAlignment="1">
      <alignment horizontal="left" vertical="center"/>
    </xf>
    <xf numFmtId="0" fontId="6" fillId="0" borderId="3" xfId="0" applyFont="1" applyBorder="1" applyAlignment="1" applyProtection="1">
      <alignment horizontal="center" vertical="center"/>
      <protection locked="0"/>
    </xf>
    <xf numFmtId="0" fontId="0" fillId="0" borderId="3" xfId="0" applyBorder="1"/>
    <xf numFmtId="0" fontId="7" fillId="6" borderId="3" xfId="0" applyFont="1" applyFill="1" applyBorder="1" applyAlignment="1">
      <alignment horizontal="center" vertical="center"/>
    </xf>
    <xf numFmtId="0" fontId="3" fillId="4" borderId="5"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5" fillId="3" borderId="4" xfId="0"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vertical="center" wrapText="1"/>
      <protection locked="0"/>
    </xf>
    <xf numFmtId="0" fontId="0" fillId="7" borderId="3" xfId="0" applyFill="1" applyBorder="1"/>
    <xf numFmtId="0" fontId="6" fillId="0" borderId="3" xfId="0" applyNumberFormat="1" applyFont="1" applyBorder="1" applyAlignment="1" applyProtection="1">
      <alignment horizontal="center" vertical="center"/>
      <protection locked="0"/>
    </xf>
    <xf numFmtId="0" fontId="0" fillId="0" borderId="0" xfId="0" applyAlignment="1">
      <alignment horizontal="left" vertical="top" wrapText="1"/>
    </xf>
    <xf numFmtId="0" fontId="0" fillId="0" borderId="3" xfId="0" applyFill="1" applyBorder="1" applyAlignment="1">
      <alignment horizontal="center" vertical="center"/>
    </xf>
  </cellXfs>
  <cellStyles count="1">
    <cellStyle name="Normal" xfId="0" builtinId="0"/>
  </cellStyles>
  <dxfs count="29">
    <dxf>
      <font>
        <b val="0"/>
        <i val="0"/>
        <strike val="0"/>
        <condense val="0"/>
        <extend val="0"/>
        <outline val="0"/>
        <shadow val="0"/>
        <u val="none"/>
        <vertAlign val="baseline"/>
        <sz val="10"/>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0"/>
        <color theme="0"/>
        <name val="Arial"/>
        <family val="2"/>
        <scheme val="none"/>
      </font>
      <fill>
        <patternFill patternType="solid">
          <fgColor indexed="64"/>
          <bgColor theme="0"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bgColor theme="1" tint="0.499984740745262"/>
        </patternFill>
      </fill>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0" tint="-0.49998474074526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0.499984740745262"/>
        </patternFill>
      </fill>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numFmt numFmtId="0" formatCode="Genera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border diagonalUp="0" diagonalDown="0" outline="0">
        <left style="thin">
          <color indexed="64"/>
        </left>
        <right style="thin">
          <color indexed="64"/>
        </right>
        <top/>
        <bottom/>
      </border>
    </dxf>
    <dxf>
      <border outline="0">
        <bottom style="thin">
          <color indexed="64"/>
        </bottom>
      </border>
    </dxf>
    <dxf>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4" tint="-0.499984740745262"/>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lontech.sharepoint.com/sites/DTFrance/Shared%20Documents/General/CQ/E-QC-019-V15%20en%20cours%20-%20Base%20de%20donn&#233;es%20des%20r&#233;sultats%20CQ.xlsm" TargetMode="External"/><Relationship Id="rId1" Type="http://schemas.openxmlformats.org/officeDocument/2006/relationships/externalLinkPath" Target="https://dilontech.sharepoint.com/sites/DTFrance/Shared%20Documents/General/CQ/E-QC-019-V15%20en%20cours%20-%20Base%20de%20donn&#233;es%20des%20r&#233;sultats%20CQ.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vir zac + eau purifiée"/>
      <sheetName val="Produit"/>
      <sheetName val="BDD"/>
      <sheetName val="Liste"/>
      <sheetName val="Suivi Environnement"/>
      <sheetName val="Suivi Eau - Glace"/>
      <sheetName val="Suivi Produit"/>
    </sheetNames>
    <definedNames>
      <definedName name="echantillonsx16"/>
      <definedName name="Module3.echantillonsx10"/>
    </definedNames>
    <sheetDataSet>
      <sheetData sheetId="0"/>
      <sheetData sheetId="1"/>
      <sheetData sheetId="2"/>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C68001-075E-4418-9744-49D8D5BBDF57}" name="Tableau2" displayName="Tableau2" ref="A1:H5" totalsRowShown="0" headerRowDxfId="8" headerRowBorderDxfId="10" tableBorderDxfId="11" totalsRowBorderDxfId="9">
  <autoFilter ref="A1:H5" xr:uid="{3BC68001-075E-4418-9744-49D8D5BBDF57}"/>
  <tableColumns count="8">
    <tableColumn id="1" xr3:uid="{5E218442-4E19-4853-A5B7-C502A7B1CA9B}" name="Référence" dataDxfId="7"/>
    <tableColumn id="2" xr3:uid="{340066C6-54A3-4304-8434-B79D3C36AB09}" name="Test" dataDxfId="6"/>
    <tableColumn id="3" xr3:uid="{8EEECC47-1102-4EE3-8396-D4DF0E689792}" name="Résultat" dataDxfId="0"/>
    <tableColumn id="4" xr3:uid="{C4904702-C9B2-4489-BA92-1BD174C20767}" name="Conformité" dataDxfId="5"/>
    <tableColumn id="5" xr3:uid="{27087E59-E041-4F4C-8274-5E52925FD8C8}" name="Spec /limite inf" dataDxfId="4">
      <calculatedColumnFormula>IF(ISBLANK(VLOOKUP(CONCATENATE(Tableau2[[#This Row],[Référence]],Tableau2[[#This Row],[Test]]),Tableau6[],4,FALSE)),"",VLOOKUP(CONCATENATE(Tableau2[[#This Row],[Référence]],Tableau2[[#This Row],[Test]]),Tableau6[],4,FALSE))</calculatedColumnFormula>
    </tableColumn>
    <tableColumn id="6" xr3:uid="{337A9002-914A-4052-BDD3-138C7F94AAD3}" name="Vigilance" dataDxfId="3">
      <calculatedColumnFormula>IF(ISBLANK(VLOOKUP(CONCATENATE(Tableau2[[#This Row],[Référence]],Tableau2[[#This Row],[Test]]),Tableau6[],5,FALSE)),"",VLOOKUP(CONCATENATE(Tableau2[[#This Row],[Référence]],Tableau2[[#This Row],[Test]]),Tableau6[],5,FALSE))</calculatedColumnFormula>
    </tableColumn>
    <tableColumn id="7" xr3:uid="{F5B07B55-C3B3-4B80-B94D-25CC7B6F3B8B}" name="Spec / limite sup" dataDxfId="2">
      <calculatedColumnFormula>IF(ISBLANK(VLOOKUP(CONCATENATE(Tableau2[[#This Row],[Référence]],Tableau2[[#This Row],[Test]]),Tableau6[],6,FALSE)),"",VLOOKUP(CONCATENATE(Tableau2[[#This Row],[Référence]],Tableau2[[#This Row],[Test]]),Tableau6[],6,FALSE))</calculatedColumnFormula>
    </tableColumn>
    <tableColumn id="8" xr3:uid="{6CB35015-B046-45E4-88D1-FC3CD393438E}" name="formule à appliquer" dataDxfId="1">
      <calculatedColumnFormula xml:space="preserve"> VLOOKUP(CONCATENATE(Tableau2[[#This Row],[Référence]],Tableau2[[#This Row],[Test]]),Tableau6[],7,FALSE)</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A2D863D-ECC9-47CF-B363-0D28E597D437}" name="Tableau6" displayName="Tableau6" ref="A1:G10" headerRowDxfId="28" dataDxfId="27" headerRowBorderDxfId="26">
  <autoFilter ref="A1:G10" xr:uid="{FA2D863D-ECC9-47CF-B363-0D28E597D437}"/>
  <tableColumns count="7">
    <tableColumn id="1" xr3:uid="{316F3A9A-7A4E-44BF-8A31-FC599854EC6C}" name="Concatener" totalsRowLabel="Total" dataDxfId="24" totalsRowDxfId="25">
      <calculatedColumnFormula>CONCATENATE(Tableau6[[#This Row],[Référence]],Tableau6[[#This Row],[Test]])</calculatedColumnFormula>
    </tableColumn>
    <tableColumn id="2" xr3:uid="{BD307B99-4748-4577-A498-600C09A644EF}" name="Référence" dataDxfId="22" totalsRowDxfId="23"/>
    <tableColumn id="3" xr3:uid="{6668D481-40B1-489B-BA69-99CBBAA4A601}" name="Test" dataDxfId="20" totalsRowDxfId="21"/>
    <tableColumn id="10" xr3:uid="{B4FC09F1-CFBA-4CE6-B203-800AAB617D13}" name="Spec /limite inf" dataDxfId="18" totalsRowDxfId="19"/>
    <tableColumn id="9" xr3:uid="{645703BD-C4CD-467A-B075-DC4D291CE046}" name="vigilance" dataDxfId="16" totalsRowDxfId="17"/>
    <tableColumn id="6" xr3:uid="{F372347C-F29A-4508-865E-F9B2E5C2FAB9}" name="Spec / limite sup" dataDxfId="13" totalsRowDxfId="15"/>
    <tableColumn id="7" xr3:uid="{0F928ED9-6B78-4EFD-9CD3-BD0704FF008A}" name="formule de calcul de la conformité à appliquer" dataDxfId="14"/>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C7397-A7D1-4A21-9C64-05C7F0FA261C}">
  <dimension ref="A1:H23"/>
  <sheetViews>
    <sheetView tabSelected="1" workbookViewId="0">
      <selection activeCell="E27" sqref="E27"/>
    </sheetView>
  </sheetViews>
  <sheetFormatPr baseColWidth="10" defaultRowHeight="14.4" x14ac:dyDescent="0.3"/>
  <cols>
    <col min="1" max="1" width="12" customWidth="1"/>
    <col min="2" max="2" width="31.109375" customWidth="1"/>
    <col min="3" max="3" width="14.21875" customWidth="1"/>
    <col min="4" max="4" width="17.33203125" customWidth="1"/>
    <col min="5" max="5" width="16.21875" customWidth="1"/>
    <col min="6" max="6" width="11.21875" customWidth="1"/>
    <col min="7" max="7" width="17.6640625" customWidth="1"/>
    <col min="8" max="8" width="112.77734375" customWidth="1"/>
  </cols>
  <sheetData>
    <row r="1" spans="1:8" x14ac:dyDescent="0.3">
      <c r="A1" s="10" t="s">
        <v>1</v>
      </c>
      <c r="B1" s="11" t="s">
        <v>2</v>
      </c>
      <c r="C1" s="12" t="s">
        <v>20</v>
      </c>
      <c r="D1" s="13" t="s">
        <v>21</v>
      </c>
      <c r="E1" s="13" t="s">
        <v>3</v>
      </c>
      <c r="F1" s="13" t="s">
        <v>22</v>
      </c>
      <c r="G1" s="14" t="s">
        <v>5</v>
      </c>
      <c r="H1" s="13" t="s">
        <v>23</v>
      </c>
    </row>
    <row r="2" spans="1:8" x14ac:dyDescent="0.3">
      <c r="A2" s="7" t="s">
        <v>7</v>
      </c>
      <c r="B2" s="7" t="s">
        <v>8</v>
      </c>
      <c r="C2" s="16">
        <v>12</v>
      </c>
      <c r="D2" s="15"/>
      <c r="E2" s="9" t="str">
        <f>IF(ISBLANK(VLOOKUP(CONCATENATE(Tableau2[[#This Row],[Référence]],Tableau2[[#This Row],[Test]]),Tableau6[],4,FALSE)),"",VLOOKUP(CONCATENATE(Tableau2[[#This Row],[Référence]],Tableau2[[#This Row],[Test]]),Tableau6[],4,FALSE))</f>
        <v/>
      </c>
      <c r="F2" s="9" t="str">
        <f>IF(ISBLANK(VLOOKUP(CONCATENATE(Tableau2[[#This Row],[Référence]],Tableau2[[#This Row],[Test]]),Tableau6[],5,FALSE)),"",VLOOKUP(CONCATENATE(Tableau2[[#This Row],[Référence]],Tableau2[[#This Row],[Test]]),Tableau6[],5,FALSE))</f>
        <v/>
      </c>
      <c r="G2" s="9">
        <f>IF(ISBLANK(VLOOKUP(CONCATENATE(Tableau2[[#This Row],[Référence]],Tableau2[[#This Row],[Test]]),Tableau6[],6,FALSE)),"",VLOOKUP(CONCATENATE(Tableau2[[#This Row],[Référence]],Tableau2[[#This Row],[Test]]),Tableau6[],6,FALSE))</f>
        <v>20</v>
      </c>
      <c r="H2" s="8" t="str">
        <f xml:space="preserve"> VLOOKUP(CONCATENATE(Tableau2[[#This Row],[Référence]],Tableau2[[#This Row],[Test]]),Tableau6[],7,FALSE)</f>
        <v>SI([@[Résultat]]&lt;=[@[Spec / limite sup]];"CF";"NC")</v>
      </c>
    </row>
    <row r="3" spans="1:8" x14ac:dyDescent="0.3">
      <c r="A3" s="7" t="s">
        <v>13</v>
      </c>
      <c r="B3" s="7" t="s">
        <v>11</v>
      </c>
      <c r="C3" s="16">
        <v>8</v>
      </c>
      <c r="D3" s="15"/>
      <c r="E3" s="9">
        <f>IF(ISBLANK(VLOOKUP(CONCATENATE(Tableau2[[#This Row],[Référence]],Tableau2[[#This Row],[Test]]),Tableau6[],4,FALSE)),"",VLOOKUP(CONCATENATE(Tableau2[[#This Row],[Référence]],Tableau2[[#This Row],[Test]]),Tableau6[],4,FALSE))</f>
        <v>10</v>
      </c>
      <c r="F3" s="9" t="str">
        <f>IF(ISBLANK(VLOOKUP(CONCATENATE(Tableau2[[#This Row],[Référence]],Tableau2[[#This Row],[Test]]),Tableau6[],5,FALSE)),"",VLOOKUP(CONCATENATE(Tableau2[[#This Row],[Référence]],Tableau2[[#This Row],[Test]]),Tableau6[],5,FALSE))</f>
        <v/>
      </c>
      <c r="G3" s="9">
        <f>IF(ISBLANK(VLOOKUP(CONCATENATE(Tableau2[[#This Row],[Référence]],Tableau2[[#This Row],[Test]]),Tableau6[],6,FALSE)),"",VLOOKUP(CONCATENATE(Tableau2[[#This Row],[Référence]],Tableau2[[#This Row],[Test]]),Tableau6[],6,FALSE))</f>
        <v>15.01</v>
      </c>
      <c r="H3" s="8" t="str">
        <f xml:space="preserve"> VLOOKUP(CONCATENATE(Tableau2[[#This Row],[Référence]],Tableau2[[#This Row],[Test]]),Tableau6[],7,FALSE)</f>
        <v>SI(ET([@[Résultat]]&lt;=[@[Spec / limite sup]];[@[Résultat]]&gt;=[@[Spec /limite inf]]);"CF";"NC")</v>
      </c>
    </row>
    <row r="4" spans="1:8" x14ac:dyDescent="0.3">
      <c r="A4" s="7" t="s">
        <v>14</v>
      </c>
      <c r="B4" s="7" t="s">
        <v>12</v>
      </c>
      <c r="C4" s="16">
        <v>13</v>
      </c>
      <c r="D4" s="15"/>
      <c r="E4" s="9" t="str">
        <f>IF(ISBLANK(VLOOKUP(CONCATENATE(Tableau2[[#This Row],[Référence]],Tableau2[[#This Row],[Test]]),Tableau6[],4,FALSE)),"",VLOOKUP(CONCATENATE(Tableau2[[#This Row],[Référence]],Tableau2[[#This Row],[Test]]),Tableau6[],4,FALSE))</f>
        <v/>
      </c>
      <c r="F4" s="9">
        <f>IF(ISBLANK(VLOOKUP(CONCATENATE(Tableau2[[#This Row],[Référence]],Tableau2[[#This Row],[Test]]),Tableau6[],5,FALSE)),"",VLOOKUP(CONCATENATE(Tableau2[[#This Row],[Référence]],Tableau2[[#This Row],[Test]]),Tableau6[],5,FALSE))</f>
        <v>12</v>
      </c>
      <c r="G4" s="9" t="str">
        <f>IF(ISBLANK(VLOOKUP(CONCATENATE(Tableau2[[#This Row],[Référence]],Tableau2[[#This Row],[Test]]),Tableau6[],6,FALSE)),"",VLOOKUP(CONCATENATE(Tableau2[[#This Row],[Référence]],Tableau2[[#This Row],[Test]]),Tableau6[],6,FALSE))</f>
        <v/>
      </c>
      <c r="H4" s="8" t="str">
        <f xml:space="preserve"> VLOOKUP(CONCATENATE(Tableau2[[#This Row],[Référence]],Tableau2[[#This Row],[Test]]),Tableau6[],7,FALSE)</f>
        <v>SI([@[Résultat]]&lt;=[@Vigilance];"OK";"N/A")</v>
      </c>
    </row>
    <row r="5" spans="1:8" x14ac:dyDescent="0.3">
      <c r="A5" s="7" t="s">
        <v>7</v>
      </c>
      <c r="B5" s="7" t="s">
        <v>12</v>
      </c>
      <c r="C5" s="16">
        <v>160</v>
      </c>
      <c r="D5" s="15"/>
      <c r="E5" s="9" t="str">
        <f>IF(ISBLANK(VLOOKUP(CONCATENATE(Tableau2[[#This Row],[Référence]],Tableau2[[#This Row],[Test]]),Tableau6[],4,FALSE)),"",VLOOKUP(CONCATENATE(Tableau2[[#This Row],[Référence]],Tableau2[[#This Row],[Test]]),Tableau6[],4,FALSE))</f>
        <v/>
      </c>
      <c r="F5" s="9">
        <f>IF(ISBLANK(VLOOKUP(CONCATENATE(Tableau2[[#This Row],[Référence]],Tableau2[[#This Row],[Test]]),Tableau6[],5,FALSE)),"",VLOOKUP(CONCATENATE(Tableau2[[#This Row],[Référence]],Tableau2[[#This Row],[Test]]),Tableau6[],5,FALSE))</f>
        <v>140</v>
      </c>
      <c r="G5" s="9">
        <f>IF(ISBLANK(VLOOKUP(CONCATENATE(Tableau2[[#This Row],[Référence]],Tableau2[[#This Row],[Test]]),Tableau6[],6,FALSE)),"",VLOOKUP(CONCATENATE(Tableau2[[#This Row],[Référence]],Tableau2[[#This Row],[Test]]),Tableau6[],6,FALSE))</f>
        <v>200</v>
      </c>
      <c r="H5" s="8" t="str">
        <f xml:space="preserve"> VLOOKUP(CONCATENATE(Tableau2[[#This Row],[Référence]],Tableau2[[#This Row],[Test]]),Tableau6[],7,FALSE)</f>
        <v>SI([@[Résultat]]&lt;=[@Vigilance];"CF";SI(ET([@[Résultat]]&gt;[@Vigilance];[@[Résultat]]&lt;=[@[Spec / limite sup]]);"VIGILANCE";"NC"))</v>
      </c>
    </row>
    <row r="14" spans="1:8" ht="14.4" customHeight="1" x14ac:dyDescent="0.3">
      <c r="A14" s="17" t="s">
        <v>24</v>
      </c>
      <c r="B14" s="17"/>
      <c r="C14" s="17"/>
      <c r="D14" s="17"/>
      <c r="E14" s="17"/>
      <c r="F14" s="17"/>
      <c r="G14" s="17"/>
      <c r="H14" s="17"/>
    </row>
    <row r="15" spans="1:8" x14ac:dyDescent="0.3">
      <c r="A15" s="17"/>
      <c r="B15" s="17"/>
      <c r="C15" s="17"/>
      <c r="D15" s="17"/>
      <c r="E15" s="17"/>
      <c r="F15" s="17"/>
      <c r="G15" s="17"/>
      <c r="H15" s="17"/>
    </row>
    <row r="16" spans="1:8" x14ac:dyDescent="0.3">
      <c r="A16" s="17"/>
      <c r="B16" s="17"/>
      <c r="C16" s="17"/>
      <c r="D16" s="17"/>
      <c r="E16" s="17"/>
      <c r="F16" s="17"/>
      <c r="G16" s="17"/>
      <c r="H16" s="17"/>
    </row>
    <row r="17" spans="1:8" x14ac:dyDescent="0.3">
      <c r="A17" s="17"/>
      <c r="B17" s="17"/>
      <c r="C17" s="17"/>
      <c r="D17" s="17"/>
      <c r="E17" s="17"/>
      <c r="F17" s="17"/>
      <c r="G17" s="17"/>
      <c r="H17" s="17"/>
    </row>
    <row r="18" spans="1:8" x14ac:dyDescent="0.3">
      <c r="A18" s="17"/>
      <c r="B18" s="17"/>
      <c r="C18" s="17"/>
      <c r="D18" s="17"/>
      <c r="E18" s="17"/>
      <c r="F18" s="17"/>
      <c r="G18" s="17"/>
      <c r="H18" s="17"/>
    </row>
    <row r="19" spans="1:8" x14ac:dyDescent="0.3">
      <c r="A19" s="17"/>
      <c r="B19" s="17"/>
      <c r="C19" s="17"/>
      <c r="D19" s="17"/>
      <c r="E19" s="17"/>
      <c r="F19" s="17"/>
      <c r="G19" s="17"/>
      <c r="H19" s="17"/>
    </row>
    <row r="20" spans="1:8" x14ac:dyDescent="0.3">
      <c r="A20" s="17"/>
      <c r="B20" s="17"/>
      <c r="C20" s="17"/>
      <c r="D20" s="17"/>
      <c r="E20" s="17"/>
      <c r="F20" s="17"/>
      <c r="G20" s="17"/>
      <c r="H20" s="17"/>
    </row>
    <row r="21" spans="1:8" x14ac:dyDescent="0.3">
      <c r="A21" s="17"/>
      <c r="B21" s="17"/>
      <c r="C21" s="17"/>
      <c r="D21" s="17"/>
      <c r="E21" s="17"/>
      <c r="F21" s="17"/>
      <c r="G21" s="17"/>
      <c r="H21" s="17"/>
    </row>
    <row r="22" spans="1:8" x14ac:dyDescent="0.3">
      <c r="A22" s="17"/>
      <c r="B22" s="17"/>
      <c r="C22" s="17"/>
      <c r="D22" s="17"/>
      <c r="E22" s="17"/>
      <c r="F22" s="17"/>
      <c r="G22" s="17"/>
      <c r="H22" s="17"/>
    </row>
    <row r="23" spans="1:8" x14ac:dyDescent="0.3">
      <c r="A23" s="17"/>
      <c r="B23" s="17"/>
      <c r="C23" s="17"/>
      <c r="D23" s="17"/>
      <c r="E23" s="17"/>
      <c r="F23" s="17"/>
      <c r="G23" s="17"/>
      <c r="H23" s="17"/>
    </row>
  </sheetData>
  <mergeCells count="1">
    <mergeCell ref="A14:H23"/>
  </mergeCells>
  <phoneticPr fontId="2" type="noConversion"/>
  <conditionalFormatting sqref="D1">
    <cfRule type="cellIs" dxfId="12" priority="3" operator="equal">
      <formula>"N/A"</formula>
    </cfRule>
  </conditionalFormatting>
  <dataValidations count="2">
    <dataValidation type="list" allowBlank="1" showInputMessage="1" showErrorMessage="1" sqref="B2:B5" xr:uid="{D722A9C6-BB85-41C4-A9FE-7087E3D77684}">
      <formula1>"test1,test2,test3"</formula1>
    </dataValidation>
    <dataValidation type="list" allowBlank="1" showInputMessage="1" showErrorMessage="1" sqref="A2:A5" xr:uid="{A4753E8B-9015-494E-B006-D511C77DDC1B}">
      <formula1>"Produit fini,Semi fini,Mat.Première"</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1696B-5D3C-420A-9B86-E829E185C6BC}">
  <dimension ref="A1:G10"/>
  <sheetViews>
    <sheetView workbookViewId="0">
      <selection activeCell="F15" sqref="F15"/>
    </sheetView>
  </sheetViews>
  <sheetFormatPr baseColWidth="10" defaultRowHeight="14.4" x14ac:dyDescent="0.3"/>
  <cols>
    <col min="1" max="1" width="19.5546875" customWidth="1"/>
    <col min="2" max="2" width="17.109375" customWidth="1"/>
    <col min="3" max="3" width="10.88671875" customWidth="1"/>
    <col min="4" max="4" width="14.109375" customWidth="1"/>
    <col min="5" max="5" width="11.5546875" customWidth="1"/>
    <col min="6" max="6" width="15.44140625" customWidth="1"/>
    <col min="7" max="7" width="148.44140625" customWidth="1"/>
  </cols>
  <sheetData>
    <row r="1" spans="1:7" ht="37.799999999999997" customHeight="1" x14ac:dyDescent="0.3">
      <c r="A1" s="1" t="s">
        <v>0</v>
      </c>
      <c r="B1" s="1" t="s">
        <v>1</v>
      </c>
      <c r="C1" s="1" t="s">
        <v>2</v>
      </c>
      <c r="D1" s="1" t="s">
        <v>3</v>
      </c>
      <c r="E1" s="1" t="s">
        <v>4</v>
      </c>
      <c r="F1" s="1" t="s">
        <v>5</v>
      </c>
      <c r="G1" s="2" t="s">
        <v>9</v>
      </c>
    </row>
    <row r="2" spans="1:7" ht="23.4" customHeight="1" x14ac:dyDescent="0.3">
      <c r="A2" s="3" t="str">
        <f>CONCATENATE(Tableau6[[#This Row],[Référence]],Tableau6[[#This Row],[Test]])</f>
        <v>Produit finitest1</v>
      </c>
      <c r="B2" s="4" t="s">
        <v>7</v>
      </c>
      <c r="C2" s="4" t="s">
        <v>8</v>
      </c>
      <c r="D2" s="5"/>
      <c r="E2" s="5"/>
      <c r="F2" s="4">
        <v>20</v>
      </c>
      <c r="G2" s="6" t="s">
        <v>6</v>
      </c>
    </row>
    <row r="3" spans="1:7" ht="23.4" customHeight="1" x14ac:dyDescent="0.3">
      <c r="A3" s="3" t="str">
        <f>CONCATENATE(Tableau6[[#This Row],[Référence]],Tableau6[[#This Row],[Test]])</f>
        <v>Produit finitest2</v>
      </c>
      <c r="B3" s="4" t="s">
        <v>7</v>
      </c>
      <c r="C3" s="4" t="s">
        <v>11</v>
      </c>
      <c r="D3" s="4">
        <v>4</v>
      </c>
      <c r="E3" s="5"/>
      <c r="F3" s="4">
        <v>12.01</v>
      </c>
      <c r="G3" s="6" t="s">
        <v>15</v>
      </c>
    </row>
    <row r="4" spans="1:7" ht="23.4" customHeight="1" x14ac:dyDescent="0.3">
      <c r="A4" s="3" t="str">
        <f>CONCATENATE(Tableau6[[#This Row],[Référence]],Tableau6[[#This Row],[Test]])</f>
        <v>Produit finitest3</v>
      </c>
      <c r="B4" s="4" t="s">
        <v>7</v>
      </c>
      <c r="C4" s="4" t="s">
        <v>12</v>
      </c>
      <c r="D4" s="5"/>
      <c r="E4" s="4">
        <v>140</v>
      </c>
      <c r="F4" s="4">
        <v>200</v>
      </c>
      <c r="G4" s="6" t="s">
        <v>10</v>
      </c>
    </row>
    <row r="5" spans="1:7" ht="23.4" customHeight="1" x14ac:dyDescent="0.3">
      <c r="A5" s="3" t="str">
        <f>CONCATENATE(Tableau6[[#This Row],[Référence]],Tableau6[[#This Row],[Test]])</f>
        <v>Semi finitest1</v>
      </c>
      <c r="B5" s="4" t="s">
        <v>13</v>
      </c>
      <c r="C5" s="4" t="s">
        <v>8</v>
      </c>
      <c r="D5" s="5"/>
      <c r="E5" s="5"/>
      <c r="F5" s="4">
        <v>15</v>
      </c>
      <c r="G5" s="6" t="s">
        <v>6</v>
      </c>
    </row>
    <row r="6" spans="1:7" ht="23.4" customHeight="1" x14ac:dyDescent="0.3">
      <c r="A6" s="3" t="str">
        <f>CONCATENATE(Tableau6[[#This Row],[Référence]],Tableau6[[#This Row],[Test]])</f>
        <v>Semi finitest2</v>
      </c>
      <c r="B6" s="4" t="s">
        <v>13</v>
      </c>
      <c r="C6" s="4" t="s">
        <v>11</v>
      </c>
      <c r="D6" s="4">
        <v>10</v>
      </c>
      <c r="E6" s="5"/>
      <c r="F6" s="4">
        <v>15.01</v>
      </c>
      <c r="G6" s="6" t="s">
        <v>15</v>
      </c>
    </row>
    <row r="7" spans="1:7" ht="23.4" customHeight="1" x14ac:dyDescent="0.3">
      <c r="A7" s="3" t="str">
        <f>CONCATENATE(Tableau6[[#This Row],[Référence]],Tableau6[[#This Row],[Test]])</f>
        <v>Semi finitest3</v>
      </c>
      <c r="B7" s="4" t="s">
        <v>13</v>
      </c>
      <c r="C7" s="4" t="s">
        <v>12</v>
      </c>
      <c r="D7" s="4">
        <v>3</v>
      </c>
      <c r="E7" s="18">
        <v>80</v>
      </c>
      <c r="F7" s="4">
        <v>100</v>
      </c>
      <c r="G7" s="6" t="s">
        <v>16</v>
      </c>
    </row>
    <row r="8" spans="1:7" ht="23.4" customHeight="1" x14ac:dyDescent="0.3">
      <c r="A8" s="3" t="str">
        <f>CONCATENATE(Tableau6[[#This Row],[Référence]],Tableau6[[#This Row],[Test]])</f>
        <v>Mat.Premièretest1</v>
      </c>
      <c r="B8" s="4" t="s">
        <v>14</v>
      </c>
      <c r="C8" s="4" t="s">
        <v>8</v>
      </c>
      <c r="D8" s="5"/>
      <c r="E8" s="5"/>
      <c r="F8" s="5"/>
      <c r="G8" s="6" t="s">
        <v>19</v>
      </c>
    </row>
    <row r="9" spans="1:7" ht="23.4" customHeight="1" x14ac:dyDescent="0.3">
      <c r="A9" s="3" t="str">
        <f>CONCATENATE(Tableau6[[#This Row],[Référence]],Tableau6[[#This Row],[Test]])</f>
        <v>Mat.Premièretest2</v>
      </c>
      <c r="B9" s="4" t="s">
        <v>14</v>
      </c>
      <c r="C9" s="4" t="s">
        <v>11</v>
      </c>
      <c r="D9" s="18">
        <v>11</v>
      </c>
      <c r="E9" s="5"/>
      <c r="F9" s="5"/>
      <c r="G9" s="6" t="s">
        <v>17</v>
      </c>
    </row>
    <row r="10" spans="1:7" ht="23.4" customHeight="1" x14ac:dyDescent="0.3">
      <c r="A10" s="3" t="str">
        <f>CONCATENATE(Tableau6[[#This Row],[Référence]],Tableau6[[#This Row],[Test]])</f>
        <v>Mat.Premièretest3</v>
      </c>
      <c r="B10" s="4" t="s">
        <v>14</v>
      </c>
      <c r="C10" s="4" t="s">
        <v>12</v>
      </c>
      <c r="D10" s="5"/>
      <c r="E10" s="4">
        <v>12</v>
      </c>
      <c r="F10" s="5"/>
      <c r="G10" s="6" t="s">
        <v>18</v>
      </c>
    </row>
  </sheetData>
  <phoneticPr fontId="2"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résultats</vt:lpstr>
      <vt:lpstr>source des formules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Karine ANDRAULT STEMPNIEWICZ</dc:creator>
  <cp:lastModifiedBy>Karine ANDRAULT STEMPNIEWICZ</cp:lastModifiedBy>
  <dcterms:created xsi:type="dcterms:W3CDTF">2023-03-23T15:16:06Z</dcterms:created>
  <dcterms:modified xsi:type="dcterms:W3CDTF">2023-03-23T16:30:44Z</dcterms:modified>
</cp:coreProperties>
</file>