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1200" windowWidth="19200" windowHeight="11505"/>
  </bookViews>
  <sheets>
    <sheet name="Sheet1" sheetId="1" r:id="rId1"/>
  </sheets>
  <externalReferences>
    <externalReference r:id="rId2"/>
  </externalReferences>
  <definedNames>
    <definedName name="Report.Month">[1]Input!$P$4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3" i="1" l="1"/>
  <c r="Y5" i="1"/>
  <c r="Z5" i="1"/>
  <c r="X4" i="1"/>
  <c r="Y4" i="1"/>
  <c r="Z4" i="1"/>
  <c r="X5" i="1"/>
  <c r="W5" i="1"/>
  <c r="W4" i="1"/>
  <c r="V4" i="1"/>
  <c r="V5" i="1"/>
  <c r="U4" i="1"/>
  <c r="U5" i="1"/>
</calcChain>
</file>

<file path=xl/sharedStrings.xml><?xml version="1.0" encoding="utf-8"?>
<sst xmlns="http://schemas.openxmlformats.org/spreadsheetml/2006/main" count="225" uniqueCount="44">
  <si>
    <t>ACCURACY  - Does NOT include current month until 4th week of Month</t>
  </si>
  <si>
    <t>6 MONTH</t>
  </si>
  <si>
    <t>12 MONTH</t>
  </si>
  <si>
    <t>Manager:</t>
  </si>
  <si>
    <t>ITEMS</t>
  </si>
  <si>
    <t>ERRORS</t>
  </si>
  <si>
    <t>RATE</t>
  </si>
  <si>
    <t>Shift:</t>
  </si>
  <si>
    <t>Start date:</t>
  </si>
  <si>
    <t>WEEK</t>
  </si>
  <si>
    <t>POINTS</t>
  </si>
  <si>
    <t>POINT TIME</t>
  </si>
  <si>
    <t>POINT AVG</t>
  </si>
  <si>
    <t>MONTHLY TOTAL</t>
  </si>
  <si>
    <t>ACCURACY</t>
  </si>
  <si>
    <t>Order Processor Audit Sheet  -  February</t>
  </si>
  <si>
    <t>John Rook</t>
  </si>
  <si>
    <t>September</t>
  </si>
  <si>
    <t>December</t>
  </si>
  <si>
    <t/>
  </si>
  <si>
    <t>October</t>
  </si>
  <si>
    <t>January</t>
  </si>
  <si>
    <t>November</t>
  </si>
  <si>
    <t>February</t>
  </si>
  <si>
    <t>0.00</t>
  </si>
  <si>
    <t>MOST RECENT FULL MONTHS</t>
  </si>
  <si>
    <t>MOST RECENT 3 FULL MONTHS</t>
  </si>
  <si>
    <t>OP #</t>
  </si>
  <si>
    <t>First Name</t>
  </si>
  <si>
    <t>Last Name</t>
  </si>
  <si>
    <t>Manager</t>
  </si>
  <si>
    <t>Start Date</t>
  </si>
  <si>
    <t>JR</t>
  </si>
  <si>
    <t xml:space="preserve">Points for </t>
  </si>
  <si>
    <t>Point time for</t>
  </si>
  <si>
    <t xml:space="preserve">There are a lot of employees that just these 2, they are just examples of what I am needing. So if their OP# in is found in </t>
  </si>
  <si>
    <t>column G then return the "Points" for the month found in U3. So in this example it would be 3 right and 21 down.</t>
  </si>
  <si>
    <t>CLARK</t>
  </si>
  <si>
    <t>KENT</t>
  </si>
  <si>
    <t>KENT,CLARK</t>
  </si>
  <si>
    <t>LUTHOR,LEX</t>
  </si>
  <si>
    <t>LEX</t>
  </si>
  <si>
    <t>LUTHOR</t>
  </si>
  <si>
    <t>I was trying to apply the formula to also return the value if 1797 was in G:G and W4 was in I:I. So it should return 82.26 and 74.66 and so 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</si>
</sst>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0.0"/>
    <numFmt numFmtId="166" formatCode="#,##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rgb="FF0000FF"/>
      <name val="Calibri"/>
      <family val="2"/>
      <scheme val="minor"/>
    </font>
    <font>
      <b/>
      <sz val="16"/>
      <color rgb="FF0000FF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FF"/>
      <name val="Calibri"/>
      <family val="2"/>
      <scheme val="minor"/>
    </font>
    <font>
      <b/>
      <sz val="10"/>
      <color rgb="FF0000FF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Arial"/>
      <family val="2"/>
    </font>
    <font>
      <sz val="14"/>
      <color indexed="8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5" fillId="0" borderId="0"/>
    <xf numFmtId="0" fontId="15" fillId="0" borderId="0"/>
  </cellStyleXfs>
  <cellXfs count="75">
    <xf numFmtId="0" fontId="0" fillId="0" borderId="0" xfId="0"/>
    <xf numFmtId="0" fontId="3" fillId="2" borderId="1" xfId="0" applyFont="1" applyFill="1" applyBorder="1" applyAlignment="1">
      <alignment horizontal="centerContinuous" vertical="center"/>
    </xf>
    <xf numFmtId="0" fontId="4" fillId="2" borderId="2" xfId="0" applyFont="1" applyFill="1" applyBorder="1" applyAlignment="1">
      <alignment horizontal="centerContinuous" vertical="center"/>
    </xf>
    <xf numFmtId="0" fontId="4" fillId="2" borderId="3" xfId="0" applyFont="1" applyFill="1" applyBorder="1" applyAlignment="1">
      <alignment horizontal="centerContinuous" vertical="center"/>
    </xf>
    <xf numFmtId="0" fontId="5" fillId="0" borderId="4" xfId="0" applyFont="1" applyBorder="1"/>
    <xf numFmtId="0" fontId="5" fillId="0" borderId="0" xfId="0" applyFont="1"/>
    <xf numFmtId="0" fontId="6" fillId="0" borderId="0" xfId="0" applyFont="1"/>
    <xf numFmtId="0" fontId="5" fillId="0" borderId="5" xfId="0" applyFont="1" applyBorder="1"/>
    <xf numFmtId="3" fontId="3" fillId="3" borderId="6" xfId="0" applyNumberFormat="1" applyFont="1" applyFill="1" applyBorder="1" applyAlignment="1">
      <alignment horizontal="left" vertical="center"/>
    </xf>
    <xf numFmtId="3" fontId="3" fillId="3" borderId="7" xfId="0" applyNumberFormat="1" applyFont="1" applyFill="1" applyBorder="1" applyAlignment="1">
      <alignment horizontal="left" vertical="center"/>
    </xf>
    <xf numFmtId="0" fontId="5" fillId="3" borderId="7" xfId="0" applyFont="1" applyFill="1" applyBorder="1" applyAlignment="1">
      <alignment horizontal="left"/>
    </xf>
    <xf numFmtId="1" fontId="7" fillId="3" borderId="8" xfId="0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Continuous" vertical="center"/>
    </xf>
    <xf numFmtId="0" fontId="8" fillId="2" borderId="7" xfId="0" applyFont="1" applyFill="1" applyBorder="1" applyAlignment="1">
      <alignment horizontal="centerContinuous" vertical="center"/>
    </xf>
    <xf numFmtId="0" fontId="8" fillId="2" borderId="9" xfId="0" applyFont="1" applyFill="1" applyBorder="1" applyAlignment="1">
      <alignment horizontal="centerContinuous" vertical="center"/>
    </xf>
    <xf numFmtId="3" fontId="8" fillId="2" borderId="6" xfId="0" applyNumberFormat="1" applyFont="1" applyFill="1" applyBorder="1" applyAlignment="1">
      <alignment horizontal="center" vertical="center"/>
    </xf>
    <xf numFmtId="3" fontId="8" fillId="2" borderId="7" xfId="0" applyNumberFormat="1" applyFont="1" applyFill="1" applyBorder="1" applyAlignment="1">
      <alignment horizontal="center" vertical="center"/>
    </xf>
    <xf numFmtId="0" fontId="9" fillId="2" borderId="0" xfId="0" applyFont="1" applyFill="1"/>
    <xf numFmtId="3" fontId="8" fillId="2" borderId="9" xfId="0" applyNumberFormat="1" applyFont="1" applyFill="1" applyBorder="1" applyAlignment="1">
      <alignment horizontal="center" vertical="center"/>
    </xf>
    <xf numFmtId="0" fontId="10" fillId="0" borderId="4" xfId="0" applyFont="1" applyBorder="1"/>
    <xf numFmtId="0" fontId="11" fillId="0" borderId="0" xfId="0" applyFont="1"/>
    <xf numFmtId="3" fontId="8" fillId="0" borderId="6" xfId="0" applyNumberFormat="1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4" fontId="8" fillId="0" borderId="11" xfId="0" applyNumberFormat="1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3" fontId="12" fillId="0" borderId="6" xfId="0" applyNumberFormat="1" applyFont="1" applyBorder="1" applyAlignment="1">
      <alignment horizontal="center" vertical="center"/>
    </xf>
    <xf numFmtId="3" fontId="12" fillId="0" borderId="8" xfId="0" applyNumberFormat="1" applyFont="1" applyBorder="1" applyAlignment="1">
      <alignment horizontal="center" vertical="center"/>
    </xf>
    <xf numFmtId="10" fontId="8" fillId="0" borderId="8" xfId="0" applyNumberFormat="1" applyFont="1" applyBorder="1" applyAlignment="1">
      <alignment horizontal="center" vertical="center"/>
    </xf>
    <xf numFmtId="3" fontId="12" fillId="0" borderId="10" xfId="0" applyNumberFormat="1" applyFont="1" applyBorder="1" applyAlignment="1">
      <alignment horizontal="center" vertical="center"/>
    </xf>
    <xf numFmtId="3" fontId="12" fillId="0" borderId="11" xfId="0" applyNumberFormat="1" applyFont="1" applyBorder="1" applyAlignment="1">
      <alignment horizontal="center" vertical="center"/>
    </xf>
    <xf numFmtId="14" fontId="9" fillId="0" borderId="0" xfId="0" applyNumberFormat="1" applyFont="1"/>
    <xf numFmtId="3" fontId="13" fillId="0" borderId="0" xfId="0" applyNumberFormat="1" applyFont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3" fontId="12" fillId="0" borderId="5" xfId="0" applyNumberFormat="1" applyFont="1" applyBorder="1" applyAlignment="1">
      <alignment horizontal="center" vertical="center"/>
    </xf>
    <xf numFmtId="0" fontId="12" fillId="2" borderId="6" xfId="0" applyFont="1" applyFill="1" applyBorder="1" applyAlignment="1">
      <alignment horizontal="centerContinuous" vertical="center"/>
    </xf>
    <xf numFmtId="0" fontId="12" fillId="2" borderId="7" xfId="0" applyFont="1" applyFill="1" applyBorder="1" applyAlignment="1">
      <alignment horizontal="centerContinuous" vertical="center"/>
    </xf>
    <xf numFmtId="0" fontId="12" fillId="2" borderId="9" xfId="0" applyFont="1" applyFill="1" applyBorder="1" applyAlignment="1">
      <alignment horizontal="centerContinuous" vertical="center"/>
    </xf>
    <xf numFmtId="0" fontId="8" fillId="0" borderId="13" xfId="0" applyFont="1" applyBorder="1" applyAlignment="1">
      <alignment horizontal="center" vertical="center"/>
    </xf>
    <xf numFmtId="4" fontId="8" fillId="0" borderId="13" xfId="0" applyNumberFormat="1" applyFont="1" applyBorder="1" applyAlignment="1">
      <alignment horizontal="center" vertical="center"/>
    </xf>
    <xf numFmtId="165" fontId="8" fillId="0" borderId="13" xfId="0" applyNumberFormat="1" applyFont="1" applyBorder="1" applyAlignment="1">
      <alignment horizontal="center" vertical="center"/>
    </xf>
    <xf numFmtId="2" fontId="8" fillId="0" borderId="13" xfId="0" applyNumberFormat="1" applyFont="1" applyBorder="1" applyAlignment="1">
      <alignment horizontal="center" vertical="center"/>
    </xf>
    <xf numFmtId="3" fontId="8" fillId="0" borderId="13" xfId="0" applyNumberFormat="1" applyFont="1" applyBorder="1" applyAlignment="1">
      <alignment horizontal="center" vertical="center"/>
    </xf>
    <xf numFmtId="14" fontId="12" fillId="0" borderId="14" xfId="0" applyNumberFormat="1" applyFont="1" applyBorder="1" applyAlignment="1">
      <alignment horizontal="center" vertical="center"/>
    </xf>
    <xf numFmtId="4" fontId="9" fillId="0" borderId="14" xfId="0" applyNumberFormat="1" applyFont="1" applyBorder="1" applyAlignment="1">
      <alignment horizontal="center" vertical="center"/>
    </xf>
    <xf numFmtId="166" fontId="9" fillId="0" borderId="14" xfId="0" applyNumberFormat="1" applyFont="1" applyBorder="1" applyAlignment="1">
      <alignment horizontal="center" vertical="center"/>
    </xf>
    <xf numFmtId="4" fontId="5" fillId="0" borderId="14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14" fontId="12" fillId="0" borderId="15" xfId="0" applyNumberFormat="1" applyFont="1" applyBorder="1" applyAlignment="1">
      <alignment horizontal="center" vertical="center"/>
    </xf>
    <xf numFmtId="166" fontId="8" fillId="0" borderId="8" xfId="0" applyNumberFormat="1" applyFont="1" applyBorder="1" applyAlignment="1">
      <alignment horizontal="center" vertical="center"/>
    </xf>
    <xf numFmtId="3" fontId="8" fillId="0" borderId="8" xfId="0" applyNumberFormat="1" applyFont="1" applyBorder="1" applyAlignment="1">
      <alignment horizontal="center" vertical="center"/>
    </xf>
    <xf numFmtId="4" fontId="14" fillId="0" borderId="14" xfId="0" applyNumberFormat="1" applyFont="1" applyBorder="1" applyAlignment="1">
      <alignment horizontal="center" vertical="center"/>
    </xf>
    <xf numFmtId="4" fontId="8" fillId="0" borderId="16" xfId="0" applyNumberFormat="1" applyFont="1" applyBorder="1" applyAlignment="1">
      <alignment horizontal="center" vertical="center"/>
    </xf>
    <xf numFmtId="2" fontId="8" fillId="0" borderId="17" xfId="0" applyNumberFormat="1" applyFont="1" applyBorder="1" applyAlignment="1">
      <alignment horizontal="center" vertical="center"/>
    </xf>
    <xf numFmtId="3" fontId="8" fillId="0" borderId="16" xfId="0" applyNumberFormat="1" applyFont="1" applyBorder="1" applyAlignment="1">
      <alignment horizontal="center" vertical="center"/>
    </xf>
    <xf numFmtId="3" fontId="8" fillId="0" borderId="18" xfId="0" applyNumberFormat="1" applyFont="1" applyBorder="1" applyAlignment="1">
      <alignment horizontal="center" vertical="center"/>
    </xf>
    <xf numFmtId="4" fontId="8" fillId="0" borderId="6" xfId="0" applyNumberFormat="1" applyFont="1" applyBorder="1" applyAlignment="1">
      <alignment horizontal="center" vertical="center"/>
    </xf>
    <xf numFmtId="166" fontId="8" fillId="0" borderId="6" xfId="0" applyNumberFormat="1" applyFont="1" applyBorder="1" applyAlignment="1">
      <alignment horizontal="center" vertical="center"/>
    </xf>
    <xf numFmtId="0" fontId="5" fillId="0" borderId="19" xfId="0" applyFont="1" applyBorder="1"/>
    <xf numFmtId="14" fontId="0" fillId="0" borderId="0" xfId="0" applyNumberFormat="1"/>
    <xf numFmtId="0" fontId="2" fillId="2" borderId="0" xfId="0" applyFont="1" applyFill="1" applyAlignment="1">
      <alignment horizontal="center" vertical="center"/>
    </xf>
    <xf numFmtId="1" fontId="16" fillId="0" borderId="20" xfId="2" applyNumberFormat="1" applyFont="1" applyBorder="1" applyAlignment="1">
      <alignment horizontal="center" vertical="center" wrapText="1"/>
    </xf>
    <xf numFmtId="0" fontId="17" fillId="0" borderId="20" xfId="0" applyFont="1" applyBorder="1" applyAlignment="1">
      <alignment horizontal="left" vertical="center"/>
    </xf>
    <xf numFmtId="0" fontId="18" fillId="0" borderId="20" xfId="0" applyFont="1" applyBorder="1" applyAlignment="1">
      <alignment horizontal="left" vertical="center"/>
    </xf>
    <xf numFmtId="0" fontId="18" fillId="0" borderId="20" xfId="0" applyFont="1" applyBorder="1" applyAlignment="1">
      <alignment horizontal="center" vertical="center"/>
    </xf>
    <xf numFmtId="1" fontId="17" fillId="0" borderId="20" xfId="0" applyNumberFormat="1" applyFont="1" applyBorder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/>
    </xf>
    <xf numFmtId="0" fontId="0" fillId="3" borderId="0" xfId="0" applyFill="1" applyAlignment="1">
      <alignment wrapText="1"/>
    </xf>
    <xf numFmtId="14" fontId="17" fillId="0" borderId="21" xfId="3" applyNumberFormat="1" applyFont="1" applyBorder="1" applyAlignment="1">
      <alignment horizontal="right" vertical="center" wrapText="1"/>
    </xf>
    <xf numFmtId="0" fontId="19" fillId="3" borderId="22" xfId="0" applyFont="1" applyFill="1" applyBorder="1" applyAlignment="1">
      <alignment horizontal="center"/>
    </xf>
    <xf numFmtId="4" fontId="20" fillId="0" borderId="20" xfId="1" applyNumberFormat="1" applyFont="1" applyBorder="1" applyAlignment="1">
      <alignment horizontal="center" vertical="center"/>
    </xf>
    <xf numFmtId="14" fontId="0" fillId="3" borderId="0" xfId="0" applyNumberFormat="1" applyFill="1"/>
    <xf numFmtId="4" fontId="14" fillId="3" borderId="14" xfId="0" applyNumberFormat="1" applyFont="1" applyFill="1" applyBorder="1" applyAlignment="1">
      <alignment horizontal="center" vertical="center"/>
    </xf>
  </cellXfs>
  <cellStyles count="4">
    <cellStyle name="Komma" xfId="1" builtinId="3"/>
    <cellStyle name="Normal_Sheet1" xfId="2"/>
    <cellStyle name="Normal_Sheet3 2" xf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point.hallmark.com/sites/dist/LDC/LDC%20Outbound/OP%20-%20ZM/Shared%20Documents/ADS%20and%20Brighton/Production%20and%20Accuracy%20Report%202023/AD450B-C%202023_2.20.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.Names"/>
      <sheetName val="Pivot.Ratings"/>
      <sheetName val="Pivot.AD450B by week"/>
      <sheetName val="Pivot.AD450B by month"/>
      <sheetName val="Pivot.AD450C"/>
      <sheetName val="Input"/>
      <sheetName val="AD450B Data"/>
      <sheetName val="AD450C Data"/>
      <sheetName val="Point Rate Summary"/>
      <sheetName val="Audit Sheets"/>
      <sheetName val="Reference"/>
      <sheetName val="Manager Codes"/>
      <sheetName val="Work Tickets"/>
      <sheetName val="Vertical Report"/>
    </sheetNames>
    <sheetDataSet>
      <sheetData sheetId="0"/>
      <sheetData sheetId="1"/>
      <sheetData sheetId="2"/>
      <sheetData sheetId="3"/>
      <sheetData sheetId="4"/>
      <sheetData sheetId="5">
        <row r="4">
          <cell r="P4">
            <v>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B1:Z77"/>
  <sheetViews>
    <sheetView tabSelected="1" topLeftCell="G1" zoomScale="85" zoomScaleNormal="85" workbookViewId="0">
      <selection activeCell="W4" sqref="W4"/>
    </sheetView>
  </sheetViews>
  <sheetFormatPr baseColWidth="10" defaultColWidth="9.140625" defaultRowHeight="15" x14ac:dyDescent="0.25"/>
  <cols>
    <col min="1" max="1" width="1.5703125" customWidth="1"/>
    <col min="2" max="2" width="16.5703125" customWidth="1"/>
    <col min="3" max="3" width="10.5703125" bestFit="1" customWidth="1"/>
    <col min="4" max="4" width="9.85546875" bestFit="1" customWidth="1"/>
    <col min="5" max="5" width="9.42578125" bestFit="1" customWidth="1"/>
    <col min="7" max="7" width="9.85546875" customWidth="1"/>
    <col min="9" max="9" width="14.42578125" bestFit="1" customWidth="1"/>
    <col min="10" max="11" width="10" bestFit="1" customWidth="1"/>
    <col min="12" max="12" width="9.7109375" bestFit="1" customWidth="1"/>
    <col min="13" max="13" width="7" bestFit="1" customWidth="1"/>
    <col min="14" max="14" width="9.42578125" bestFit="1" customWidth="1"/>
    <col min="15" max="15" width="1.5703125" customWidth="1"/>
    <col min="17" max="19" width="0.7109375" customWidth="1"/>
    <col min="20" max="20" width="14.140625" style="61" bestFit="1" customWidth="1"/>
    <col min="21" max="21" width="10.5703125" bestFit="1" customWidth="1"/>
    <col min="22" max="22" width="8.140625" bestFit="1" customWidth="1"/>
    <col min="23" max="26" width="11.140625" bestFit="1" customWidth="1"/>
  </cols>
  <sheetData>
    <row r="1" spans="2:26" ht="15.75" thickBot="1" x14ac:dyDescent="0.3"/>
    <row r="2" spans="2:26" ht="30.75" thickBot="1" x14ac:dyDescent="0.3">
      <c r="B2" s="1" t="s">
        <v>15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3"/>
      <c r="U2" s="69" t="s">
        <v>33</v>
      </c>
      <c r="V2" s="69" t="s">
        <v>34</v>
      </c>
      <c r="W2" s="69" t="s">
        <v>34</v>
      </c>
      <c r="X2" s="69" t="s">
        <v>34</v>
      </c>
      <c r="Y2" s="69" t="s">
        <v>34</v>
      </c>
      <c r="Z2" s="69" t="s">
        <v>34</v>
      </c>
    </row>
    <row r="3" spans="2:26" ht="17.25" thickTop="1" thickBot="1" x14ac:dyDescent="0.3">
      <c r="B3" s="4"/>
      <c r="C3" s="5"/>
      <c r="D3" s="6"/>
      <c r="E3" s="6"/>
      <c r="F3" s="5"/>
      <c r="G3" s="5"/>
      <c r="H3" s="5"/>
      <c r="I3" s="5"/>
      <c r="J3" s="5"/>
      <c r="K3" s="5"/>
      <c r="L3" s="5"/>
      <c r="M3" s="5"/>
      <c r="N3" s="7"/>
      <c r="P3" s="62" t="s">
        <v>27</v>
      </c>
      <c r="Q3" s="62" t="s">
        <v>28</v>
      </c>
      <c r="R3" s="62" t="s">
        <v>29</v>
      </c>
      <c r="S3" s="62" t="s">
        <v>30</v>
      </c>
      <c r="T3" s="68" t="s">
        <v>31</v>
      </c>
      <c r="U3" s="71" t="s">
        <v>21</v>
      </c>
      <c r="V3" s="71" t="str">
        <f>U3</f>
        <v>January</v>
      </c>
      <c r="W3" s="73">
        <v>44949</v>
      </c>
      <c r="X3" s="73">
        <v>44956</v>
      </c>
      <c r="Y3" s="73">
        <v>44963</v>
      </c>
      <c r="Z3" s="73">
        <v>44970</v>
      </c>
    </row>
    <row r="4" spans="2:26" ht="27" thickBot="1" x14ac:dyDescent="0.3">
      <c r="B4" s="8" t="s">
        <v>39</v>
      </c>
      <c r="C4" s="9"/>
      <c r="D4" s="9"/>
      <c r="E4" s="9"/>
      <c r="F4" s="10"/>
      <c r="G4" s="11">
        <v>1797</v>
      </c>
      <c r="H4" s="5"/>
      <c r="I4" s="12" t="s">
        <v>0</v>
      </c>
      <c r="J4" s="13"/>
      <c r="K4" s="13"/>
      <c r="L4" s="13"/>
      <c r="M4" s="13"/>
      <c r="N4" s="14"/>
      <c r="P4" s="63">
        <v>1797</v>
      </c>
      <c r="Q4" s="64" t="s">
        <v>37</v>
      </c>
      <c r="R4" s="65" t="s">
        <v>38</v>
      </c>
      <c r="S4" s="66" t="s">
        <v>32</v>
      </c>
      <c r="T4" s="70">
        <v>41113</v>
      </c>
      <c r="U4" s="72">
        <f ca="1">OFFSET(INDIRECT("G"&amp;MATCH($P4,$G:$G,0)),21,COLUMN(C$1))</f>
        <v>11380.16</v>
      </c>
      <c r="V4" s="72">
        <f ca="1">OFFSET(INDIRECT("G"&amp;MATCH($P4,$G:$G,0)),21,COLUMN(D$1))</f>
        <v>133.19999999999999</v>
      </c>
      <c r="W4" s="72">
        <f ca="1">OFFSET(INDIRECT("G"&amp;MATCH($P4,$G:$G,0)),MATCH(W$3,INDIRECT("I"&amp;MATCH($P4,$G:$G,0)&amp;":I"&amp;MATCH($P4,$G:$G,0)+30),0)-1,5)</f>
        <v>82.25975975975976</v>
      </c>
      <c r="X4" s="72">
        <f t="shared" ref="X4:Z5" ca="1" si="0">OFFSET(INDIRECT("G"&amp;MATCH($P4,$G:$G,0)),MATCH(X$3,INDIRECT("I"&amp;MATCH($P4,$G:$G,0)&amp;":I"&amp;MATCH($P4,$G:$G,0)+30),0)-1,5)</f>
        <v>91.034444444444432</v>
      </c>
      <c r="Y4" s="72">
        <f t="shared" ca="1" si="0"/>
        <v>72.508532423208194</v>
      </c>
      <c r="Z4" s="72">
        <f t="shared" ca="1" si="0"/>
        <v>81.825000000000017</v>
      </c>
    </row>
    <row r="5" spans="2:26" ht="19.5" thickBot="1" x14ac:dyDescent="0.3">
      <c r="B5" s="4"/>
      <c r="C5" s="5"/>
      <c r="D5" s="5"/>
      <c r="E5" s="5"/>
      <c r="F5" s="5"/>
      <c r="G5" s="5"/>
      <c r="H5" s="5"/>
      <c r="I5" s="15" t="s">
        <v>1</v>
      </c>
      <c r="J5" s="16"/>
      <c r="K5" s="17"/>
      <c r="L5" s="15" t="s">
        <v>2</v>
      </c>
      <c r="M5" s="16"/>
      <c r="N5" s="18"/>
      <c r="P5" s="67">
        <v>1315</v>
      </c>
      <c r="Q5" s="64" t="s">
        <v>41</v>
      </c>
      <c r="R5" s="64" t="s">
        <v>42</v>
      </c>
      <c r="S5" s="66" t="s">
        <v>32</v>
      </c>
      <c r="T5" s="70">
        <v>43010</v>
      </c>
      <c r="U5" s="72">
        <f ca="1">OFFSET(INDIRECT("G"&amp;MATCH($P5,$G:$G,0)),21,COLUMN(C$1))</f>
        <v>1905.6200000000001</v>
      </c>
      <c r="V5" s="72">
        <f ca="1">OFFSET(INDIRECT("G"&amp;MATCH($P5,$G:$G,0)),21,COLUMN(D$1))</f>
        <v>25.5</v>
      </c>
      <c r="W5" s="72">
        <f ca="1">OFFSET(INDIRECT("G"&amp;MATCH($P5,$G:$G,0)),MATCH(W$3,INDIRECT("I"&amp;MATCH($P5,$G:$G,0)&amp;":I"&amp;MATCH($P5,$G:$G,0)+30),0)-1,5)</f>
        <v>74.663492063492072</v>
      </c>
      <c r="X5" s="72">
        <f t="shared" ca="1" si="0"/>
        <v>63.657575757575756</v>
      </c>
      <c r="Y5" s="72">
        <f t="shared" ca="1" si="0"/>
        <v>54.026315789473692</v>
      </c>
      <c r="Z5" s="72">
        <f t="shared" ca="1" si="0"/>
        <v>75.674999999999997</v>
      </c>
    </row>
    <row r="6" spans="2:26" ht="16.5" thickBot="1" x14ac:dyDescent="0.3">
      <c r="B6" s="19" t="s">
        <v>3</v>
      </c>
      <c r="C6" s="20" t="s">
        <v>16</v>
      </c>
      <c r="D6" s="5"/>
      <c r="E6" s="5"/>
      <c r="F6" s="5"/>
      <c r="G6" s="5"/>
      <c r="H6" s="5"/>
      <c r="I6" s="21" t="s">
        <v>4</v>
      </c>
      <c r="J6" s="22" t="s">
        <v>5</v>
      </c>
      <c r="K6" s="23" t="s">
        <v>6</v>
      </c>
      <c r="L6" s="24" t="s">
        <v>4</v>
      </c>
      <c r="M6" s="25" t="s">
        <v>5</v>
      </c>
      <c r="N6" s="26" t="s">
        <v>6</v>
      </c>
    </row>
    <row r="7" spans="2:26" ht="16.5" thickBot="1" x14ac:dyDescent="0.3">
      <c r="B7" s="19" t="s">
        <v>7</v>
      </c>
      <c r="C7" s="27">
        <v>1</v>
      </c>
      <c r="D7" s="5"/>
      <c r="E7" s="5"/>
      <c r="F7" s="5"/>
      <c r="G7" s="5"/>
      <c r="H7" s="5"/>
      <c r="I7" s="28">
        <v>539</v>
      </c>
      <c r="J7" s="29">
        <v>0</v>
      </c>
      <c r="K7" s="30">
        <v>1</v>
      </c>
      <c r="L7" s="31">
        <v>3437</v>
      </c>
      <c r="M7" s="32">
        <v>0</v>
      </c>
      <c r="N7" s="30">
        <v>1</v>
      </c>
      <c r="P7" t="s">
        <v>43</v>
      </c>
    </row>
    <row r="8" spans="2:26" ht="15.75" x14ac:dyDescent="0.25">
      <c r="B8" s="19" t="s">
        <v>8</v>
      </c>
      <c r="C8" s="33">
        <v>41113</v>
      </c>
      <c r="D8" s="5"/>
      <c r="E8" s="5"/>
      <c r="F8" s="5"/>
      <c r="G8" s="5"/>
      <c r="H8" s="5"/>
      <c r="I8" s="34"/>
      <c r="J8" s="35"/>
      <c r="K8" s="35"/>
      <c r="L8" s="34"/>
      <c r="M8" s="35"/>
      <c r="N8" s="36"/>
    </row>
    <row r="9" spans="2:26" ht="15.75" thickBot="1" x14ac:dyDescent="0.3">
      <c r="B9" s="4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7"/>
    </row>
    <row r="10" spans="2:26" ht="15.75" thickBot="1" x14ac:dyDescent="0.3">
      <c r="B10" s="37" t="s">
        <v>17</v>
      </c>
      <c r="C10" s="38"/>
      <c r="D10" s="38"/>
      <c r="E10" s="38"/>
      <c r="F10" s="38"/>
      <c r="G10" s="39"/>
      <c r="H10" s="5"/>
      <c r="I10" s="37" t="s">
        <v>18</v>
      </c>
      <c r="J10" s="38"/>
      <c r="K10" s="38"/>
      <c r="L10" s="38"/>
      <c r="M10" s="38"/>
      <c r="N10" s="39"/>
      <c r="P10" t="s">
        <v>35</v>
      </c>
    </row>
    <row r="11" spans="2:26" x14ac:dyDescent="0.25">
      <c r="B11" s="40" t="s">
        <v>9</v>
      </c>
      <c r="C11" s="41" t="s">
        <v>10</v>
      </c>
      <c r="D11" s="42" t="s">
        <v>11</v>
      </c>
      <c r="E11" s="43" t="s">
        <v>12</v>
      </c>
      <c r="F11" s="44" t="s">
        <v>4</v>
      </c>
      <c r="G11" s="44" t="s">
        <v>5</v>
      </c>
      <c r="H11" s="5"/>
      <c r="I11" s="40" t="s">
        <v>9</v>
      </c>
      <c r="J11" s="41" t="s">
        <v>10</v>
      </c>
      <c r="K11" s="42" t="s">
        <v>11</v>
      </c>
      <c r="L11" s="43" t="s">
        <v>12</v>
      </c>
      <c r="M11" s="44" t="s">
        <v>4</v>
      </c>
      <c r="N11" s="44" t="s">
        <v>5</v>
      </c>
      <c r="P11" t="s">
        <v>36</v>
      </c>
    </row>
    <row r="12" spans="2:26" x14ac:dyDescent="0.25">
      <c r="B12" s="45">
        <v>44810</v>
      </c>
      <c r="C12" s="46">
        <v>2095.52</v>
      </c>
      <c r="D12" s="47">
        <v>28.8</v>
      </c>
      <c r="E12" s="48">
        <v>72.761111111111106</v>
      </c>
      <c r="F12" s="49">
        <v>0</v>
      </c>
      <c r="G12" s="49">
        <v>0</v>
      </c>
      <c r="H12" s="5"/>
      <c r="I12" s="45">
        <v>44900</v>
      </c>
      <c r="J12" s="46">
        <v>3183.02</v>
      </c>
      <c r="K12" s="46">
        <v>33.6</v>
      </c>
      <c r="L12" s="48">
        <v>94.732738095238091</v>
      </c>
      <c r="M12" s="49">
        <v>0</v>
      </c>
      <c r="N12" s="49">
        <v>0</v>
      </c>
    </row>
    <row r="13" spans="2:26" x14ac:dyDescent="0.25">
      <c r="B13" s="45">
        <v>44816</v>
      </c>
      <c r="C13" s="46">
        <v>2486.09</v>
      </c>
      <c r="D13" s="47">
        <v>36.799999999999997</v>
      </c>
      <c r="E13" s="48">
        <v>67.556793478260872</v>
      </c>
      <c r="F13" s="49">
        <v>0</v>
      </c>
      <c r="G13" s="49">
        <v>0</v>
      </c>
      <c r="H13" s="5"/>
      <c r="I13" s="45">
        <v>44907</v>
      </c>
      <c r="J13" s="46">
        <v>1837.08</v>
      </c>
      <c r="K13" s="46">
        <v>23.1</v>
      </c>
      <c r="L13" s="48">
        <v>79.527272727272717</v>
      </c>
      <c r="M13" s="49">
        <v>0</v>
      </c>
      <c r="N13" s="49">
        <v>0</v>
      </c>
    </row>
    <row r="14" spans="2:26" x14ac:dyDescent="0.25">
      <c r="B14" s="45">
        <v>44823</v>
      </c>
      <c r="C14" s="46">
        <v>2001.36</v>
      </c>
      <c r="D14" s="47">
        <v>25.8</v>
      </c>
      <c r="E14" s="48">
        <v>77.572093023255803</v>
      </c>
      <c r="F14" s="49">
        <v>0</v>
      </c>
      <c r="G14" s="49">
        <v>0</v>
      </c>
      <c r="H14" s="5"/>
      <c r="I14" s="45">
        <v>44914</v>
      </c>
      <c r="J14" s="46">
        <v>1891.94</v>
      </c>
      <c r="K14" s="46">
        <v>23.8</v>
      </c>
      <c r="L14" s="48">
        <v>79.49327731092437</v>
      </c>
      <c r="M14" s="49">
        <v>0</v>
      </c>
      <c r="N14" s="49">
        <v>0</v>
      </c>
    </row>
    <row r="15" spans="2:26" x14ac:dyDescent="0.25">
      <c r="B15" s="45">
        <v>44830</v>
      </c>
      <c r="C15" s="46">
        <v>1387.68</v>
      </c>
      <c r="D15" s="47">
        <v>18.899999999999999</v>
      </c>
      <c r="E15" s="48">
        <v>73.422222222222231</v>
      </c>
      <c r="F15" s="49">
        <v>0</v>
      </c>
      <c r="G15" s="49">
        <v>0</v>
      </c>
      <c r="H15" s="5"/>
      <c r="I15" s="45">
        <v>44923</v>
      </c>
      <c r="J15" s="46">
        <v>358.56</v>
      </c>
      <c r="K15" s="46">
        <v>3.6</v>
      </c>
      <c r="L15" s="48">
        <v>99.6</v>
      </c>
      <c r="M15" s="49">
        <v>0</v>
      </c>
      <c r="N15" s="49">
        <v>0</v>
      </c>
    </row>
    <row r="16" spans="2:26" ht="15.75" thickBot="1" x14ac:dyDescent="0.3">
      <c r="B16" s="50" t="s">
        <v>19</v>
      </c>
      <c r="C16" s="46" t="s">
        <v>19</v>
      </c>
      <c r="D16" s="47" t="s">
        <v>19</v>
      </c>
      <c r="E16" s="48" t="s">
        <v>19</v>
      </c>
      <c r="F16" s="49" t="s">
        <v>19</v>
      </c>
      <c r="G16" s="49" t="s">
        <v>19</v>
      </c>
      <c r="H16" s="5"/>
      <c r="I16" s="45" t="s">
        <v>19</v>
      </c>
      <c r="J16" s="46" t="s">
        <v>19</v>
      </c>
      <c r="K16" s="46" t="s">
        <v>19</v>
      </c>
      <c r="L16" s="48" t="s">
        <v>19</v>
      </c>
      <c r="M16" s="49" t="s">
        <v>19</v>
      </c>
      <c r="N16" s="49" t="s">
        <v>19</v>
      </c>
    </row>
    <row r="17" spans="2:14" ht="15.75" thickBot="1" x14ac:dyDescent="0.3">
      <c r="B17" s="23" t="s">
        <v>13</v>
      </c>
      <c r="C17" s="22">
        <v>7970.6500000000005</v>
      </c>
      <c r="D17" s="51">
        <v>110.29999999999998</v>
      </c>
      <c r="E17" s="22">
        <v>72.263372620126944</v>
      </c>
      <c r="F17" s="52">
        <v>0</v>
      </c>
      <c r="G17" s="52">
        <v>0</v>
      </c>
      <c r="H17" s="5"/>
      <c r="I17" s="23" t="s">
        <v>13</v>
      </c>
      <c r="J17" s="22">
        <v>7270.6000000000013</v>
      </c>
      <c r="K17" s="51">
        <v>84.1</v>
      </c>
      <c r="L17" s="22">
        <v>86.451843043995268</v>
      </c>
      <c r="M17" s="52">
        <v>0</v>
      </c>
      <c r="N17" s="52">
        <v>0</v>
      </c>
    </row>
    <row r="18" spans="2:14" ht="15.75" thickBot="1" x14ac:dyDescent="0.3">
      <c r="B18" s="37" t="s">
        <v>20</v>
      </c>
      <c r="C18" s="38"/>
      <c r="D18" s="38"/>
      <c r="E18" s="38"/>
      <c r="F18" s="38"/>
      <c r="G18" s="39"/>
      <c r="H18" s="5"/>
      <c r="I18" s="37" t="s">
        <v>21</v>
      </c>
      <c r="J18" s="38"/>
      <c r="K18" s="38"/>
      <c r="L18" s="38"/>
      <c r="M18" s="38"/>
      <c r="N18" s="39"/>
    </row>
    <row r="19" spans="2:14" x14ac:dyDescent="0.25">
      <c r="B19" s="40" t="s">
        <v>9</v>
      </c>
      <c r="C19" s="41" t="s">
        <v>10</v>
      </c>
      <c r="D19" s="42" t="s">
        <v>11</v>
      </c>
      <c r="E19" s="43" t="s">
        <v>12</v>
      </c>
      <c r="F19" s="44" t="s">
        <v>4</v>
      </c>
      <c r="G19" s="44" t="s">
        <v>5</v>
      </c>
      <c r="H19" s="5"/>
      <c r="I19" s="40" t="s">
        <v>9</v>
      </c>
      <c r="J19" s="41" t="s">
        <v>10</v>
      </c>
      <c r="K19" s="42" t="s">
        <v>11</v>
      </c>
      <c r="L19" s="43" t="s">
        <v>12</v>
      </c>
      <c r="M19" s="44" t="s">
        <v>4</v>
      </c>
      <c r="N19" s="44" t="s">
        <v>5</v>
      </c>
    </row>
    <row r="20" spans="2:14" x14ac:dyDescent="0.25">
      <c r="B20" s="45">
        <v>44837</v>
      </c>
      <c r="C20" s="46">
        <v>1076.94</v>
      </c>
      <c r="D20" s="46">
        <v>15.5</v>
      </c>
      <c r="E20" s="48">
        <v>69.48</v>
      </c>
      <c r="F20" s="49">
        <v>0</v>
      </c>
      <c r="G20" s="49">
        <v>0</v>
      </c>
      <c r="H20" s="5"/>
      <c r="I20" s="45">
        <v>44928</v>
      </c>
      <c r="J20" s="46">
        <v>2523.19</v>
      </c>
      <c r="K20" s="46">
        <v>26.9</v>
      </c>
      <c r="L20" s="53">
        <v>93.798884758364323</v>
      </c>
      <c r="M20" s="49">
        <v>0</v>
      </c>
      <c r="N20" s="49">
        <v>0</v>
      </c>
    </row>
    <row r="21" spans="2:14" x14ac:dyDescent="0.25">
      <c r="B21" s="45">
        <v>44844</v>
      </c>
      <c r="C21" s="46">
        <v>1083.6600000000001</v>
      </c>
      <c r="D21" s="46">
        <v>15.9</v>
      </c>
      <c r="E21" s="48">
        <v>68.154716981132083</v>
      </c>
      <c r="F21" s="49">
        <v>145</v>
      </c>
      <c r="G21" s="49">
        <v>0</v>
      </c>
      <c r="H21" s="5"/>
      <c r="I21" s="45">
        <v>44935</v>
      </c>
      <c r="J21" s="46">
        <v>2013.72</v>
      </c>
      <c r="K21" s="46">
        <v>29.5</v>
      </c>
      <c r="L21" s="53">
        <v>68.261694915254239</v>
      </c>
      <c r="M21" s="49">
        <v>0</v>
      </c>
      <c r="N21" s="49">
        <v>0</v>
      </c>
    </row>
    <row r="22" spans="2:14" x14ac:dyDescent="0.25">
      <c r="B22" s="45">
        <v>44851</v>
      </c>
      <c r="C22" s="46">
        <v>1408.03</v>
      </c>
      <c r="D22" s="46">
        <v>19.5</v>
      </c>
      <c r="E22" s="48">
        <v>72.206666666666663</v>
      </c>
      <c r="F22" s="49">
        <v>0</v>
      </c>
      <c r="G22" s="49">
        <v>0</v>
      </c>
      <c r="H22" s="5"/>
      <c r="I22" s="45">
        <v>44943</v>
      </c>
      <c r="J22" s="46">
        <v>1646.07</v>
      </c>
      <c r="K22" s="46">
        <v>16.5</v>
      </c>
      <c r="L22" s="53">
        <v>99.761818181818171</v>
      </c>
      <c r="M22" s="49">
        <v>0</v>
      </c>
      <c r="N22" s="49">
        <v>0</v>
      </c>
    </row>
    <row r="23" spans="2:14" x14ac:dyDescent="0.25">
      <c r="B23" s="45">
        <v>44858</v>
      </c>
      <c r="C23" s="46">
        <v>1067.6199999999999</v>
      </c>
      <c r="D23" s="46">
        <v>13.3</v>
      </c>
      <c r="E23" s="48">
        <v>80.272180451127809</v>
      </c>
      <c r="F23" s="49">
        <v>0</v>
      </c>
      <c r="G23" s="49">
        <v>0</v>
      </c>
      <c r="H23" s="5"/>
      <c r="I23" s="45">
        <v>44949</v>
      </c>
      <c r="J23" s="46">
        <v>2739.25</v>
      </c>
      <c r="K23" s="46">
        <v>33.299999999999997</v>
      </c>
      <c r="L23" s="74">
        <v>82.25975975975976</v>
      </c>
      <c r="M23" s="49">
        <v>0</v>
      </c>
      <c r="N23" s="49">
        <v>0</v>
      </c>
    </row>
    <row r="24" spans="2:14" ht="15.75" thickBot="1" x14ac:dyDescent="0.3">
      <c r="B24" s="45">
        <v>44865</v>
      </c>
      <c r="C24" s="46">
        <v>843.44</v>
      </c>
      <c r="D24" s="46">
        <v>11.6</v>
      </c>
      <c r="E24" s="48">
        <v>72.710344827586212</v>
      </c>
      <c r="F24" s="49">
        <v>0</v>
      </c>
      <c r="G24" s="49">
        <v>0</v>
      </c>
      <c r="H24" s="5"/>
      <c r="I24" s="50">
        <v>44956</v>
      </c>
      <c r="J24" s="46">
        <v>2457.9299999999998</v>
      </c>
      <c r="K24" s="46">
        <v>27</v>
      </c>
      <c r="L24" s="46">
        <v>91.034444444444432</v>
      </c>
      <c r="M24" s="49">
        <v>165</v>
      </c>
      <c r="N24" s="49">
        <v>0</v>
      </c>
    </row>
    <row r="25" spans="2:14" ht="15.75" thickBot="1" x14ac:dyDescent="0.3">
      <c r="B25" s="23" t="s">
        <v>13</v>
      </c>
      <c r="C25" s="22">
        <v>5479.6900000000005</v>
      </c>
      <c r="D25" s="51">
        <v>75.8</v>
      </c>
      <c r="E25" s="22">
        <v>72.291424802110825</v>
      </c>
      <c r="F25" s="52">
        <v>145</v>
      </c>
      <c r="G25" s="52">
        <v>0</v>
      </c>
      <c r="H25" s="5"/>
      <c r="I25" s="23" t="s">
        <v>13</v>
      </c>
      <c r="J25" s="22">
        <v>11380.16</v>
      </c>
      <c r="K25" s="51">
        <v>133.19999999999999</v>
      </c>
      <c r="L25" s="22">
        <v>85.436636636636649</v>
      </c>
      <c r="M25" s="52">
        <v>165</v>
      </c>
      <c r="N25" s="52">
        <v>0</v>
      </c>
    </row>
    <row r="26" spans="2:14" ht="15.75" thickBot="1" x14ac:dyDescent="0.3">
      <c r="B26" s="37" t="s">
        <v>22</v>
      </c>
      <c r="C26" s="38"/>
      <c r="D26" s="38"/>
      <c r="E26" s="38"/>
      <c r="F26" s="38"/>
      <c r="G26" s="39"/>
      <c r="H26" s="5"/>
      <c r="I26" s="37" t="s">
        <v>23</v>
      </c>
      <c r="J26" s="38"/>
      <c r="K26" s="38"/>
      <c r="L26" s="38"/>
      <c r="M26" s="38"/>
      <c r="N26" s="39"/>
    </row>
    <row r="27" spans="2:14" x14ac:dyDescent="0.25">
      <c r="B27" s="40" t="s">
        <v>9</v>
      </c>
      <c r="C27" s="41" t="s">
        <v>10</v>
      </c>
      <c r="D27" s="42" t="s">
        <v>11</v>
      </c>
      <c r="E27" s="43" t="s">
        <v>12</v>
      </c>
      <c r="F27" s="44" t="s">
        <v>4</v>
      </c>
      <c r="G27" s="44" t="s">
        <v>5</v>
      </c>
      <c r="H27" s="5"/>
      <c r="I27" s="40" t="s">
        <v>9</v>
      </c>
      <c r="J27" s="41" t="s">
        <v>10</v>
      </c>
      <c r="K27" s="42" t="s">
        <v>11</v>
      </c>
      <c r="L27" s="43" t="s">
        <v>12</v>
      </c>
      <c r="M27" s="44" t="s">
        <v>4</v>
      </c>
      <c r="N27" s="44" t="s">
        <v>5</v>
      </c>
    </row>
    <row r="28" spans="2:14" x14ac:dyDescent="0.25">
      <c r="B28" s="45">
        <v>44872</v>
      </c>
      <c r="C28" s="46">
        <v>2075.6799999999998</v>
      </c>
      <c r="D28" s="46">
        <v>26.5</v>
      </c>
      <c r="E28" s="48">
        <v>78.327547169811311</v>
      </c>
      <c r="F28" s="49">
        <v>0</v>
      </c>
      <c r="G28" s="49">
        <v>0</v>
      </c>
      <c r="H28" s="5"/>
      <c r="I28" s="45">
        <v>44963</v>
      </c>
      <c r="J28" s="46">
        <v>2124.5</v>
      </c>
      <c r="K28" s="46">
        <v>29.3</v>
      </c>
      <c r="L28" s="48">
        <v>72.508532423208194</v>
      </c>
      <c r="M28" s="49">
        <v>131</v>
      </c>
      <c r="N28" s="49">
        <v>0</v>
      </c>
    </row>
    <row r="29" spans="2:14" x14ac:dyDescent="0.25">
      <c r="B29" s="45">
        <v>44879</v>
      </c>
      <c r="C29" s="46">
        <v>1291.1099999999999</v>
      </c>
      <c r="D29" s="46">
        <v>10.4</v>
      </c>
      <c r="E29" s="48">
        <v>124.1451923076923</v>
      </c>
      <c r="F29" s="49">
        <v>0</v>
      </c>
      <c r="G29" s="49">
        <v>0</v>
      </c>
      <c r="H29" s="5"/>
      <c r="I29" s="45">
        <v>44970</v>
      </c>
      <c r="J29" s="46">
        <v>1832.88</v>
      </c>
      <c r="K29" s="46">
        <v>22.4</v>
      </c>
      <c r="L29" s="48">
        <v>81.825000000000017</v>
      </c>
      <c r="M29" s="49">
        <v>101</v>
      </c>
      <c r="N29" s="49">
        <v>0</v>
      </c>
    </row>
    <row r="30" spans="2:14" x14ac:dyDescent="0.25">
      <c r="B30" s="45">
        <v>44886</v>
      </c>
      <c r="C30" s="46">
        <v>501.37</v>
      </c>
      <c r="D30" s="46">
        <v>5.5</v>
      </c>
      <c r="E30" s="48">
        <v>91.158181818181816</v>
      </c>
      <c r="F30" s="49">
        <v>0</v>
      </c>
      <c r="G30" s="49">
        <v>0</v>
      </c>
      <c r="H30" s="5"/>
      <c r="I30" s="45">
        <v>44977</v>
      </c>
      <c r="J30" s="46">
        <v>2358.38</v>
      </c>
      <c r="K30" s="46">
        <v>15.3</v>
      </c>
      <c r="L30" s="48">
        <v>154.14248366013072</v>
      </c>
      <c r="M30" s="49">
        <v>0</v>
      </c>
      <c r="N30" s="49">
        <v>0</v>
      </c>
    </row>
    <row r="31" spans="2:14" x14ac:dyDescent="0.25">
      <c r="B31" s="45">
        <v>44893</v>
      </c>
      <c r="C31" s="46">
        <v>1976.89</v>
      </c>
      <c r="D31" s="46">
        <v>23.1</v>
      </c>
      <c r="E31" s="48">
        <v>85.579653679653674</v>
      </c>
      <c r="F31" s="49">
        <v>0</v>
      </c>
      <c r="G31" s="49">
        <v>0</v>
      </c>
      <c r="H31" s="5"/>
      <c r="I31" s="45">
        <v>0</v>
      </c>
      <c r="J31" s="46" t="s">
        <v>24</v>
      </c>
      <c r="K31" s="46">
        <v>0</v>
      </c>
      <c r="L31" s="48" t="e">
        <v>#DIV/0!</v>
      </c>
      <c r="M31" s="49">
        <v>0</v>
      </c>
      <c r="N31" s="49">
        <v>0</v>
      </c>
    </row>
    <row r="32" spans="2:14" ht="15.75" thickBot="1" x14ac:dyDescent="0.3">
      <c r="B32" s="50" t="s">
        <v>19</v>
      </c>
      <c r="C32" s="46" t="s">
        <v>19</v>
      </c>
      <c r="D32" s="46" t="s">
        <v>19</v>
      </c>
      <c r="E32" s="48" t="s">
        <v>19</v>
      </c>
      <c r="F32" s="49" t="s">
        <v>19</v>
      </c>
      <c r="G32" s="49" t="s">
        <v>19</v>
      </c>
      <c r="H32" s="5"/>
      <c r="I32" s="50" t="s">
        <v>19</v>
      </c>
      <c r="J32" s="46" t="s">
        <v>19</v>
      </c>
      <c r="K32" s="46" t="s">
        <v>19</v>
      </c>
      <c r="L32" s="48" t="s">
        <v>19</v>
      </c>
      <c r="M32" s="49" t="s">
        <v>19</v>
      </c>
      <c r="N32" s="49" t="s">
        <v>19</v>
      </c>
    </row>
    <row r="33" spans="2:14" ht="15.75" thickBot="1" x14ac:dyDescent="0.3">
      <c r="B33" s="23" t="s">
        <v>13</v>
      </c>
      <c r="C33" s="22">
        <v>5845.05</v>
      </c>
      <c r="D33" s="51">
        <v>65.5</v>
      </c>
      <c r="E33" s="22">
        <v>89.237404580152671</v>
      </c>
      <c r="F33" s="52">
        <v>0</v>
      </c>
      <c r="G33" s="52">
        <v>0</v>
      </c>
      <c r="H33" s="5"/>
      <c r="I33" s="23" t="s">
        <v>13</v>
      </c>
      <c r="J33" s="22">
        <v>6315.76</v>
      </c>
      <c r="K33" s="51">
        <v>67</v>
      </c>
      <c r="L33" s="22">
        <v>94.265074626865669</v>
      </c>
      <c r="M33" s="52">
        <v>232</v>
      </c>
      <c r="N33" s="52">
        <v>0</v>
      </c>
    </row>
    <row r="34" spans="2:14" x14ac:dyDescent="0.25">
      <c r="B34" s="4"/>
      <c r="C34" s="5"/>
      <c r="D34" s="5"/>
      <c r="E34" s="5"/>
      <c r="F34" s="5"/>
      <c r="G34" s="5"/>
      <c r="H34" s="5"/>
      <c r="I34" s="5"/>
      <c r="J34" s="5"/>
      <c r="K34" s="5"/>
      <c r="M34" s="5"/>
      <c r="N34" s="7"/>
    </row>
    <row r="35" spans="2:14" ht="15.75" thickBot="1" x14ac:dyDescent="0.3">
      <c r="B35" s="4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7"/>
    </row>
    <row r="36" spans="2:14" ht="15.75" thickBot="1" x14ac:dyDescent="0.3">
      <c r="B36" s="37" t="s">
        <v>25</v>
      </c>
      <c r="C36" s="38"/>
      <c r="D36" s="38"/>
      <c r="E36" s="38"/>
      <c r="F36" s="38"/>
      <c r="G36" s="39"/>
      <c r="H36" s="5"/>
      <c r="I36" s="37" t="s">
        <v>26</v>
      </c>
      <c r="J36" s="38"/>
      <c r="K36" s="38"/>
      <c r="L36" s="38"/>
      <c r="M36" s="38"/>
      <c r="N36" s="39"/>
    </row>
    <row r="37" spans="2:14" ht="15.75" thickBot="1" x14ac:dyDescent="0.3">
      <c r="B37" s="54" t="s">
        <v>10</v>
      </c>
      <c r="C37" s="22" t="s">
        <v>11</v>
      </c>
      <c r="D37" s="55" t="s">
        <v>12</v>
      </c>
      <c r="E37" s="56" t="s">
        <v>4</v>
      </c>
      <c r="F37" s="52" t="s">
        <v>5</v>
      </c>
      <c r="G37" s="57" t="s">
        <v>14</v>
      </c>
      <c r="H37" s="5"/>
      <c r="I37" s="54" t="s">
        <v>10</v>
      </c>
      <c r="J37" s="22" t="s">
        <v>11</v>
      </c>
      <c r="K37" s="55" t="s">
        <v>12</v>
      </c>
      <c r="L37" s="56" t="s">
        <v>4</v>
      </c>
      <c r="M37" s="52" t="s">
        <v>5</v>
      </c>
      <c r="N37" s="57" t="s">
        <v>14</v>
      </c>
    </row>
    <row r="38" spans="2:14" ht="15.75" thickBot="1" x14ac:dyDescent="0.3">
      <c r="B38" s="58">
        <v>37946.15</v>
      </c>
      <c r="C38" s="59">
        <v>468.89999999999992</v>
      </c>
      <c r="D38" s="22">
        <v>80.925890381744523</v>
      </c>
      <c r="E38" s="21">
        <v>310</v>
      </c>
      <c r="F38" s="21">
        <v>0</v>
      </c>
      <c r="G38" s="30">
        <v>1</v>
      </c>
      <c r="H38" s="60"/>
      <c r="I38" s="58">
        <v>24495.81</v>
      </c>
      <c r="J38" s="59">
        <v>282.79999999999995</v>
      </c>
      <c r="K38" s="22">
        <v>86.618847241867059</v>
      </c>
      <c r="L38" s="21">
        <v>165</v>
      </c>
      <c r="M38" s="21">
        <v>0</v>
      </c>
      <c r="N38" s="30">
        <v>1</v>
      </c>
    </row>
    <row r="39" spans="2:14" x14ac:dyDescent="0.25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</row>
    <row r="40" spans="2:14" ht="15.75" thickBot="1" x14ac:dyDescent="0.3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</row>
    <row r="41" spans="2:14" ht="27" thickBot="1" x14ac:dyDescent="0.3">
      <c r="B41" s="1" t="s">
        <v>15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3"/>
    </row>
    <row r="42" spans="2:14" ht="17.25" thickTop="1" thickBot="1" x14ac:dyDescent="0.3">
      <c r="B42" s="4"/>
      <c r="C42" s="5"/>
      <c r="D42" s="6"/>
      <c r="E42" s="6"/>
      <c r="F42" s="5"/>
      <c r="G42" s="5"/>
      <c r="H42" s="5"/>
      <c r="I42" s="5"/>
      <c r="J42" s="5"/>
      <c r="K42" s="5"/>
      <c r="L42" s="5"/>
      <c r="M42" s="5"/>
      <c r="N42" s="7"/>
    </row>
    <row r="43" spans="2:14" ht="27" thickBot="1" x14ac:dyDescent="0.3">
      <c r="B43" s="8" t="s">
        <v>40</v>
      </c>
      <c r="C43" s="9"/>
      <c r="D43" s="9"/>
      <c r="E43" s="9"/>
      <c r="F43" s="10"/>
      <c r="G43" s="11">
        <v>1315</v>
      </c>
      <c r="H43" s="5"/>
      <c r="I43" s="12" t="s">
        <v>0</v>
      </c>
      <c r="J43" s="13"/>
      <c r="K43" s="13"/>
      <c r="L43" s="13"/>
      <c r="M43" s="13"/>
      <c r="N43" s="14"/>
    </row>
    <row r="44" spans="2:14" ht="15.75" thickBot="1" x14ac:dyDescent="0.3">
      <c r="B44" s="4"/>
      <c r="C44" s="5"/>
      <c r="D44" s="5"/>
      <c r="E44" s="5"/>
      <c r="F44" s="5"/>
      <c r="G44" s="5"/>
      <c r="H44" s="5"/>
      <c r="I44" s="15" t="s">
        <v>1</v>
      </c>
      <c r="J44" s="16"/>
      <c r="K44" s="17"/>
      <c r="L44" s="15" t="s">
        <v>2</v>
      </c>
      <c r="M44" s="16"/>
      <c r="N44" s="18"/>
    </row>
    <row r="45" spans="2:14" ht="16.5" thickBot="1" x14ac:dyDescent="0.3">
      <c r="B45" s="19" t="s">
        <v>3</v>
      </c>
      <c r="C45" s="20" t="s">
        <v>16</v>
      </c>
      <c r="D45" s="5"/>
      <c r="E45" s="5"/>
      <c r="F45" s="5"/>
      <c r="G45" s="5"/>
      <c r="H45" s="5"/>
      <c r="I45" s="21" t="s">
        <v>4</v>
      </c>
      <c r="J45" s="22" t="s">
        <v>5</v>
      </c>
      <c r="K45" s="23" t="s">
        <v>6</v>
      </c>
      <c r="L45" s="24" t="s">
        <v>4</v>
      </c>
      <c r="M45" s="25" t="s">
        <v>5</v>
      </c>
      <c r="N45" s="26" t="s">
        <v>6</v>
      </c>
    </row>
    <row r="46" spans="2:14" ht="16.5" thickBot="1" x14ac:dyDescent="0.3">
      <c r="B46" s="19" t="s">
        <v>7</v>
      </c>
      <c r="C46" s="27">
        <v>1</v>
      </c>
      <c r="D46" s="5"/>
      <c r="E46" s="5"/>
      <c r="F46" s="5"/>
      <c r="G46" s="5"/>
      <c r="H46" s="5"/>
      <c r="I46" s="28">
        <v>431</v>
      </c>
      <c r="J46" s="29">
        <v>0</v>
      </c>
      <c r="K46" s="30">
        <v>1</v>
      </c>
      <c r="L46" s="31">
        <v>1062</v>
      </c>
      <c r="M46" s="32">
        <v>0</v>
      </c>
      <c r="N46" s="30">
        <v>1</v>
      </c>
    </row>
    <row r="47" spans="2:14" ht="15.75" x14ac:dyDescent="0.25">
      <c r="B47" s="19" t="s">
        <v>8</v>
      </c>
      <c r="C47" s="33">
        <v>43010</v>
      </c>
      <c r="D47" s="5"/>
      <c r="E47" s="5"/>
      <c r="F47" s="5"/>
      <c r="G47" s="5"/>
      <c r="H47" s="5"/>
      <c r="I47" s="34"/>
      <c r="J47" s="35"/>
      <c r="K47" s="35"/>
      <c r="L47" s="34"/>
      <c r="M47" s="35"/>
      <c r="N47" s="36"/>
    </row>
    <row r="48" spans="2:14" ht="15.75" thickBot="1" x14ac:dyDescent="0.3">
      <c r="B48" s="4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7"/>
    </row>
    <row r="49" spans="2:14" ht="15.75" thickBot="1" x14ac:dyDescent="0.3">
      <c r="B49" s="37" t="s">
        <v>17</v>
      </c>
      <c r="C49" s="38"/>
      <c r="D49" s="38"/>
      <c r="E49" s="38"/>
      <c r="F49" s="38"/>
      <c r="G49" s="39"/>
      <c r="H49" s="5"/>
      <c r="I49" s="37" t="s">
        <v>18</v>
      </c>
      <c r="J49" s="38"/>
      <c r="K49" s="38"/>
      <c r="L49" s="38"/>
      <c r="M49" s="38"/>
      <c r="N49" s="39"/>
    </row>
    <row r="50" spans="2:14" x14ac:dyDescent="0.25">
      <c r="B50" s="40" t="s">
        <v>9</v>
      </c>
      <c r="C50" s="41" t="s">
        <v>10</v>
      </c>
      <c r="D50" s="42" t="s">
        <v>11</v>
      </c>
      <c r="E50" s="43" t="s">
        <v>12</v>
      </c>
      <c r="F50" s="44" t="s">
        <v>4</v>
      </c>
      <c r="G50" s="44" t="s">
        <v>5</v>
      </c>
      <c r="H50" s="5"/>
      <c r="I50" s="40" t="s">
        <v>9</v>
      </c>
      <c r="J50" s="41" t="s">
        <v>10</v>
      </c>
      <c r="K50" s="42" t="s">
        <v>11</v>
      </c>
      <c r="L50" s="43" t="s">
        <v>12</v>
      </c>
      <c r="M50" s="44" t="s">
        <v>4</v>
      </c>
      <c r="N50" s="44" t="s">
        <v>5</v>
      </c>
    </row>
    <row r="51" spans="2:14" x14ac:dyDescent="0.25">
      <c r="B51" s="45">
        <v>44810</v>
      </c>
      <c r="C51" s="46">
        <v>1069.17</v>
      </c>
      <c r="D51" s="47">
        <v>14.1</v>
      </c>
      <c r="E51" s="48">
        <v>75.827659574468086</v>
      </c>
      <c r="F51" s="49">
        <v>0</v>
      </c>
      <c r="G51" s="49">
        <v>0</v>
      </c>
      <c r="H51" s="5"/>
      <c r="I51" s="45">
        <v>44900</v>
      </c>
      <c r="J51" s="46">
        <v>825.56</v>
      </c>
      <c r="K51" s="46">
        <v>15.8</v>
      </c>
      <c r="L51" s="48">
        <v>52.250632911392401</v>
      </c>
      <c r="M51" s="49">
        <v>0</v>
      </c>
      <c r="N51" s="49">
        <v>0</v>
      </c>
    </row>
    <row r="52" spans="2:14" x14ac:dyDescent="0.25">
      <c r="B52" s="45">
        <v>44816</v>
      </c>
      <c r="C52" s="46">
        <v>1182.97</v>
      </c>
      <c r="D52" s="47">
        <v>18.8</v>
      </c>
      <c r="E52" s="48">
        <v>62.923936170212762</v>
      </c>
      <c r="F52" s="49">
        <v>0</v>
      </c>
      <c r="G52" s="49">
        <v>0</v>
      </c>
      <c r="H52" s="5"/>
      <c r="I52" s="45">
        <v>44907</v>
      </c>
      <c r="J52" s="46">
        <v>203.87</v>
      </c>
      <c r="K52" s="46">
        <v>3.2</v>
      </c>
      <c r="L52" s="48">
        <v>63.709375000000001</v>
      </c>
      <c r="M52" s="49">
        <v>0</v>
      </c>
      <c r="N52" s="49">
        <v>0</v>
      </c>
    </row>
    <row r="53" spans="2:14" x14ac:dyDescent="0.25">
      <c r="B53" s="45">
        <v>44823</v>
      </c>
      <c r="C53" s="46">
        <v>212.26</v>
      </c>
      <c r="D53" s="47">
        <v>3.4</v>
      </c>
      <c r="E53" s="48">
        <v>62.429411764705883</v>
      </c>
      <c r="F53" s="49">
        <v>0</v>
      </c>
      <c r="G53" s="49">
        <v>0</v>
      </c>
      <c r="H53" s="5"/>
      <c r="I53" s="45">
        <v>44914</v>
      </c>
      <c r="J53" s="46">
        <v>471.66</v>
      </c>
      <c r="K53" s="46">
        <v>7.6</v>
      </c>
      <c r="L53" s="48">
        <v>62.060526315789481</v>
      </c>
      <c r="M53" s="49">
        <v>0</v>
      </c>
      <c r="N53" s="49">
        <v>0</v>
      </c>
    </row>
    <row r="54" spans="2:14" x14ac:dyDescent="0.25">
      <c r="B54" s="45">
        <v>44830</v>
      </c>
      <c r="C54" s="46">
        <v>357.59</v>
      </c>
      <c r="D54" s="47">
        <v>6.3</v>
      </c>
      <c r="E54" s="48">
        <v>56.760317460317459</v>
      </c>
      <c r="F54" s="49">
        <v>95</v>
      </c>
      <c r="G54" s="49">
        <v>0</v>
      </c>
      <c r="H54" s="5"/>
      <c r="I54" s="45">
        <v>44923</v>
      </c>
      <c r="J54" s="46">
        <v>188.19</v>
      </c>
      <c r="K54" s="46">
        <v>2.8</v>
      </c>
      <c r="L54" s="48">
        <v>67.210714285714289</v>
      </c>
      <c r="M54" s="49">
        <v>0</v>
      </c>
      <c r="N54" s="49">
        <v>0</v>
      </c>
    </row>
    <row r="55" spans="2:14" ht="15.75" thickBot="1" x14ac:dyDescent="0.3">
      <c r="B55" s="50" t="s">
        <v>19</v>
      </c>
      <c r="C55" s="46" t="s">
        <v>19</v>
      </c>
      <c r="D55" s="47" t="s">
        <v>19</v>
      </c>
      <c r="E55" s="48" t="s">
        <v>19</v>
      </c>
      <c r="F55" s="49" t="s">
        <v>19</v>
      </c>
      <c r="G55" s="49" t="s">
        <v>19</v>
      </c>
      <c r="H55" s="5"/>
      <c r="I55" s="45" t="s">
        <v>19</v>
      </c>
      <c r="J55" s="46" t="s">
        <v>19</v>
      </c>
      <c r="K55" s="46" t="s">
        <v>19</v>
      </c>
      <c r="L55" s="48" t="s">
        <v>19</v>
      </c>
      <c r="M55" s="49" t="s">
        <v>19</v>
      </c>
      <c r="N55" s="49" t="s">
        <v>19</v>
      </c>
    </row>
    <row r="56" spans="2:14" ht="15.75" thickBot="1" x14ac:dyDescent="0.3">
      <c r="B56" s="23" t="s">
        <v>13</v>
      </c>
      <c r="C56" s="22">
        <v>2821.9900000000007</v>
      </c>
      <c r="D56" s="51">
        <v>42.599999999999994</v>
      </c>
      <c r="E56" s="22">
        <v>66.243896713615044</v>
      </c>
      <c r="F56" s="52">
        <v>95</v>
      </c>
      <c r="G56" s="52">
        <v>0</v>
      </c>
      <c r="H56" s="5"/>
      <c r="I56" s="23" t="s">
        <v>13</v>
      </c>
      <c r="J56" s="22">
        <v>1689.28</v>
      </c>
      <c r="K56" s="51">
        <v>29.400000000000002</v>
      </c>
      <c r="L56" s="22">
        <v>57.458503401360538</v>
      </c>
      <c r="M56" s="52">
        <v>0</v>
      </c>
      <c r="N56" s="52">
        <v>0</v>
      </c>
    </row>
    <row r="57" spans="2:14" ht="15.75" thickBot="1" x14ac:dyDescent="0.3">
      <c r="B57" s="37" t="s">
        <v>20</v>
      </c>
      <c r="C57" s="38"/>
      <c r="D57" s="38"/>
      <c r="E57" s="38"/>
      <c r="F57" s="38"/>
      <c r="G57" s="39"/>
      <c r="H57" s="5"/>
      <c r="I57" s="37" t="s">
        <v>21</v>
      </c>
      <c r="J57" s="38"/>
      <c r="K57" s="38"/>
      <c r="L57" s="38"/>
      <c r="M57" s="38"/>
      <c r="N57" s="39"/>
    </row>
    <row r="58" spans="2:14" x14ac:dyDescent="0.25">
      <c r="B58" s="40" t="s">
        <v>9</v>
      </c>
      <c r="C58" s="41" t="s">
        <v>10</v>
      </c>
      <c r="D58" s="42" t="s">
        <v>11</v>
      </c>
      <c r="E58" s="43" t="s">
        <v>12</v>
      </c>
      <c r="F58" s="44" t="s">
        <v>4</v>
      </c>
      <c r="G58" s="44" t="s">
        <v>5</v>
      </c>
      <c r="H58" s="5"/>
      <c r="I58" s="40" t="s">
        <v>9</v>
      </c>
      <c r="J58" s="41" t="s">
        <v>10</v>
      </c>
      <c r="K58" s="42" t="s">
        <v>11</v>
      </c>
      <c r="L58" s="43" t="s">
        <v>12</v>
      </c>
      <c r="M58" s="44" t="s">
        <v>4</v>
      </c>
      <c r="N58" s="44" t="s">
        <v>5</v>
      </c>
    </row>
    <row r="59" spans="2:14" x14ac:dyDescent="0.25">
      <c r="B59" s="45">
        <v>44837</v>
      </c>
      <c r="C59" s="46">
        <v>786.41</v>
      </c>
      <c r="D59" s="46">
        <v>13.1</v>
      </c>
      <c r="E59" s="48">
        <v>60.031297709923663</v>
      </c>
      <c r="F59" s="49">
        <v>336</v>
      </c>
      <c r="G59" s="49">
        <v>0</v>
      </c>
      <c r="H59" s="5"/>
      <c r="I59" s="45">
        <v>44928</v>
      </c>
      <c r="J59" s="46">
        <v>766.13</v>
      </c>
      <c r="K59" s="46">
        <v>9.4</v>
      </c>
      <c r="L59" s="53">
        <v>81.503191489361697</v>
      </c>
      <c r="M59" s="49">
        <v>0</v>
      </c>
      <c r="N59" s="49">
        <v>0</v>
      </c>
    </row>
    <row r="60" spans="2:14" x14ac:dyDescent="0.25">
      <c r="B60" s="45">
        <v>44844</v>
      </c>
      <c r="C60" s="46">
        <v>1037.72</v>
      </c>
      <c r="D60" s="46">
        <v>14.1</v>
      </c>
      <c r="E60" s="48">
        <v>73.597163120567373</v>
      </c>
      <c r="F60" s="49">
        <v>0</v>
      </c>
      <c r="G60" s="49">
        <v>0</v>
      </c>
      <c r="H60" s="5"/>
      <c r="I60" s="45">
        <v>44935</v>
      </c>
      <c r="J60" s="46">
        <v>0</v>
      </c>
      <c r="K60" s="46">
        <v>0</v>
      </c>
      <c r="L60" s="53" t="e">
        <v>#DIV/0!</v>
      </c>
      <c r="M60" s="49">
        <v>0</v>
      </c>
      <c r="N60" s="49">
        <v>0</v>
      </c>
    </row>
    <row r="61" spans="2:14" x14ac:dyDescent="0.25">
      <c r="B61" s="45">
        <v>44851</v>
      </c>
      <c r="C61" s="46">
        <v>526.54</v>
      </c>
      <c r="D61" s="46">
        <v>7.5</v>
      </c>
      <c r="E61" s="48">
        <v>70.205333333333328</v>
      </c>
      <c r="F61" s="49">
        <v>0</v>
      </c>
      <c r="G61" s="49">
        <v>0</v>
      </c>
      <c r="H61" s="5"/>
      <c r="I61" s="45">
        <v>44943</v>
      </c>
      <c r="J61" s="46">
        <v>459.04</v>
      </c>
      <c r="K61" s="46">
        <v>6.5</v>
      </c>
      <c r="L61" s="53">
        <v>70.621538461538464</v>
      </c>
      <c r="M61" s="49">
        <v>0</v>
      </c>
      <c r="N61" s="49">
        <v>0</v>
      </c>
    </row>
    <row r="62" spans="2:14" x14ac:dyDescent="0.25">
      <c r="B62" s="45">
        <v>44858</v>
      </c>
      <c r="C62" s="46">
        <v>1062.94</v>
      </c>
      <c r="D62" s="46">
        <v>17.100000000000001</v>
      </c>
      <c r="E62" s="48">
        <v>62.160233918128654</v>
      </c>
      <c r="F62" s="49">
        <v>0</v>
      </c>
      <c r="G62" s="49">
        <v>0</v>
      </c>
      <c r="H62" s="5"/>
      <c r="I62" s="45">
        <v>44949</v>
      </c>
      <c r="J62" s="46">
        <v>470.38</v>
      </c>
      <c r="K62" s="46">
        <v>6.3</v>
      </c>
      <c r="L62" s="53">
        <v>74.663492063492072</v>
      </c>
      <c r="M62" s="49">
        <v>0</v>
      </c>
      <c r="N62" s="49">
        <v>0</v>
      </c>
    </row>
    <row r="63" spans="2:14" ht="15.75" thickBot="1" x14ac:dyDescent="0.3">
      <c r="B63" s="45">
        <v>44865</v>
      </c>
      <c r="C63" s="46">
        <v>707.98</v>
      </c>
      <c r="D63" s="46">
        <v>9.5</v>
      </c>
      <c r="E63" s="48">
        <v>74.524210526315798</v>
      </c>
      <c r="F63" s="49">
        <v>0</v>
      </c>
      <c r="G63" s="49">
        <v>0</v>
      </c>
      <c r="H63" s="5"/>
      <c r="I63" s="50">
        <v>44956</v>
      </c>
      <c r="J63" s="46">
        <v>210.07</v>
      </c>
      <c r="K63" s="46">
        <v>3.3</v>
      </c>
      <c r="L63" s="46">
        <v>63.657575757575756</v>
      </c>
      <c r="M63" s="49">
        <v>0</v>
      </c>
      <c r="N63" s="49">
        <v>0</v>
      </c>
    </row>
    <row r="64" spans="2:14" ht="15.75" thickBot="1" x14ac:dyDescent="0.3">
      <c r="B64" s="23" t="s">
        <v>13</v>
      </c>
      <c r="C64" s="22">
        <v>4121.59</v>
      </c>
      <c r="D64" s="51">
        <v>61.300000000000004</v>
      </c>
      <c r="E64" s="22">
        <v>67.236378466557909</v>
      </c>
      <c r="F64" s="52">
        <v>336</v>
      </c>
      <c r="G64" s="52">
        <v>0</v>
      </c>
      <c r="H64" s="5"/>
      <c r="I64" s="23" t="s">
        <v>13</v>
      </c>
      <c r="J64" s="22">
        <v>1905.6200000000001</v>
      </c>
      <c r="K64" s="51">
        <v>25.5</v>
      </c>
      <c r="L64" s="22">
        <v>74.730196078431376</v>
      </c>
      <c r="M64" s="52">
        <v>0</v>
      </c>
      <c r="N64" s="52">
        <v>0</v>
      </c>
    </row>
    <row r="65" spans="2:14" ht="15.75" thickBot="1" x14ac:dyDescent="0.3">
      <c r="B65" s="37" t="s">
        <v>22</v>
      </c>
      <c r="C65" s="38"/>
      <c r="D65" s="38"/>
      <c r="E65" s="38"/>
      <c r="F65" s="38"/>
      <c r="G65" s="39"/>
      <c r="H65" s="5"/>
      <c r="I65" s="37" t="s">
        <v>23</v>
      </c>
      <c r="J65" s="38"/>
      <c r="K65" s="38"/>
      <c r="L65" s="38"/>
      <c r="M65" s="38"/>
      <c r="N65" s="39"/>
    </row>
    <row r="66" spans="2:14" x14ac:dyDescent="0.25">
      <c r="B66" s="40" t="s">
        <v>9</v>
      </c>
      <c r="C66" s="41" t="s">
        <v>10</v>
      </c>
      <c r="D66" s="42" t="s">
        <v>11</v>
      </c>
      <c r="E66" s="43" t="s">
        <v>12</v>
      </c>
      <c r="F66" s="44" t="s">
        <v>4</v>
      </c>
      <c r="G66" s="44" t="s">
        <v>5</v>
      </c>
      <c r="H66" s="5"/>
      <c r="I66" s="40" t="s">
        <v>9</v>
      </c>
      <c r="J66" s="41" t="s">
        <v>10</v>
      </c>
      <c r="K66" s="42" t="s">
        <v>11</v>
      </c>
      <c r="L66" s="43" t="s">
        <v>12</v>
      </c>
      <c r="M66" s="44" t="s">
        <v>4</v>
      </c>
      <c r="N66" s="44" t="s">
        <v>5</v>
      </c>
    </row>
    <row r="67" spans="2:14" x14ac:dyDescent="0.25">
      <c r="B67" s="45">
        <v>44872</v>
      </c>
      <c r="C67" s="46">
        <v>389.24</v>
      </c>
      <c r="D67" s="46">
        <v>6</v>
      </c>
      <c r="E67" s="48">
        <v>64.873333333333335</v>
      </c>
      <c r="F67" s="49">
        <v>0</v>
      </c>
      <c r="G67" s="49">
        <v>0</v>
      </c>
      <c r="H67" s="5"/>
      <c r="I67" s="45">
        <v>44963</v>
      </c>
      <c r="J67" s="46">
        <v>205.3</v>
      </c>
      <c r="K67" s="46">
        <v>3.8</v>
      </c>
      <c r="L67" s="48">
        <v>54.026315789473692</v>
      </c>
      <c r="M67" s="49">
        <v>0</v>
      </c>
      <c r="N67" s="49">
        <v>0</v>
      </c>
    </row>
    <row r="68" spans="2:14" x14ac:dyDescent="0.25">
      <c r="B68" s="45">
        <v>44879</v>
      </c>
      <c r="C68" s="46">
        <v>750.23</v>
      </c>
      <c r="D68" s="46">
        <v>10.8</v>
      </c>
      <c r="E68" s="48">
        <v>69.465740740740742</v>
      </c>
      <c r="F68" s="49">
        <v>0</v>
      </c>
      <c r="G68" s="49">
        <v>0</v>
      </c>
      <c r="H68" s="5"/>
      <c r="I68" s="45">
        <v>44970</v>
      </c>
      <c r="J68" s="46">
        <v>302.7</v>
      </c>
      <c r="K68" s="46">
        <v>4</v>
      </c>
      <c r="L68" s="48">
        <v>75.674999999999997</v>
      </c>
      <c r="M68" s="49">
        <v>0</v>
      </c>
      <c r="N68" s="49">
        <v>0</v>
      </c>
    </row>
    <row r="69" spans="2:14" x14ac:dyDescent="0.25">
      <c r="B69" s="45">
        <v>44886</v>
      </c>
      <c r="C69" s="46">
        <v>426.03</v>
      </c>
      <c r="D69" s="46">
        <v>6.1</v>
      </c>
      <c r="E69" s="48">
        <v>69.840983606557373</v>
      </c>
      <c r="F69" s="49">
        <v>0</v>
      </c>
      <c r="G69" s="49">
        <v>0</v>
      </c>
      <c r="H69" s="5"/>
      <c r="I69" s="45">
        <v>44977</v>
      </c>
      <c r="J69" s="46">
        <v>218.34</v>
      </c>
      <c r="K69" s="46">
        <v>3.5</v>
      </c>
      <c r="L69" s="48">
        <v>62.382857142857141</v>
      </c>
      <c r="M69" s="49">
        <v>0</v>
      </c>
      <c r="N69" s="49">
        <v>0</v>
      </c>
    </row>
    <row r="70" spans="2:14" x14ac:dyDescent="0.25">
      <c r="B70" s="45">
        <v>44893</v>
      </c>
      <c r="C70" s="46">
        <v>914.8</v>
      </c>
      <c r="D70" s="46">
        <v>12.5</v>
      </c>
      <c r="E70" s="48">
        <v>73.183999999999997</v>
      </c>
      <c r="F70" s="49">
        <v>0</v>
      </c>
      <c r="G70" s="49">
        <v>0</v>
      </c>
      <c r="H70" s="5"/>
      <c r="I70" s="45">
        <v>0</v>
      </c>
      <c r="J70" s="46" t="s">
        <v>24</v>
      </c>
      <c r="K70" s="46">
        <v>0</v>
      </c>
      <c r="L70" s="48" t="e">
        <v>#DIV/0!</v>
      </c>
      <c r="M70" s="49">
        <v>0</v>
      </c>
      <c r="N70" s="49">
        <v>0</v>
      </c>
    </row>
    <row r="71" spans="2:14" ht="15.75" thickBot="1" x14ac:dyDescent="0.3">
      <c r="B71" s="50" t="s">
        <v>19</v>
      </c>
      <c r="C71" s="46" t="s">
        <v>19</v>
      </c>
      <c r="D71" s="46" t="s">
        <v>19</v>
      </c>
      <c r="E71" s="48" t="s">
        <v>19</v>
      </c>
      <c r="F71" s="49" t="s">
        <v>19</v>
      </c>
      <c r="G71" s="49" t="s">
        <v>19</v>
      </c>
      <c r="H71" s="5"/>
      <c r="I71" s="50" t="s">
        <v>19</v>
      </c>
      <c r="J71" s="46" t="s">
        <v>19</v>
      </c>
      <c r="K71" s="46" t="s">
        <v>19</v>
      </c>
      <c r="L71" s="48" t="s">
        <v>19</v>
      </c>
      <c r="M71" s="49" t="s">
        <v>19</v>
      </c>
      <c r="N71" s="49" t="s">
        <v>19</v>
      </c>
    </row>
    <row r="72" spans="2:14" ht="15.75" thickBot="1" x14ac:dyDescent="0.3">
      <c r="B72" s="23" t="s">
        <v>13</v>
      </c>
      <c r="C72" s="22">
        <v>2480.3000000000002</v>
      </c>
      <c r="D72" s="51">
        <v>35.4</v>
      </c>
      <c r="E72" s="22">
        <v>70.064971751412443</v>
      </c>
      <c r="F72" s="52">
        <v>0</v>
      </c>
      <c r="G72" s="52">
        <v>0</v>
      </c>
      <c r="H72" s="5"/>
      <c r="I72" s="23" t="s">
        <v>13</v>
      </c>
      <c r="J72" s="22">
        <v>726.34</v>
      </c>
      <c r="K72" s="51">
        <v>11.3</v>
      </c>
      <c r="L72" s="22">
        <v>64.277876106194682</v>
      </c>
      <c r="M72" s="52">
        <v>0</v>
      </c>
      <c r="N72" s="52">
        <v>0</v>
      </c>
    </row>
    <row r="73" spans="2:14" x14ac:dyDescent="0.25">
      <c r="B73" s="4"/>
      <c r="C73" s="5"/>
      <c r="D73" s="5"/>
      <c r="E73" s="5"/>
      <c r="F73" s="5"/>
      <c r="G73" s="5"/>
      <c r="H73" s="5"/>
      <c r="I73" s="5"/>
      <c r="J73" s="5"/>
      <c r="K73" s="5"/>
      <c r="M73" s="5"/>
      <c r="N73" s="7"/>
    </row>
    <row r="74" spans="2:14" ht="15.75" thickBot="1" x14ac:dyDescent="0.3">
      <c r="B74" s="4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7"/>
    </row>
    <row r="75" spans="2:14" ht="15.75" thickBot="1" x14ac:dyDescent="0.3">
      <c r="B75" s="37" t="s">
        <v>25</v>
      </c>
      <c r="C75" s="38"/>
      <c r="D75" s="38"/>
      <c r="E75" s="38"/>
      <c r="F75" s="38"/>
      <c r="G75" s="39"/>
      <c r="H75" s="5"/>
      <c r="I75" s="37" t="s">
        <v>26</v>
      </c>
      <c r="J75" s="38"/>
      <c r="K75" s="38"/>
      <c r="L75" s="38"/>
      <c r="M75" s="38"/>
      <c r="N75" s="39"/>
    </row>
    <row r="76" spans="2:14" ht="15.75" thickBot="1" x14ac:dyDescent="0.3">
      <c r="B76" s="54" t="s">
        <v>10</v>
      </c>
      <c r="C76" s="22" t="s">
        <v>11</v>
      </c>
      <c r="D76" s="55" t="s">
        <v>12</v>
      </c>
      <c r="E76" s="56" t="s">
        <v>4</v>
      </c>
      <c r="F76" s="52" t="s">
        <v>5</v>
      </c>
      <c r="G76" s="57" t="s">
        <v>14</v>
      </c>
      <c r="H76" s="5"/>
      <c r="I76" s="54" t="s">
        <v>10</v>
      </c>
      <c r="J76" s="22" t="s">
        <v>11</v>
      </c>
      <c r="K76" s="55" t="s">
        <v>12</v>
      </c>
      <c r="L76" s="56" t="s">
        <v>4</v>
      </c>
      <c r="M76" s="52" t="s">
        <v>5</v>
      </c>
      <c r="N76" s="57" t="s">
        <v>14</v>
      </c>
    </row>
    <row r="77" spans="2:14" ht="15.75" thickBot="1" x14ac:dyDescent="0.3">
      <c r="B77" s="58">
        <v>13018.780000000002</v>
      </c>
      <c r="C77" s="59">
        <v>194.20000000000002</v>
      </c>
      <c r="D77" s="22">
        <v>67.038002059732236</v>
      </c>
      <c r="E77" s="21">
        <v>431</v>
      </c>
      <c r="F77" s="21">
        <v>0</v>
      </c>
      <c r="G77" s="30">
        <v>1</v>
      </c>
      <c r="H77" s="60"/>
      <c r="I77" s="58">
        <v>6075.2</v>
      </c>
      <c r="J77" s="59">
        <v>90.3</v>
      </c>
      <c r="K77" s="22">
        <v>67.277962347729783</v>
      </c>
      <c r="L77" s="21">
        <v>0</v>
      </c>
      <c r="M77" s="21">
        <v>0</v>
      </c>
      <c r="N77" s="30" t="e">
        <v>#DIV/0!</v>
      </c>
    </row>
  </sheetData>
  <phoneticPr fontId="2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 Madden</dc:creator>
  <cp:lastModifiedBy>Oliver Scheurich</cp:lastModifiedBy>
  <dcterms:created xsi:type="dcterms:W3CDTF">2023-03-03T04:55:58Z</dcterms:created>
  <dcterms:modified xsi:type="dcterms:W3CDTF">2023-03-04T19:50:53Z</dcterms:modified>
</cp:coreProperties>
</file>