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C:\Users\javog\Documents\Excel\"/>
    </mc:Choice>
  </mc:AlternateContent>
  <xr:revisionPtr revIDLastSave="0" documentId="13_ncr:1_{6C1CD656-235E-4F19-A4D0-D928E5DFEA88}" xr6:coauthVersionLast="47" xr6:coauthVersionMax="47" xr10:uidLastSave="{00000000-0000-0000-0000-000000000000}"/>
  <bookViews>
    <workbookView xWindow="2850" yWindow="2325" windowWidth="19650" windowHeight="16110" xr2:uid="{086FD905-7533-4910-9BBE-BBC3A72BDF03}"/>
  </bookViews>
  <sheets>
    <sheet name="v2.21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1" l="1"/>
  <c r="D9" i="1"/>
  <c r="D10" i="1"/>
  <c r="D11" i="1"/>
  <c r="D12" i="1"/>
  <c r="D13" i="1"/>
  <c r="D14" i="1"/>
  <c r="D15" i="1"/>
  <c r="D16" i="1"/>
  <c r="D17" i="1"/>
  <c r="D18" i="1"/>
  <c r="D19" i="1"/>
  <c r="D20" i="1"/>
  <c r="D21" i="1"/>
  <c r="D7" i="1"/>
  <c r="D3" i="1"/>
  <c r="I21" i="1"/>
  <c r="H21" i="1"/>
  <c r="I20" i="1"/>
  <c r="H20" i="1"/>
  <c r="I19" i="1"/>
  <c r="H19" i="1"/>
  <c r="I18" i="1"/>
  <c r="H18" i="1"/>
  <c r="I17" i="1"/>
  <c r="H17" i="1"/>
  <c r="I16" i="1"/>
  <c r="H16" i="1"/>
  <c r="I15" i="1"/>
  <c r="H15" i="1"/>
  <c r="I14" i="1"/>
  <c r="H14" i="1"/>
  <c r="I13" i="1"/>
  <c r="H13" i="1"/>
  <c r="I12" i="1"/>
  <c r="H12" i="1"/>
  <c r="I11" i="1"/>
  <c r="H11" i="1"/>
  <c r="I10" i="1"/>
  <c r="H10" i="1"/>
  <c r="I9" i="1"/>
  <c r="H9" i="1"/>
  <c r="I8" i="1"/>
  <c r="H8" i="1"/>
  <c r="I7" i="1"/>
  <c r="H7" i="1"/>
  <c r="H3" i="1"/>
  <c r="F3" i="1"/>
  <c r="G3" i="1" s="1"/>
  <c r="M22" i="1" l="1"/>
  <c r="M24" i="1"/>
  <c r="M9" i="1"/>
  <c r="P9" i="1"/>
  <c r="M21" i="1"/>
  <c r="Q9" i="1"/>
  <c r="M25" i="1"/>
  <c r="M20" i="1"/>
  <c r="N9" i="1"/>
  <c r="R9" i="1"/>
  <c r="M26" i="1"/>
  <c r="N4" i="1"/>
  <c r="L9" i="1"/>
  <c r="O9" i="1"/>
  <c r="M2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Douglas Wilson</author>
  </authors>
  <commentList>
    <comment ref="F5" authorId="0" shapeId="0" xr:uid="{9680482E-F81A-4A32-92B2-D96BC9AD155E}">
      <text>
        <r>
          <rPr>
            <b/>
            <sz val="9"/>
            <color indexed="81"/>
            <rFont val="Tahoma"/>
            <family val="2"/>
          </rPr>
          <t xml:space="preserve">NOTES…
</t>
        </r>
        <r>
          <rPr>
            <sz val="9"/>
            <color indexed="81"/>
            <rFont val="Tahoma"/>
            <family val="2"/>
          </rPr>
          <t>This column is meant to input the date of the initial seller's response to our email Opener.</t>
        </r>
      </text>
    </comment>
    <comment ref="C6" authorId="0" shapeId="0" xr:uid="{3451CB24-1E98-4263-AA1D-A60FE7E699DA}">
      <text>
        <r>
          <rPr>
            <b/>
            <sz val="9"/>
            <color indexed="81"/>
            <rFont val="Tahoma"/>
            <family val="2"/>
          </rPr>
          <t xml:space="preserve">NOTES…
</t>
        </r>
        <r>
          <rPr>
            <sz val="9"/>
            <color indexed="81"/>
            <rFont val="Tahoma"/>
            <family val="2"/>
          </rPr>
          <t>This is where the entry process begins for a new property. Enter the date you make first contact with the seller/agent in this column and the cells to the right will automatically turn Med. Blue signifying which cells should have data entered next.</t>
        </r>
      </text>
    </comment>
  </commentList>
</comments>
</file>

<file path=xl/sharedStrings.xml><?xml version="1.0" encoding="utf-8"?>
<sst xmlns="http://schemas.openxmlformats.org/spreadsheetml/2006/main" count="37" uniqueCount="29">
  <si>
    <t>Today's Date</t>
  </si>
  <si>
    <t>Today's Day</t>
  </si>
  <si>
    <t>Acct used to send Opener</t>
  </si>
  <si>
    <r>
      <rPr>
        <sz val="8"/>
        <rFont val="Arial"/>
        <family val="2"/>
      </rPr>
      <t xml:space="preserve">Today's Send </t>
    </r>
    <r>
      <rPr>
        <u/>
        <sz val="8"/>
        <rFont val="Arial"/>
        <family val="2"/>
      </rPr>
      <t>Count</t>
    </r>
  </si>
  <si>
    <r>
      <rPr>
        <sz val="8"/>
        <rFont val="Arial"/>
        <family val="2"/>
      </rPr>
      <t xml:space="preserve">Today's Opener </t>
    </r>
    <r>
      <rPr>
        <u/>
        <sz val="8"/>
        <rFont val="Arial"/>
        <family val="2"/>
      </rPr>
      <t>"Response Ratio"</t>
    </r>
  </si>
  <si>
    <r>
      <rPr>
        <sz val="8"/>
        <rFont val="Arial"/>
        <family val="2"/>
      </rPr>
      <t xml:space="preserve">Historical Opener </t>
    </r>
    <r>
      <rPr>
        <u/>
        <sz val="8"/>
        <rFont val="Arial"/>
        <family val="2"/>
      </rPr>
      <t>"Response Ratio"</t>
    </r>
  </si>
  <si>
    <r>
      <t xml:space="preserve">Daily Response </t>
    </r>
    <r>
      <rPr>
        <u/>
        <sz val="8"/>
        <rFont val="Arial"/>
        <family val="2"/>
      </rPr>
      <t>Rankings</t>
    </r>
  </si>
  <si>
    <t>Email - "Send From" Acct. Name</t>
  </si>
  <si>
    <t>Douglas.W4488@gmail.com</t>
  </si>
  <si>
    <t>Attempt #2</t>
  </si>
  <si>
    <t>Communication Timing Tracking</t>
  </si>
  <si>
    <t>Entry Field #1</t>
  </si>
  <si>
    <t>1st Seller Response to Opener</t>
  </si>
  <si>
    <t>Most Recent Contact</t>
  </si>
  <si>
    <t>30 Day Email Alarm</t>
  </si>
  <si>
    <t>Contact Period (Mos)</t>
  </si>
  <si>
    <t>1st Contact</t>
  </si>
  <si>
    <t>Day Sent</t>
  </si>
  <si>
    <t>"Send From" Acct.</t>
  </si>
  <si>
    <t>Weekday Rankings (Highest Opener Responses)</t>
  </si>
  <si>
    <t>Monday</t>
  </si>
  <si>
    <t>Tuesday</t>
  </si>
  <si>
    <t>Wednesday</t>
  </si>
  <si>
    <t>Thursday</t>
  </si>
  <si>
    <t>Friday</t>
  </si>
  <si>
    <t>Saturday</t>
  </si>
  <si>
    <t>Sunday</t>
  </si>
  <si>
    <t>Attempt #3</t>
  </si>
  <si>
    <t>Result Should be…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</si>
</sst>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dd/yy;@"/>
    <numFmt numFmtId="165" formatCode="dddd"/>
    <numFmt numFmtId="166" formatCode="0.000%"/>
  </numFmts>
  <fonts count="15">
    <font>
      <sz val="10"/>
      <color theme="1"/>
      <name val="AvantGarde Md BT"/>
      <family val="2"/>
    </font>
    <font>
      <u/>
      <sz val="8"/>
      <name val="Arial"/>
      <family val="2"/>
    </font>
    <font>
      <sz val="8"/>
      <name val="Arial"/>
      <family val="2"/>
    </font>
    <font>
      <b/>
      <u/>
      <sz val="8"/>
      <color theme="1"/>
      <name val="Arial"/>
      <family val="2"/>
    </font>
    <font>
      <sz val="8"/>
      <color theme="1"/>
      <name val="Arial"/>
      <family val="2"/>
    </font>
    <font>
      <sz val="8"/>
      <color rgb="FF002060"/>
      <name val="Arial"/>
      <family val="2"/>
    </font>
    <font>
      <u/>
      <sz val="8"/>
      <color theme="1"/>
      <name val="Arial"/>
      <family val="2"/>
    </font>
    <font>
      <b/>
      <sz val="8"/>
      <color theme="0"/>
      <name val="Arial"/>
      <family val="2"/>
    </font>
    <font>
      <b/>
      <sz val="8"/>
      <name val="Arial"/>
      <family val="2"/>
    </font>
    <font>
      <b/>
      <sz val="8"/>
      <color theme="1"/>
      <name val="Arial"/>
      <family val="2"/>
    </font>
    <font>
      <sz val="10"/>
      <name val="Arial"/>
      <family val="2"/>
    </font>
    <font>
      <b/>
      <sz val="9"/>
      <color indexed="81"/>
      <name val="Tahoma"/>
      <family val="2"/>
    </font>
    <font>
      <sz val="9"/>
      <color indexed="81"/>
      <name val="Tahoma"/>
      <family val="2"/>
    </font>
    <font>
      <sz val="8"/>
      <name val="AvantGarde Md BT"/>
      <family val="2"/>
    </font>
    <font>
      <b/>
      <u/>
      <sz val="8"/>
      <color theme="0"/>
      <name val="Arial"/>
      <family val="2"/>
    </font>
  </fonts>
  <fills count="7">
    <fill>
      <patternFill patternType="none"/>
    </fill>
    <fill>
      <patternFill patternType="gray125"/>
    </fill>
    <fill>
      <patternFill patternType="lightUp">
        <bgColor rgb="FF002060"/>
      </patternFill>
    </fill>
    <fill>
      <patternFill patternType="solid">
        <fgColor rgb="FF00FFFF"/>
        <bgColor indexed="64"/>
      </patternFill>
    </fill>
    <fill>
      <patternFill patternType="solid">
        <fgColor rgb="FF002060"/>
        <bgColor indexed="64"/>
      </patternFill>
    </fill>
    <fill>
      <patternFill patternType="solid">
        <fgColor rgb="FFFF0000"/>
        <bgColor indexed="64"/>
      </patternFill>
    </fill>
    <fill>
      <patternFill patternType="solid">
        <fgColor theme="0" tint="-4.9989318521683403E-2"/>
        <bgColor indexed="64"/>
      </patternFill>
    </fill>
  </fills>
  <borders count="12">
    <border>
      <left/>
      <right/>
      <top/>
      <bottom/>
      <diagonal/>
    </border>
    <border>
      <left style="thin">
        <color indexed="64"/>
      </left>
      <right/>
      <top style="thin">
        <color indexed="64"/>
      </top>
      <bottom/>
      <diagonal/>
    </border>
    <border>
      <left/>
      <right/>
      <top style="thin">
        <color auto="1"/>
      </top>
      <bottom/>
      <diagonal/>
    </border>
    <border>
      <left/>
      <right style="thin">
        <color indexed="64"/>
      </right>
      <top style="thin">
        <color indexed="64"/>
      </top>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indexed="64"/>
      </right>
      <top/>
      <bottom/>
      <diagonal/>
    </border>
    <border>
      <left style="thin">
        <color indexed="64"/>
      </left>
      <right/>
      <top/>
      <bottom style="thin">
        <color indexed="64"/>
      </bottom>
      <diagonal/>
    </border>
    <border>
      <left/>
      <right/>
      <top/>
      <bottom style="thin">
        <color auto="1"/>
      </bottom>
      <diagonal/>
    </border>
    <border>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top/>
      <bottom/>
      <diagonal/>
    </border>
  </borders>
  <cellStyleXfs count="2">
    <xf numFmtId="0" fontId="0" fillId="0" borderId="0"/>
    <xf numFmtId="0" fontId="10" fillId="0" borderId="0"/>
  </cellStyleXfs>
  <cellXfs count="48">
    <xf numFmtId="0" fontId="0" fillId="0" borderId="0" xfId="0"/>
    <xf numFmtId="0" fontId="1" fillId="0" borderId="1" xfId="0" applyFont="1" applyBorder="1" applyAlignment="1">
      <alignment horizontal="center"/>
    </xf>
    <xf numFmtId="0" fontId="1" fillId="0" borderId="2" xfId="0" applyFont="1" applyBorder="1" applyAlignment="1">
      <alignment horizontal="center"/>
    </xf>
    <xf numFmtId="0" fontId="1" fillId="0" borderId="2" xfId="0" applyFont="1" applyBorder="1" applyAlignment="1">
      <alignment horizontal="center" wrapText="1"/>
    </xf>
    <xf numFmtId="0" fontId="2" fillId="0" borderId="3" xfId="0" applyFont="1" applyBorder="1" applyAlignment="1">
      <alignment horizontal="center" wrapText="1"/>
    </xf>
    <xf numFmtId="0" fontId="3" fillId="0" borderId="4" xfId="0" applyFont="1" applyBorder="1" applyAlignment="1">
      <alignment horizontal="center"/>
    </xf>
    <xf numFmtId="164" fontId="4" fillId="3" borderId="5" xfId="0" applyNumberFormat="1" applyFont="1" applyFill="1" applyBorder="1" applyAlignment="1">
      <alignment horizontal="center"/>
    </xf>
    <xf numFmtId="165" fontId="4" fillId="3" borderId="0" xfId="0" applyNumberFormat="1" applyFont="1" applyFill="1" applyAlignment="1">
      <alignment horizontal="center"/>
    </xf>
    <xf numFmtId="0" fontId="5" fillId="0" borderId="5" xfId="0" quotePrefix="1" applyFont="1" applyBorder="1" applyAlignment="1">
      <alignment horizontal="center"/>
    </xf>
    <xf numFmtId="166" fontId="4" fillId="0" borderId="5" xfId="0" quotePrefix="1" applyNumberFormat="1" applyFont="1" applyBorder="1" applyAlignment="1">
      <alignment horizontal="center"/>
    </xf>
    <xf numFmtId="0" fontId="5" fillId="0" borderId="6" xfId="0" quotePrefix="1" applyFont="1" applyBorder="1" applyAlignment="1">
      <alignment horizontal="center"/>
    </xf>
    <xf numFmtId="0" fontId="4" fillId="0" borderId="5" xfId="0" applyFont="1" applyBorder="1" applyAlignment="1">
      <alignment horizontal="center"/>
    </xf>
    <xf numFmtId="0" fontId="6" fillId="0" borderId="0" xfId="0" applyFont="1" applyAlignment="1">
      <alignment horizontal="center"/>
    </xf>
    <xf numFmtId="0" fontId="7" fillId="5" borderId="2"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4" fillId="3" borderId="10" xfId="0" applyFont="1" applyFill="1" applyBorder="1" applyAlignment="1">
      <alignment horizontal="center"/>
    </xf>
    <xf numFmtId="0" fontId="9" fillId="6" borderId="11" xfId="0" applyFont="1" applyFill="1" applyBorder="1" applyAlignment="1">
      <alignment horizontal="center" wrapText="1"/>
    </xf>
    <xf numFmtId="0" fontId="9" fillId="6" borderId="11" xfId="0" applyFont="1" applyFill="1" applyBorder="1" applyAlignment="1">
      <alignment horizontal="center"/>
    </xf>
    <xf numFmtId="164" fontId="4" fillId="3" borderId="0" xfId="0" applyNumberFormat="1" applyFont="1" applyFill="1" applyAlignment="1">
      <alignment horizontal="center"/>
    </xf>
    <xf numFmtId="164" fontId="4" fillId="0" borderId="0" xfId="0" applyNumberFormat="1" applyFont="1" applyAlignment="1">
      <alignment horizontal="center"/>
    </xf>
    <xf numFmtId="2" fontId="4" fillId="0" borderId="0" xfId="0" applyNumberFormat="1" applyFont="1" applyAlignment="1">
      <alignment horizontal="center"/>
    </xf>
    <xf numFmtId="0" fontId="3" fillId="0" borderId="0" xfId="0" applyFont="1" applyAlignment="1">
      <alignment horizontal="left"/>
    </xf>
    <xf numFmtId="0" fontId="4" fillId="0" borderId="0" xfId="0" applyFont="1" applyAlignment="1">
      <alignment horizontal="center"/>
    </xf>
    <xf numFmtId="0" fontId="4" fillId="0" borderId="0" xfId="0" quotePrefix="1" applyFont="1" applyAlignment="1">
      <alignment horizontal="center"/>
    </xf>
    <xf numFmtId="0" fontId="2" fillId="0" borderId="0" xfId="1" applyFont="1" applyAlignment="1">
      <alignment horizontal="right"/>
    </xf>
    <xf numFmtId="0" fontId="2" fillId="0" borderId="0" xfId="1" quotePrefix="1" applyFont="1" applyAlignment="1">
      <alignment horizontal="center"/>
    </xf>
    <xf numFmtId="165" fontId="6" fillId="0" borderId="0" xfId="0" applyNumberFormat="1" applyFont="1" applyAlignment="1">
      <alignment horizontal="center"/>
    </xf>
    <xf numFmtId="165" fontId="6" fillId="0" borderId="0" xfId="0" quotePrefix="1" applyNumberFormat="1" applyFont="1" applyAlignment="1">
      <alignment horizontal="center"/>
    </xf>
    <xf numFmtId="165" fontId="1" fillId="0" borderId="0" xfId="1" applyNumberFormat="1" applyFont="1" applyAlignment="1">
      <alignment horizontal="center"/>
    </xf>
    <xf numFmtId="165" fontId="1" fillId="0" borderId="0" xfId="1" quotePrefix="1" applyNumberFormat="1" applyFont="1" applyAlignment="1">
      <alignment horizontal="center"/>
    </xf>
    <xf numFmtId="38" fontId="4" fillId="0" borderId="0" xfId="0" quotePrefix="1" applyNumberFormat="1" applyFont="1" applyAlignment="1">
      <alignment horizontal="center"/>
    </xf>
    <xf numFmtId="0" fontId="6" fillId="0" borderId="0" xfId="0" applyFont="1"/>
    <xf numFmtId="0" fontId="4" fillId="3" borderId="5" xfId="0" applyFont="1" applyFill="1" applyBorder="1" applyAlignment="1">
      <alignment horizontal="center"/>
    </xf>
    <xf numFmtId="0" fontId="14" fillId="5" borderId="0" xfId="0" applyFont="1" applyFill="1" applyAlignment="1">
      <alignment horizontal="center"/>
    </xf>
    <xf numFmtId="38" fontId="7" fillId="5" borderId="0" xfId="0" quotePrefix="1" applyNumberFormat="1" applyFont="1" applyFill="1" applyAlignment="1">
      <alignment horizontal="center"/>
    </xf>
    <xf numFmtId="0" fontId="7" fillId="5" borderId="0" xfId="0" applyFont="1" applyFill="1" applyAlignment="1">
      <alignment horizontal="center"/>
    </xf>
    <xf numFmtId="0" fontId="4" fillId="0" borderId="0" xfId="0" applyFont="1"/>
    <xf numFmtId="0" fontId="4" fillId="2" borderId="0" xfId="0" applyFont="1" applyFill="1"/>
    <xf numFmtId="0" fontId="14" fillId="4" borderId="7" xfId="0" applyFont="1" applyFill="1" applyBorder="1" applyAlignment="1">
      <alignment horizontal="center"/>
    </xf>
    <xf numFmtId="0" fontId="14" fillId="4" borderId="8" xfId="0" applyFont="1" applyFill="1" applyBorder="1" applyAlignment="1">
      <alignment horizontal="center"/>
    </xf>
    <xf numFmtId="0" fontId="14" fillId="4" borderId="9" xfId="0" applyFont="1" applyFill="1" applyBorder="1" applyAlignment="1">
      <alignment horizontal="center"/>
    </xf>
    <xf numFmtId="0" fontId="8" fillId="6" borderId="3" xfId="0" applyFont="1" applyFill="1" applyBorder="1" applyAlignment="1">
      <alignment horizontal="center" wrapText="1"/>
    </xf>
    <xf numFmtId="0" fontId="8" fillId="6" borderId="6" xfId="0" applyFont="1" applyFill="1" applyBorder="1" applyAlignment="1">
      <alignment horizontal="center" wrapText="1"/>
    </xf>
    <xf numFmtId="0" fontId="9" fillId="6" borderId="4" xfId="0" applyFont="1" applyFill="1" applyBorder="1" applyAlignment="1">
      <alignment horizontal="center" wrapText="1"/>
    </xf>
    <xf numFmtId="0" fontId="9" fillId="6" borderId="5" xfId="0" applyFont="1" applyFill="1" applyBorder="1" applyAlignment="1">
      <alignment horizontal="center" wrapText="1"/>
    </xf>
    <xf numFmtId="0" fontId="9" fillId="6" borderId="3" xfId="0" applyFont="1" applyFill="1" applyBorder="1" applyAlignment="1">
      <alignment horizontal="center" wrapText="1"/>
    </xf>
    <xf numFmtId="0" fontId="9" fillId="6" borderId="6" xfId="0" applyFont="1" applyFill="1" applyBorder="1" applyAlignment="1">
      <alignment horizontal="center" wrapText="1"/>
    </xf>
  </cellXfs>
  <cellStyles count="2">
    <cellStyle name="Normal" xfId="0" builtinId="0"/>
    <cellStyle name="Normal 3" xfId="1" xr:uid="{3E7151E1-2408-4BFE-8E17-D819FB39A3A8}"/>
  </cellStyles>
  <dxfs count="15">
    <dxf>
      <fill>
        <patternFill patternType="none">
          <bgColor auto="1"/>
        </patternFill>
      </fill>
    </dxf>
    <dxf>
      <fill>
        <patternFill>
          <bgColor rgb="FF00FFFF"/>
        </patternFill>
      </fill>
    </dxf>
    <dxf>
      <fill>
        <patternFill patternType="none">
          <bgColor auto="1"/>
        </patternFill>
      </fill>
    </dxf>
    <dxf>
      <fill>
        <patternFill>
          <bgColor rgb="FF00FFFF"/>
        </patternFill>
      </fill>
    </dxf>
    <dxf>
      <fill>
        <patternFill patternType="none">
          <bgColor auto="1"/>
        </patternFill>
      </fill>
    </dxf>
    <dxf>
      <fill>
        <patternFill>
          <bgColor rgb="FF00FFFF"/>
        </patternFill>
      </fill>
    </dxf>
    <dxf>
      <font>
        <b/>
        <i val="0"/>
        <color theme="0"/>
      </font>
      <fill>
        <patternFill>
          <bgColor rgb="FFFF0000"/>
        </patternFill>
      </fill>
    </dxf>
    <dxf>
      <fill>
        <patternFill patternType="none">
          <bgColor auto="1"/>
        </patternFill>
      </fill>
    </dxf>
    <dxf>
      <fill>
        <patternFill>
          <bgColor rgb="FF00FFFF"/>
        </patternFill>
      </fill>
    </dxf>
    <dxf>
      <fill>
        <patternFill patternType="none">
          <bgColor auto="1"/>
        </patternFill>
      </fill>
    </dxf>
    <dxf>
      <fill>
        <patternFill>
          <bgColor rgb="FF00FFFF"/>
        </patternFill>
      </fill>
    </dxf>
    <dxf>
      <fill>
        <patternFill patternType="none">
          <bgColor auto="1"/>
        </patternFill>
      </fill>
    </dxf>
    <dxf>
      <fill>
        <patternFill>
          <bgColor rgb="FF00FFFF"/>
        </patternFill>
      </fill>
    </dxf>
    <dxf>
      <font>
        <strike val="0"/>
      </font>
      <fill>
        <patternFill patternType="none">
          <bgColor auto="1"/>
        </patternFill>
      </fill>
    </dxf>
    <dxf>
      <font>
        <b/>
        <i val="0"/>
        <color theme="0"/>
      </font>
      <fill>
        <patternFill>
          <bgColor rgb="FFFF0000"/>
        </patternFill>
      </fill>
    </dxf>
  </dxfs>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228600</xdr:colOff>
      <xdr:row>1</xdr:row>
      <xdr:rowOff>304800</xdr:rowOff>
    </xdr:from>
    <xdr:to>
      <xdr:col>19</xdr:col>
      <xdr:colOff>400050</xdr:colOff>
      <xdr:row>5</xdr:row>
      <xdr:rowOff>95249</xdr:rowOff>
    </xdr:to>
    <xdr:sp macro="" textlink="">
      <xdr:nvSpPr>
        <xdr:cNvPr id="2" name="TextBox 1">
          <a:extLst>
            <a:ext uri="{FF2B5EF4-FFF2-40B4-BE49-F238E27FC236}">
              <a16:creationId xmlns:a16="http://schemas.microsoft.com/office/drawing/2014/main" id="{B54C0B16-607C-4C79-9444-6EEDB2471512}"/>
            </a:ext>
          </a:extLst>
        </xdr:cNvPr>
        <xdr:cNvSpPr txBox="1"/>
      </xdr:nvSpPr>
      <xdr:spPr>
        <a:xfrm>
          <a:off x="12211050" y="1600200"/>
          <a:ext cx="3219450" cy="9715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NOTES...</a:t>
          </a:r>
        </a:p>
        <a:p>
          <a:r>
            <a:rPr lang="en-US" sz="800" b="1" u="sng">
              <a:latin typeface="Arial" panose="020B0604020202020204" pitchFamily="34" charset="0"/>
              <a:cs typeface="Arial" panose="020B0604020202020204" pitchFamily="34" charset="0"/>
            </a:rPr>
            <a:t>Attempt #2;</a:t>
          </a:r>
          <a:r>
            <a:rPr lang="en-US" sz="800">
              <a:latin typeface="Arial" panose="020B0604020202020204" pitchFamily="34" charset="0"/>
              <a:cs typeface="Arial" panose="020B0604020202020204" pitchFamily="34" charset="0"/>
            </a:rPr>
            <a:t> does count the number of</a:t>
          </a:r>
          <a:r>
            <a:rPr lang="en-US" sz="800" baseline="0">
              <a:latin typeface="Arial" panose="020B0604020202020204" pitchFamily="34" charset="0"/>
              <a:cs typeface="Arial" panose="020B0604020202020204" pitchFamily="34" charset="0"/>
            </a:rPr>
            <a:t> items properly when using the reference held in "D10". </a:t>
          </a:r>
        </a:p>
        <a:p>
          <a:pPr algn="ctr"/>
          <a:r>
            <a:rPr lang="en-US" sz="800" baseline="0">
              <a:latin typeface="Arial" panose="020B0604020202020204" pitchFamily="34" charset="0"/>
              <a:cs typeface="Arial" panose="020B0604020202020204" pitchFamily="34" charset="0"/>
            </a:rPr>
            <a:t>=COUNTIFS($D$14:$D$75,D10, $F$14:$F$75,"&gt;0")</a:t>
          </a:r>
        </a:p>
        <a:p>
          <a:endParaRPr lang="en-US" sz="800" baseline="0">
            <a:latin typeface="Arial" panose="020B0604020202020204" pitchFamily="34" charset="0"/>
            <a:cs typeface="Arial" panose="020B0604020202020204" pitchFamily="34" charset="0"/>
          </a:endParaRPr>
        </a:p>
        <a:p>
          <a:r>
            <a:rPr lang="en-US" sz="800" baseline="0">
              <a:latin typeface="Arial" panose="020B0604020202020204" pitchFamily="34" charset="0"/>
              <a:cs typeface="Arial" panose="020B0604020202020204" pitchFamily="34" charset="0"/>
            </a:rPr>
            <a:t>This is not the way it neads to happen. See the grouping of cells below with column headings, "Monday, Tuesday" etc.</a:t>
          </a:r>
          <a:endParaRPr lang="en-US" sz="800">
            <a:latin typeface="Arial" panose="020B0604020202020204" pitchFamily="34" charset="0"/>
            <a:cs typeface="Arial" panose="020B0604020202020204" pitchFamily="34" charset="0"/>
          </a:endParaRPr>
        </a:p>
      </xdr:txBody>
    </xdr:sp>
    <xdr:clientData/>
  </xdr:twoCellAnchor>
  <xdr:twoCellAnchor>
    <xdr:from>
      <xdr:col>13</xdr:col>
      <xdr:colOff>581025</xdr:colOff>
      <xdr:row>3</xdr:row>
      <xdr:rowOff>133350</xdr:rowOff>
    </xdr:from>
    <xdr:to>
      <xdr:col>14</xdr:col>
      <xdr:colOff>228600</xdr:colOff>
      <xdr:row>4</xdr:row>
      <xdr:rowOff>228600</xdr:rowOff>
    </xdr:to>
    <xdr:cxnSp macro="">
      <xdr:nvCxnSpPr>
        <xdr:cNvPr id="3" name="Straight Arrow Connector 2">
          <a:extLst>
            <a:ext uri="{FF2B5EF4-FFF2-40B4-BE49-F238E27FC236}">
              <a16:creationId xmlns:a16="http://schemas.microsoft.com/office/drawing/2014/main" id="{9B34FF40-27BA-41A0-B1D9-877E6A16DF02}"/>
            </a:ext>
          </a:extLst>
        </xdr:cNvPr>
        <xdr:cNvCxnSpPr/>
      </xdr:nvCxnSpPr>
      <xdr:spPr>
        <a:xfrm flipH="1" flipV="1">
          <a:off x="11591925" y="2162175"/>
          <a:ext cx="619125" cy="257175"/>
        </a:xfrm>
        <a:prstGeom prst="straightConnector1">
          <a:avLst/>
        </a:prstGeom>
        <a:ln w="38100">
          <a:tailEnd type="stealth"/>
        </a:ln>
      </xdr:spPr>
      <xdr:style>
        <a:lnRef idx="3">
          <a:schemeClr val="dk1"/>
        </a:lnRef>
        <a:fillRef idx="0">
          <a:schemeClr val="dk1"/>
        </a:fillRef>
        <a:effectRef idx="2">
          <a:schemeClr val="dk1"/>
        </a:effectRef>
        <a:fontRef idx="minor">
          <a:schemeClr val="tx1"/>
        </a:fontRef>
      </xdr:style>
    </xdr:cxnSp>
    <xdr:clientData/>
  </xdr:twoCellAnchor>
  <xdr:twoCellAnchor>
    <xdr:from>
      <xdr:col>11</xdr:col>
      <xdr:colOff>942975</xdr:colOff>
      <xdr:row>9</xdr:row>
      <xdr:rowOff>38100</xdr:rowOff>
    </xdr:from>
    <xdr:to>
      <xdr:col>11</xdr:col>
      <xdr:colOff>1504950</xdr:colOff>
      <xdr:row>12</xdr:row>
      <xdr:rowOff>95250</xdr:rowOff>
    </xdr:to>
    <xdr:cxnSp macro="">
      <xdr:nvCxnSpPr>
        <xdr:cNvPr id="4" name="Straight Arrow Connector 3">
          <a:extLst>
            <a:ext uri="{FF2B5EF4-FFF2-40B4-BE49-F238E27FC236}">
              <a16:creationId xmlns:a16="http://schemas.microsoft.com/office/drawing/2014/main" id="{43968A77-4333-4C9B-B7F8-C21CF3222EAC}"/>
            </a:ext>
          </a:extLst>
        </xdr:cNvPr>
        <xdr:cNvCxnSpPr/>
      </xdr:nvCxnSpPr>
      <xdr:spPr>
        <a:xfrm flipH="1" flipV="1">
          <a:off x="10829925" y="3162300"/>
          <a:ext cx="561975" cy="542925"/>
        </a:xfrm>
        <a:prstGeom prst="straightConnector1">
          <a:avLst/>
        </a:prstGeom>
        <a:ln w="38100">
          <a:tailEnd type="stealth"/>
        </a:ln>
      </xdr:spPr>
      <xdr:style>
        <a:lnRef idx="3">
          <a:schemeClr val="dk1"/>
        </a:lnRef>
        <a:fillRef idx="0">
          <a:schemeClr val="dk1"/>
        </a:fillRef>
        <a:effectRef idx="2">
          <a:schemeClr val="dk1"/>
        </a:effectRef>
        <a:fontRef idx="minor">
          <a:schemeClr val="tx1"/>
        </a:fontRef>
      </xdr:style>
    </xdr:cxnSp>
    <xdr:clientData/>
  </xdr:twoCellAnchor>
  <xdr:twoCellAnchor>
    <xdr:from>
      <xdr:col>12</xdr:col>
      <xdr:colOff>323850</xdr:colOff>
      <xdr:row>9</xdr:row>
      <xdr:rowOff>57150</xdr:rowOff>
    </xdr:from>
    <xdr:to>
      <xdr:col>12</xdr:col>
      <xdr:colOff>409575</xdr:colOff>
      <xdr:row>12</xdr:row>
      <xdr:rowOff>95250</xdr:rowOff>
    </xdr:to>
    <xdr:cxnSp macro="">
      <xdr:nvCxnSpPr>
        <xdr:cNvPr id="5" name="Straight Arrow Connector 4">
          <a:extLst>
            <a:ext uri="{FF2B5EF4-FFF2-40B4-BE49-F238E27FC236}">
              <a16:creationId xmlns:a16="http://schemas.microsoft.com/office/drawing/2014/main" id="{906AAA28-9098-4CEB-9D20-22B24A7A739D}"/>
            </a:ext>
          </a:extLst>
        </xdr:cNvPr>
        <xdr:cNvCxnSpPr/>
      </xdr:nvCxnSpPr>
      <xdr:spPr>
        <a:xfrm flipH="1" flipV="1">
          <a:off x="11944350" y="3181350"/>
          <a:ext cx="85725" cy="523875"/>
        </a:xfrm>
        <a:prstGeom prst="straightConnector1">
          <a:avLst/>
        </a:prstGeom>
        <a:ln w="38100">
          <a:tailEnd type="stealth"/>
        </a:ln>
      </xdr:spPr>
      <xdr:style>
        <a:lnRef idx="3">
          <a:schemeClr val="dk1"/>
        </a:lnRef>
        <a:fillRef idx="0">
          <a:schemeClr val="dk1"/>
        </a:fillRef>
        <a:effectRef idx="2">
          <a:schemeClr val="dk1"/>
        </a:effectRef>
        <a:fontRef idx="minor">
          <a:schemeClr val="tx1"/>
        </a:fontRef>
      </xdr:style>
    </xdr:cxnSp>
    <xdr:clientData/>
  </xdr:twoCellAnchor>
  <xdr:twoCellAnchor>
    <xdr:from>
      <xdr:col>13</xdr:col>
      <xdr:colOff>409575</xdr:colOff>
      <xdr:row>9</xdr:row>
      <xdr:rowOff>47625</xdr:rowOff>
    </xdr:from>
    <xdr:to>
      <xdr:col>13</xdr:col>
      <xdr:colOff>466725</xdr:colOff>
      <xdr:row>12</xdr:row>
      <xdr:rowOff>95250</xdr:rowOff>
    </xdr:to>
    <xdr:cxnSp macro="">
      <xdr:nvCxnSpPr>
        <xdr:cNvPr id="6" name="Straight Arrow Connector 5">
          <a:extLst>
            <a:ext uri="{FF2B5EF4-FFF2-40B4-BE49-F238E27FC236}">
              <a16:creationId xmlns:a16="http://schemas.microsoft.com/office/drawing/2014/main" id="{27EC7A2D-9592-4472-B57E-3A61270DD41A}"/>
            </a:ext>
          </a:extLst>
        </xdr:cNvPr>
        <xdr:cNvCxnSpPr/>
      </xdr:nvCxnSpPr>
      <xdr:spPr>
        <a:xfrm flipV="1">
          <a:off x="12639675" y="3171825"/>
          <a:ext cx="57150" cy="533400"/>
        </a:xfrm>
        <a:prstGeom prst="straightConnector1">
          <a:avLst/>
        </a:prstGeom>
        <a:ln w="38100">
          <a:tailEnd type="stealth"/>
        </a:ln>
      </xdr:spPr>
      <xdr:style>
        <a:lnRef idx="3">
          <a:schemeClr val="dk1"/>
        </a:lnRef>
        <a:fillRef idx="0">
          <a:schemeClr val="dk1"/>
        </a:fillRef>
        <a:effectRef idx="2">
          <a:schemeClr val="dk1"/>
        </a:effectRef>
        <a:fontRef idx="minor">
          <a:schemeClr val="tx1"/>
        </a:fontRef>
      </xdr:style>
    </xdr:cxnSp>
    <xdr:clientData/>
  </xdr:twoCellAnchor>
  <xdr:twoCellAnchor>
    <xdr:from>
      <xdr:col>14</xdr:col>
      <xdr:colOff>123825</xdr:colOff>
      <xdr:row>9</xdr:row>
      <xdr:rowOff>38100</xdr:rowOff>
    </xdr:from>
    <xdr:to>
      <xdr:col>14</xdr:col>
      <xdr:colOff>266700</xdr:colOff>
      <xdr:row>12</xdr:row>
      <xdr:rowOff>95250</xdr:rowOff>
    </xdr:to>
    <xdr:cxnSp macro="">
      <xdr:nvCxnSpPr>
        <xdr:cNvPr id="7" name="Straight Arrow Connector 6">
          <a:extLst>
            <a:ext uri="{FF2B5EF4-FFF2-40B4-BE49-F238E27FC236}">
              <a16:creationId xmlns:a16="http://schemas.microsoft.com/office/drawing/2014/main" id="{66FA783C-E596-4E29-A056-4153EB01C83A}"/>
            </a:ext>
          </a:extLst>
        </xdr:cNvPr>
        <xdr:cNvCxnSpPr/>
      </xdr:nvCxnSpPr>
      <xdr:spPr>
        <a:xfrm flipV="1">
          <a:off x="13182600" y="3162300"/>
          <a:ext cx="142875" cy="542925"/>
        </a:xfrm>
        <a:prstGeom prst="straightConnector1">
          <a:avLst/>
        </a:prstGeom>
        <a:ln w="38100">
          <a:tailEnd type="stealth"/>
        </a:ln>
      </xdr:spPr>
      <xdr:style>
        <a:lnRef idx="3">
          <a:schemeClr val="dk1"/>
        </a:lnRef>
        <a:fillRef idx="0">
          <a:schemeClr val="dk1"/>
        </a:fillRef>
        <a:effectRef idx="2">
          <a:schemeClr val="dk1"/>
        </a:effectRef>
        <a:fontRef idx="minor">
          <a:schemeClr val="tx1"/>
        </a:fontRef>
      </xdr:style>
    </xdr:cxnSp>
    <xdr:clientData/>
  </xdr:twoCellAnchor>
  <xdr:twoCellAnchor>
    <xdr:from>
      <xdr:col>14</xdr:col>
      <xdr:colOff>600075</xdr:colOff>
      <xdr:row>9</xdr:row>
      <xdr:rowOff>38100</xdr:rowOff>
    </xdr:from>
    <xdr:to>
      <xdr:col>15</xdr:col>
      <xdr:colOff>266700</xdr:colOff>
      <xdr:row>12</xdr:row>
      <xdr:rowOff>95250</xdr:rowOff>
    </xdr:to>
    <xdr:cxnSp macro="">
      <xdr:nvCxnSpPr>
        <xdr:cNvPr id="8" name="Straight Arrow Connector 7">
          <a:extLst>
            <a:ext uri="{FF2B5EF4-FFF2-40B4-BE49-F238E27FC236}">
              <a16:creationId xmlns:a16="http://schemas.microsoft.com/office/drawing/2014/main" id="{9EA85F9E-92DA-4377-BFC6-8078549C5625}"/>
            </a:ext>
          </a:extLst>
        </xdr:cNvPr>
        <xdr:cNvCxnSpPr/>
      </xdr:nvCxnSpPr>
      <xdr:spPr>
        <a:xfrm flipV="1">
          <a:off x="13658850" y="3162300"/>
          <a:ext cx="276225" cy="542925"/>
        </a:xfrm>
        <a:prstGeom prst="straightConnector1">
          <a:avLst/>
        </a:prstGeom>
        <a:ln w="38100">
          <a:tailEnd type="stealth"/>
        </a:ln>
      </xdr:spPr>
      <xdr:style>
        <a:lnRef idx="3">
          <a:schemeClr val="dk1"/>
        </a:lnRef>
        <a:fillRef idx="0">
          <a:schemeClr val="dk1"/>
        </a:fillRef>
        <a:effectRef idx="2">
          <a:schemeClr val="dk1"/>
        </a:effectRef>
        <a:fontRef idx="minor">
          <a:schemeClr val="tx1"/>
        </a:fontRef>
      </xdr:style>
    </xdr:cxnSp>
    <xdr:clientData/>
  </xdr:twoCellAnchor>
  <xdr:twoCellAnchor>
    <xdr:from>
      <xdr:col>15</xdr:col>
      <xdr:colOff>342900</xdr:colOff>
      <xdr:row>9</xdr:row>
      <xdr:rowOff>47625</xdr:rowOff>
    </xdr:from>
    <xdr:to>
      <xdr:col>16</xdr:col>
      <xdr:colOff>228600</xdr:colOff>
      <xdr:row>12</xdr:row>
      <xdr:rowOff>95250</xdr:rowOff>
    </xdr:to>
    <xdr:cxnSp macro="">
      <xdr:nvCxnSpPr>
        <xdr:cNvPr id="9" name="Straight Arrow Connector 8">
          <a:extLst>
            <a:ext uri="{FF2B5EF4-FFF2-40B4-BE49-F238E27FC236}">
              <a16:creationId xmlns:a16="http://schemas.microsoft.com/office/drawing/2014/main" id="{780D6F67-C55A-460B-BE1D-B7859E8BBE9D}"/>
            </a:ext>
          </a:extLst>
        </xdr:cNvPr>
        <xdr:cNvCxnSpPr/>
      </xdr:nvCxnSpPr>
      <xdr:spPr>
        <a:xfrm flipV="1">
          <a:off x="14011275" y="3171825"/>
          <a:ext cx="495300" cy="533400"/>
        </a:xfrm>
        <a:prstGeom prst="straightConnector1">
          <a:avLst/>
        </a:prstGeom>
        <a:ln w="38100">
          <a:tailEnd type="stealth"/>
        </a:ln>
      </xdr:spPr>
      <xdr:style>
        <a:lnRef idx="3">
          <a:schemeClr val="dk1"/>
        </a:lnRef>
        <a:fillRef idx="0">
          <a:schemeClr val="dk1"/>
        </a:fillRef>
        <a:effectRef idx="2">
          <a:schemeClr val="dk1"/>
        </a:effectRef>
        <a:fontRef idx="minor">
          <a:schemeClr val="tx1"/>
        </a:fontRef>
      </xdr:style>
    </xdr:cxnSp>
    <xdr:clientData/>
  </xdr:twoCellAnchor>
  <xdr:twoCellAnchor>
    <xdr:from>
      <xdr:col>16</xdr:col>
      <xdr:colOff>228600</xdr:colOff>
      <xdr:row>9</xdr:row>
      <xdr:rowOff>47625</xdr:rowOff>
    </xdr:from>
    <xdr:to>
      <xdr:col>17</xdr:col>
      <xdr:colOff>209550</xdr:colOff>
      <xdr:row>12</xdr:row>
      <xdr:rowOff>85725</xdr:rowOff>
    </xdr:to>
    <xdr:cxnSp macro="">
      <xdr:nvCxnSpPr>
        <xdr:cNvPr id="10" name="Straight Arrow Connector 9">
          <a:extLst>
            <a:ext uri="{FF2B5EF4-FFF2-40B4-BE49-F238E27FC236}">
              <a16:creationId xmlns:a16="http://schemas.microsoft.com/office/drawing/2014/main" id="{DAC86A40-7314-4733-983C-57F32B159384}"/>
            </a:ext>
          </a:extLst>
        </xdr:cNvPr>
        <xdr:cNvCxnSpPr/>
      </xdr:nvCxnSpPr>
      <xdr:spPr>
        <a:xfrm flipV="1">
          <a:off x="14506575" y="3171825"/>
          <a:ext cx="590550" cy="523875"/>
        </a:xfrm>
        <a:prstGeom prst="straightConnector1">
          <a:avLst/>
        </a:prstGeom>
        <a:ln w="38100">
          <a:tailEnd type="stealth"/>
        </a:ln>
      </xdr:spPr>
      <xdr:style>
        <a:lnRef idx="3">
          <a:schemeClr val="dk1"/>
        </a:lnRef>
        <a:fillRef idx="0">
          <a:schemeClr val="dk1"/>
        </a:fillRef>
        <a:effectRef idx="2">
          <a:schemeClr val="dk1"/>
        </a:effectRef>
        <a:fontRef idx="minor">
          <a:schemeClr val="tx1"/>
        </a:fontRef>
      </xdr:style>
    </xdr:cxnSp>
    <xdr:clientData/>
  </xdr:twoCellAnchor>
  <xdr:twoCellAnchor>
    <xdr:from>
      <xdr:col>11</xdr:col>
      <xdr:colOff>1409700</xdr:colOff>
      <xdr:row>11</xdr:row>
      <xdr:rowOff>95250</xdr:rowOff>
    </xdr:from>
    <xdr:to>
      <xdr:col>16</xdr:col>
      <xdr:colOff>314325</xdr:colOff>
      <xdr:row>16</xdr:row>
      <xdr:rowOff>38100</xdr:rowOff>
    </xdr:to>
    <xdr:sp macro="" textlink="">
      <xdr:nvSpPr>
        <xdr:cNvPr id="11" name="TextBox 10">
          <a:extLst>
            <a:ext uri="{FF2B5EF4-FFF2-40B4-BE49-F238E27FC236}">
              <a16:creationId xmlns:a16="http://schemas.microsoft.com/office/drawing/2014/main" id="{066B8A56-CA88-4FC7-ADA1-35FD6DAFF0AA}"/>
            </a:ext>
          </a:extLst>
        </xdr:cNvPr>
        <xdr:cNvSpPr txBox="1"/>
      </xdr:nvSpPr>
      <xdr:spPr>
        <a:xfrm>
          <a:off x="10077450" y="3543300"/>
          <a:ext cx="3438525" cy="752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1st</a:t>
          </a:r>
          <a:r>
            <a:rPr lang="en-US" sz="800" baseline="0">
              <a:latin typeface="Arial" panose="020B0604020202020204" pitchFamily="34" charset="0"/>
              <a:cs typeface="Arial" panose="020B0604020202020204" pitchFamily="34" charset="0"/>
            </a:rPr>
            <a:t> Attempt; This layout is being used to grab totals for each day that will be updated as daily data is referenced in this section to the right of the dark blue column divider. The following formula is located in cell "O16".</a:t>
          </a:r>
        </a:p>
        <a:p>
          <a:pPr algn="ctr"/>
          <a:r>
            <a:rPr lang="en-US" sz="800">
              <a:latin typeface="Arial" panose="020B0604020202020204" pitchFamily="34" charset="0"/>
              <a:cs typeface="Arial" panose="020B0604020202020204" pitchFamily="34" charset="0"/>
            </a:rPr>
            <a:t>=COUNTIFS($D$14:$D$75,O15, $F$14:$F$75,"&gt;0")</a:t>
          </a:r>
        </a:p>
      </xdr:txBody>
    </xdr:sp>
    <xdr:clientData/>
  </xdr:twoCellAnchor>
  <xdr:twoCellAnchor>
    <xdr:from>
      <xdr:col>0</xdr:col>
      <xdr:colOff>47625</xdr:colOff>
      <xdr:row>17</xdr:row>
      <xdr:rowOff>114300</xdr:rowOff>
    </xdr:from>
    <xdr:to>
      <xdr:col>9</xdr:col>
      <xdr:colOff>581025</xdr:colOff>
      <xdr:row>40</xdr:row>
      <xdr:rowOff>114301</xdr:rowOff>
    </xdr:to>
    <xdr:sp macro="" textlink="">
      <xdr:nvSpPr>
        <xdr:cNvPr id="12" name="TextBox 11">
          <a:extLst>
            <a:ext uri="{FF2B5EF4-FFF2-40B4-BE49-F238E27FC236}">
              <a16:creationId xmlns:a16="http://schemas.microsoft.com/office/drawing/2014/main" id="{B13527BE-5418-4F79-8BB5-44EABDA0BC39}"/>
            </a:ext>
          </a:extLst>
        </xdr:cNvPr>
        <xdr:cNvSpPr txBox="1"/>
      </xdr:nvSpPr>
      <xdr:spPr>
        <a:xfrm>
          <a:off x="47625" y="3400425"/>
          <a:ext cx="7981950" cy="37242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General NOTES;</a:t>
          </a:r>
        </a:p>
        <a:p>
          <a:r>
            <a:rPr lang="en-US" sz="800">
              <a:latin typeface="Arial" panose="020B0604020202020204" pitchFamily="34" charset="0"/>
              <a:cs typeface="Arial" panose="020B0604020202020204" pitchFamily="34" charset="0"/>
            </a:rPr>
            <a:t>The snipit reflected hear is part of a MUCH larger sheet but is the focus of a formula struggle. I have included only this section to make my issue</a:t>
          </a:r>
          <a:r>
            <a:rPr lang="en-US" sz="800" baseline="0">
              <a:latin typeface="Arial" panose="020B0604020202020204" pitchFamily="34" charset="0"/>
              <a:cs typeface="Arial" panose="020B0604020202020204" pitchFamily="34" charset="0"/>
            </a:rPr>
            <a:t> easier to understand.</a:t>
          </a:r>
        </a:p>
        <a:p>
          <a:endParaRPr lang="en-US" sz="800">
            <a:latin typeface="Arial" panose="020B0604020202020204" pitchFamily="34" charset="0"/>
            <a:cs typeface="Arial" panose="020B0604020202020204" pitchFamily="34" charset="0"/>
          </a:endParaRPr>
        </a:p>
        <a:p>
          <a:r>
            <a:rPr lang="en-US" sz="800">
              <a:latin typeface="Arial" panose="020B0604020202020204" pitchFamily="34" charset="0"/>
              <a:cs typeface="Arial" panose="020B0604020202020204" pitchFamily="34" charset="0"/>
            </a:rPr>
            <a:t>The general need in this area is to gradually build a database</a:t>
          </a:r>
          <a:r>
            <a:rPr lang="en-US" sz="800" baseline="0">
              <a:latin typeface="Arial" panose="020B0604020202020204" pitchFamily="34" charset="0"/>
              <a:cs typeface="Arial" panose="020B0604020202020204" pitchFamily="34" charset="0"/>
            </a:rPr>
            <a:t> of which days of the week (if any) are the best days to send out marketing based on response figures held in the table below. My initial design was to bring all the responses per day (M, T, W, TH etc.) in the table N15:T16 where row 16 is the total count over time for each day. I would like to calculate a ranking for each day and ultimately display all days in one cell, possibly "I10". The layout makes spreading the rankings out across 7 columns prohibitive.</a:t>
          </a:r>
        </a:p>
        <a:p>
          <a:endParaRPr lang="en-US" sz="800" baseline="0">
            <a:latin typeface="Arial" panose="020B0604020202020204" pitchFamily="34" charset="0"/>
            <a:cs typeface="Arial" panose="020B0604020202020204" pitchFamily="34" charset="0"/>
          </a:endParaRPr>
        </a:p>
        <a:p>
          <a:r>
            <a:rPr lang="en-US" sz="800" baseline="0">
              <a:latin typeface="Arial" panose="020B0604020202020204" pitchFamily="34" charset="0"/>
              <a:cs typeface="Arial" panose="020B0604020202020204" pitchFamily="34" charset="0"/>
            </a:rPr>
            <a:t>The range in column "D" and column "F" has currently been set to D14:F75 as a starting point. Ultimately the range is dynamic and expands automatically with the addition off each new row of data to an as yet undefined size.</a:t>
          </a:r>
        </a:p>
        <a:p>
          <a:endParaRPr lang="en-US" sz="800" baseline="0">
            <a:latin typeface="Arial" panose="020B0604020202020204" pitchFamily="34" charset="0"/>
            <a:cs typeface="Arial" panose="020B0604020202020204" pitchFamily="34" charset="0"/>
          </a:endParaRPr>
        </a:p>
        <a:p>
          <a:r>
            <a:rPr lang="en-US" sz="800" baseline="0">
              <a:latin typeface="Arial" panose="020B0604020202020204" pitchFamily="34" charset="0"/>
              <a:cs typeface="Arial" panose="020B0604020202020204" pitchFamily="34" charset="0"/>
            </a:rPr>
            <a:t>Light Blue cells designate data entry cells whereas white/clear colored cells contain calculations. Column "C", as dates are added the adjacent </a:t>
          </a:r>
          <a:r>
            <a:rPr lang="en-US" sz="800" baseline="0">
              <a:solidFill>
                <a:schemeClr val="dk1"/>
              </a:solidFill>
              <a:effectLst/>
              <a:latin typeface="Arial" panose="020B0604020202020204" pitchFamily="34" charset="0"/>
              <a:ea typeface="+mn-ea"/>
              <a:cs typeface="Arial" panose="020B0604020202020204" pitchFamily="34" charset="0"/>
            </a:rPr>
            <a:t>column</a:t>
          </a:r>
          <a:r>
            <a:rPr lang="en-US" sz="800" baseline="0">
              <a:latin typeface="Arial" panose="020B0604020202020204" pitchFamily="34" charset="0"/>
              <a:cs typeface="Arial" panose="020B0604020202020204" pitchFamily="34" charset="0"/>
            </a:rPr>
            <a:t> "D" cells automatically convert to the appropriate day of the week. Column "F", are manual input cells referencing the day a seller responded to an incoming marketing effort. My goal is to illustrate the day of the week marketing is sent out with the number of historical responses received on that day of the week. I was planning to utilize "COUNTIFS" but am certainly open to another method!</a:t>
          </a:r>
        </a:p>
        <a:p>
          <a:endParaRPr lang="en-US" sz="800" baseline="0">
            <a:latin typeface="Arial" panose="020B0604020202020204" pitchFamily="34" charset="0"/>
            <a:cs typeface="Arial" panose="020B0604020202020204" pitchFamily="34" charset="0"/>
          </a:endParaRPr>
        </a:p>
        <a:p>
          <a:r>
            <a:rPr lang="en-US" sz="800" baseline="0">
              <a:latin typeface="Arial" panose="020B0604020202020204" pitchFamily="34" charset="0"/>
              <a:cs typeface="Arial" panose="020B0604020202020204" pitchFamily="34" charset="0"/>
            </a:rPr>
            <a:t>1. The strange thing is that "Attempt #2" to the right does exactly what I need when referencing "D10" </a:t>
          </a:r>
        </a:p>
        <a:p>
          <a:r>
            <a:rPr lang="en-US" sz="800" baseline="0">
              <a:latin typeface="Arial" panose="020B0604020202020204" pitchFamily="34" charset="0"/>
              <a:cs typeface="Arial" panose="020B0604020202020204" pitchFamily="34" charset="0"/>
            </a:rPr>
            <a:t>=COUNTIFS($D$14:$D$75,D10, $F$14:$F$75,"&gt;0")</a:t>
          </a:r>
        </a:p>
        <a:p>
          <a:endParaRPr lang="en-US" sz="800" baseline="0">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800" baseline="0">
              <a:solidFill>
                <a:schemeClr val="dk1"/>
              </a:solidFill>
              <a:effectLst/>
              <a:latin typeface="Arial" panose="020B0604020202020204" pitchFamily="34" charset="0"/>
              <a:ea typeface="+mn-ea"/>
              <a:cs typeface="Arial" panose="020B0604020202020204" pitchFamily="34" charset="0"/>
            </a:rPr>
            <a:t>2. but not when referencing the same day of the week in "P16"</a:t>
          </a:r>
        </a:p>
        <a:p>
          <a:pPr marL="0" marR="0" lvl="0" indent="0" defTabSz="914400" eaLnBrk="1" fontAlgn="auto" latinLnBrk="0" hangingPunct="1">
            <a:lnSpc>
              <a:spcPct val="100000"/>
            </a:lnSpc>
            <a:spcBef>
              <a:spcPts val="0"/>
            </a:spcBef>
            <a:spcAft>
              <a:spcPts val="0"/>
            </a:spcAft>
            <a:buClrTx/>
            <a:buSzTx/>
            <a:buFontTx/>
            <a:buNone/>
            <a:tabLst/>
            <a:defRPr/>
          </a:pPr>
          <a:r>
            <a:rPr lang="en-US" sz="800">
              <a:effectLst/>
              <a:latin typeface="Arial" panose="020B0604020202020204" pitchFamily="34" charset="0"/>
              <a:cs typeface="Arial" panose="020B0604020202020204" pitchFamily="34" charset="0"/>
            </a:rPr>
            <a:t>=COUNTIFS($D$14:$D$75,P15, $F$14:$F$75,"&gt;0")</a:t>
          </a:r>
        </a:p>
        <a:p>
          <a:pPr marL="0" marR="0" lvl="0" indent="0" defTabSz="914400" eaLnBrk="1" fontAlgn="auto" latinLnBrk="0" hangingPunct="1">
            <a:lnSpc>
              <a:spcPct val="100000"/>
            </a:lnSpc>
            <a:spcBef>
              <a:spcPts val="0"/>
            </a:spcBef>
            <a:spcAft>
              <a:spcPts val="0"/>
            </a:spcAft>
            <a:buClrTx/>
            <a:buSzTx/>
            <a:buFontTx/>
            <a:buNone/>
            <a:tabLst/>
            <a:defRPr/>
          </a:pPr>
          <a:endParaRPr lang="en-US" sz="800">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800">
              <a:effectLst/>
              <a:latin typeface="Arial" panose="020B0604020202020204" pitchFamily="34" charset="0"/>
              <a:cs typeface="Arial" panose="020B0604020202020204" pitchFamily="34" charset="0"/>
            </a:rPr>
            <a:t>This second method yields a "0" in stead of what should be a "3"</a:t>
          </a:r>
        </a:p>
        <a:p>
          <a:pPr marL="0" marR="0" lvl="0" indent="0" defTabSz="914400" eaLnBrk="1" fontAlgn="auto" latinLnBrk="0" hangingPunct="1">
            <a:lnSpc>
              <a:spcPct val="100000"/>
            </a:lnSpc>
            <a:spcBef>
              <a:spcPts val="0"/>
            </a:spcBef>
            <a:spcAft>
              <a:spcPts val="0"/>
            </a:spcAft>
            <a:buClrTx/>
            <a:buSzTx/>
            <a:buFontTx/>
            <a:buNone/>
            <a:tabLst/>
            <a:defRPr/>
          </a:pPr>
          <a:endParaRPr lang="en-US" sz="800">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800">
              <a:effectLst/>
              <a:latin typeface="Arial" panose="020B0604020202020204" pitchFamily="34" charset="0"/>
              <a:cs typeface="Arial" panose="020B0604020202020204" pitchFamily="34" charset="0"/>
            </a:rPr>
            <a:t>In the end after all calculations</a:t>
          </a:r>
          <a:r>
            <a:rPr lang="en-US" sz="800" baseline="0">
              <a:effectLst/>
              <a:latin typeface="Arial" panose="020B0604020202020204" pitchFamily="34" charset="0"/>
              <a:cs typeface="Arial" panose="020B0604020202020204" pitchFamily="34" charset="0"/>
            </a:rPr>
            <a:t> will be used to rank each from 1-7 and held in a single cell such as "I10". I had planned to use "RANK.EQ" but haven't got that far yet.</a:t>
          </a:r>
          <a:endParaRPr lang="en-US" sz="800">
            <a:effectLst/>
            <a:latin typeface="Arial" panose="020B0604020202020204" pitchFamily="34" charset="0"/>
            <a:cs typeface="Arial" panose="020B0604020202020204" pitchFamily="34" charset="0"/>
          </a:endParaRPr>
        </a:p>
        <a:p>
          <a:endParaRPr lang="en-US" sz="800" baseline="0">
            <a:latin typeface="Arial" panose="020B0604020202020204" pitchFamily="34" charset="0"/>
            <a:cs typeface="Arial" panose="020B0604020202020204" pitchFamily="34" charset="0"/>
          </a:endParaRPr>
        </a:p>
        <a:p>
          <a:endParaRPr lang="en-US" sz="800" baseline="0">
            <a:latin typeface="Arial" panose="020B0604020202020204" pitchFamily="34" charset="0"/>
            <a:cs typeface="Arial" panose="020B0604020202020204" pitchFamily="34" charset="0"/>
          </a:endParaRPr>
        </a:p>
        <a:p>
          <a:r>
            <a:rPr lang="en-US" sz="800" baseline="0">
              <a:latin typeface="Arial" panose="020B0604020202020204" pitchFamily="34" charset="0"/>
              <a:cs typeface="Arial" panose="020B0604020202020204" pitchFamily="34" charset="0"/>
            </a:rPr>
            <a:t>Thanks in advance for your input and guidence!</a:t>
          </a:r>
        </a:p>
        <a:p>
          <a:endParaRPr lang="en-US" sz="800" baseline="0">
            <a:latin typeface="Arial" panose="020B0604020202020204" pitchFamily="34" charset="0"/>
            <a:cs typeface="Arial" panose="020B0604020202020204" pitchFamily="34" charset="0"/>
          </a:endParaRPr>
        </a:p>
        <a:p>
          <a:r>
            <a:rPr lang="en-US" sz="800" baseline="0">
              <a:latin typeface="Arial" panose="020B0604020202020204" pitchFamily="34" charset="0"/>
              <a:cs typeface="Arial" panose="020B0604020202020204" pitchFamily="34" charset="0"/>
            </a:rPr>
            <a:t>Douglas</a:t>
          </a:r>
        </a:p>
      </xdr:txBody>
    </xdr:sp>
    <xdr:clientData/>
  </xdr:twoCellAnchor>
  <xdr:twoCellAnchor>
    <xdr:from>
      <xdr:col>11</xdr:col>
      <xdr:colOff>409575</xdr:colOff>
      <xdr:row>26</xdr:row>
      <xdr:rowOff>66675</xdr:rowOff>
    </xdr:from>
    <xdr:to>
      <xdr:col>14</xdr:col>
      <xdr:colOff>533400</xdr:colOff>
      <xdr:row>31</xdr:row>
      <xdr:rowOff>9525</xdr:rowOff>
    </xdr:to>
    <xdr:sp macro="" textlink="">
      <xdr:nvSpPr>
        <xdr:cNvPr id="16" name="TextBox 15">
          <a:extLst>
            <a:ext uri="{FF2B5EF4-FFF2-40B4-BE49-F238E27FC236}">
              <a16:creationId xmlns:a16="http://schemas.microsoft.com/office/drawing/2014/main" id="{DAFD368F-E95F-46DC-B9E4-2BAFC82EC2D1}"/>
            </a:ext>
          </a:extLst>
        </xdr:cNvPr>
        <xdr:cNvSpPr txBox="1"/>
      </xdr:nvSpPr>
      <xdr:spPr>
        <a:xfrm>
          <a:off x="9077325" y="5943600"/>
          <a:ext cx="3438525" cy="752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3rd</a:t>
          </a:r>
          <a:r>
            <a:rPr lang="en-US" sz="800" baseline="0">
              <a:latin typeface="Arial" panose="020B0604020202020204" pitchFamily="34" charset="0"/>
              <a:cs typeface="Arial" panose="020B0604020202020204" pitchFamily="34" charset="0"/>
            </a:rPr>
            <a:t> Attempt; This layout is being used to grab totals for each day that will be updated as daily data is referenced in this section to the right of the dark blue column divider. The following formula is located in cell "M30".</a:t>
          </a:r>
        </a:p>
        <a:p>
          <a:pPr algn="ctr"/>
          <a:r>
            <a:rPr lang="en-US" sz="800">
              <a:latin typeface="Arial" panose="020B0604020202020204" pitchFamily="34" charset="0"/>
              <a:cs typeface="Arial" panose="020B0604020202020204" pitchFamily="34" charset="0"/>
            </a:rPr>
            <a:t>=COUNTIFS($D$14:$D$75,L30, $F$14:$F$75,"&gt;0")</a:t>
          </a:r>
        </a:p>
      </xdr:txBody>
    </xdr:sp>
    <xdr:clientData/>
  </xdr:twoCellAnchor>
  <xdr:twoCellAnchor>
    <xdr:from>
      <xdr:col>12</xdr:col>
      <xdr:colOff>552450</xdr:colOff>
      <xdr:row>22</xdr:row>
      <xdr:rowOff>152400</xdr:rowOff>
    </xdr:from>
    <xdr:to>
      <xdr:col>13</xdr:col>
      <xdr:colOff>942975</xdr:colOff>
      <xdr:row>26</xdr:row>
      <xdr:rowOff>85725</xdr:rowOff>
    </xdr:to>
    <xdr:cxnSp macro="">
      <xdr:nvCxnSpPr>
        <xdr:cNvPr id="17" name="Straight Arrow Connector 16">
          <a:extLst>
            <a:ext uri="{FF2B5EF4-FFF2-40B4-BE49-F238E27FC236}">
              <a16:creationId xmlns:a16="http://schemas.microsoft.com/office/drawing/2014/main" id="{78A7339B-F622-446D-BE20-8A9B9C6B5E40}"/>
            </a:ext>
          </a:extLst>
        </xdr:cNvPr>
        <xdr:cNvCxnSpPr/>
      </xdr:nvCxnSpPr>
      <xdr:spPr>
        <a:xfrm flipH="1" flipV="1">
          <a:off x="10953750" y="4248150"/>
          <a:ext cx="1000125" cy="581025"/>
        </a:xfrm>
        <a:prstGeom prst="straightConnector1">
          <a:avLst/>
        </a:prstGeom>
        <a:ln w="38100">
          <a:tailEnd type="stealth"/>
        </a:ln>
      </xdr:spPr>
      <xdr:style>
        <a:lnRef idx="3">
          <a:schemeClr val="dk1"/>
        </a:lnRef>
        <a:fillRef idx="0">
          <a:schemeClr val="dk1"/>
        </a:fillRef>
        <a:effectRef idx="2">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BFC91-A384-4A60-8312-282AA7B7FD0C}">
  <dimension ref="C1:R43"/>
  <sheetViews>
    <sheetView tabSelected="1" workbookViewId="0"/>
  </sheetViews>
  <sheetFormatPr defaultRowHeight="11.25"/>
  <cols>
    <col min="1" max="2" width="9.140625" style="37"/>
    <col min="3" max="3" width="10.28515625" style="37" customWidth="1"/>
    <col min="4" max="4" width="10.140625" style="37" customWidth="1"/>
    <col min="5" max="5" width="20.42578125" style="37" bestFit="1" customWidth="1"/>
    <col min="6" max="6" width="17" style="37" bestFit="1" customWidth="1"/>
    <col min="7" max="7" width="13.7109375" style="37" customWidth="1"/>
    <col min="8" max="8" width="14.42578125" style="37" bestFit="1" customWidth="1"/>
    <col min="9" max="9" width="12.85546875" style="37" customWidth="1"/>
    <col min="10" max="11" width="9.140625" style="37"/>
    <col min="12" max="12" width="26" style="37" customWidth="1"/>
    <col min="13" max="13" width="9.140625" style="37"/>
    <col min="14" max="14" width="14.5703125" style="37" customWidth="1"/>
    <col min="15" max="16384" width="9.140625" style="37"/>
  </cols>
  <sheetData>
    <row r="1" spans="3:18">
      <c r="K1" s="38"/>
    </row>
    <row r="2" spans="3:18" ht="24.75" customHeight="1">
      <c r="C2" s="1" t="s">
        <v>0</v>
      </c>
      <c r="D2" s="2" t="s">
        <v>1</v>
      </c>
      <c r="E2" s="2" t="s">
        <v>2</v>
      </c>
      <c r="F2" s="3" t="s">
        <v>3</v>
      </c>
      <c r="G2" s="3" t="s">
        <v>4</v>
      </c>
      <c r="H2" s="3" t="s">
        <v>5</v>
      </c>
      <c r="I2" s="4" t="s">
        <v>6</v>
      </c>
      <c r="K2" s="38"/>
      <c r="L2" s="5" t="s">
        <v>7</v>
      </c>
    </row>
    <row r="3" spans="3:18">
      <c r="C3" s="6">
        <v>44958</v>
      </c>
      <c r="D3" s="7" t="str">
        <f>IF(C3="","",TEXT(C3,"dddd"))</f>
        <v>Wednesday</v>
      </c>
      <c r="E3" s="6" t="s">
        <v>8</v>
      </c>
      <c r="F3" s="8">
        <f>COUNTIFS(C7:C68,C3,E7:E68,E3)</f>
        <v>0</v>
      </c>
      <c r="G3" s="9">
        <f>IF(F3=0,0,SUM(COUNTIFS(C7:C68,C3,E7:E68,E3,F7:F68,"&gt;0")/F3))</f>
        <v>0</v>
      </c>
      <c r="H3" s="9">
        <f>SUM(COUNTIF(F7:F68,"&gt;0")/COUNTIF(C7:C68,"&gt;0"))</f>
        <v>0.54545454545454541</v>
      </c>
      <c r="I3" s="10"/>
      <c r="K3" s="38"/>
      <c r="L3" s="11"/>
      <c r="N3" s="12" t="s">
        <v>9</v>
      </c>
    </row>
    <row r="4" spans="3:18">
      <c r="C4" s="39" t="s">
        <v>10</v>
      </c>
      <c r="D4" s="40"/>
      <c r="E4" s="40"/>
      <c r="F4" s="40"/>
      <c r="G4" s="40"/>
      <c r="H4" s="40"/>
      <c r="I4" s="41"/>
      <c r="K4" s="38"/>
      <c r="L4" s="33" t="s">
        <v>8</v>
      </c>
      <c r="N4" s="36">
        <f>COUNTIFS($D$7:$D$68,D3, $F$7:$F$68,"&gt;0")</f>
        <v>3</v>
      </c>
    </row>
    <row r="5" spans="3:18" ht="22.5">
      <c r="C5" s="13" t="s">
        <v>11</v>
      </c>
      <c r="D5" s="14"/>
      <c r="E5" s="15"/>
      <c r="F5" s="42" t="s">
        <v>12</v>
      </c>
      <c r="G5" s="44" t="s">
        <v>13</v>
      </c>
      <c r="H5" s="44" t="s">
        <v>14</v>
      </c>
      <c r="I5" s="46" t="s">
        <v>15</v>
      </c>
      <c r="K5" s="38"/>
      <c r="L5" s="16"/>
    </row>
    <row r="6" spans="3:18">
      <c r="C6" s="17" t="s">
        <v>16</v>
      </c>
      <c r="D6" s="17" t="s">
        <v>17</v>
      </c>
      <c r="E6" s="18" t="s">
        <v>18</v>
      </c>
      <c r="F6" s="43"/>
      <c r="G6" s="45"/>
      <c r="H6" s="45"/>
      <c r="I6" s="47"/>
      <c r="K6" s="38"/>
    </row>
    <row r="7" spans="3:18">
      <c r="C7" s="19">
        <v>44854</v>
      </c>
      <c r="D7" s="7" t="str">
        <f>IF(C7="","",TEXT(C7,"dddd"))</f>
        <v>Thursday</v>
      </c>
      <c r="E7" s="19"/>
      <c r="F7" s="19"/>
      <c r="G7" s="20">
        <v>44885</v>
      </c>
      <c r="H7" s="20" t="str">
        <f t="shared" ref="H7:H17" ca="1" si="0">IF(AND(C7="",G7="")," ",IF(AND(C7&gt;0,G7="",TODAY()-C7&gt;=30),"30 Day Drip Time!",IF(AND(C7&gt;0,G7="",TODAY()-C7&lt;30)," ",IF(AND(C7&gt;0,G7&gt;0,TODAY()-G7&gt;=30),"30 Day Drip Time!",IF(AND(C7&gt;0,G7&gt;0,TODAY()-G7&lt;30)," ")))))</f>
        <v>30 Day Drip Time!</v>
      </c>
      <c r="I7" s="21">
        <f t="shared" ref="I7:I17" ca="1" si="1">IF(C7=""," ",SUM(TODAY()-C7)/30)</f>
        <v>3.5333333333333332</v>
      </c>
      <c r="K7" s="38"/>
      <c r="L7" s="22" t="s">
        <v>19</v>
      </c>
      <c r="M7" s="23"/>
      <c r="N7" s="24"/>
      <c r="O7" s="23"/>
      <c r="P7" s="23"/>
      <c r="Q7" s="25"/>
      <c r="R7" s="26"/>
    </row>
    <row r="8" spans="3:18">
      <c r="C8" s="19">
        <v>44617</v>
      </c>
      <c r="D8" s="7" t="str">
        <f t="shared" ref="D8:D21" si="2">IF(C8="","",TEXT(C8,"dddd"))</f>
        <v>Friday</v>
      </c>
      <c r="E8" s="19"/>
      <c r="F8" s="19"/>
      <c r="G8" s="20"/>
      <c r="H8" s="20" t="str">
        <f t="shared" ca="1" si="0"/>
        <v>30 Day Drip Time!</v>
      </c>
      <c r="I8" s="21">
        <f t="shared" ca="1" si="1"/>
        <v>11.433333333333334</v>
      </c>
      <c r="K8" s="38"/>
      <c r="L8" s="27" t="s">
        <v>20</v>
      </c>
      <c r="M8" s="27" t="s">
        <v>21</v>
      </c>
      <c r="N8" s="28" t="s">
        <v>22</v>
      </c>
      <c r="O8" s="34" t="s">
        <v>23</v>
      </c>
      <c r="P8" s="27" t="s">
        <v>24</v>
      </c>
      <c r="Q8" s="29" t="s">
        <v>25</v>
      </c>
      <c r="R8" s="30" t="s">
        <v>26</v>
      </c>
    </row>
    <row r="9" spans="3:18">
      <c r="C9" s="19">
        <v>44644</v>
      </c>
      <c r="D9" s="7" t="str">
        <f t="shared" si="2"/>
        <v>Thursday</v>
      </c>
      <c r="E9" s="19"/>
      <c r="F9" s="19">
        <v>44927</v>
      </c>
      <c r="G9" s="20"/>
      <c r="H9" s="20" t="str">
        <f t="shared" ca="1" si="0"/>
        <v>30 Day Drip Time!</v>
      </c>
      <c r="I9" s="21">
        <f t="shared" ca="1" si="1"/>
        <v>10.533333333333333</v>
      </c>
      <c r="K9" s="38"/>
      <c r="L9" s="31">
        <f t="shared" ref="L9:R9" si="3">COUNTIFS($D$7:$D$68,L8, $F$7:$F$68,"&gt;0")</f>
        <v>0</v>
      </c>
      <c r="M9" s="31">
        <f t="shared" si="3"/>
        <v>0</v>
      </c>
      <c r="N9" s="31">
        <f t="shared" si="3"/>
        <v>3</v>
      </c>
      <c r="O9" s="35">
        <f t="shared" si="3"/>
        <v>2</v>
      </c>
      <c r="P9" s="31">
        <f t="shared" si="3"/>
        <v>1</v>
      </c>
      <c r="Q9" s="31">
        <f t="shared" si="3"/>
        <v>0</v>
      </c>
      <c r="R9" s="31">
        <f t="shared" si="3"/>
        <v>0</v>
      </c>
    </row>
    <row r="10" spans="3:18">
      <c r="C10" s="19">
        <v>44665</v>
      </c>
      <c r="D10" s="7" t="str">
        <f t="shared" si="2"/>
        <v>Thursday</v>
      </c>
      <c r="E10" s="19"/>
      <c r="F10" s="19"/>
      <c r="G10" s="20"/>
      <c r="H10" s="20" t="str">
        <f t="shared" ca="1" si="0"/>
        <v>30 Day Drip Time!</v>
      </c>
      <c r="I10" s="21">
        <f t="shared" ca="1" si="1"/>
        <v>9.8333333333333339</v>
      </c>
      <c r="K10" s="38"/>
    </row>
    <row r="11" spans="3:18">
      <c r="C11" s="19">
        <v>44699</v>
      </c>
      <c r="D11" s="7" t="str">
        <f t="shared" si="2"/>
        <v>Wednesday</v>
      </c>
      <c r="E11" s="19"/>
      <c r="F11" s="19">
        <v>40544</v>
      </c>
      <c r="G11" s="20"/>
      <c r="H11" s="20" t="str">
        <f t="shared" ca="1" si="0"/>
        <v>30 Day Drip Time!</v>
      </c>
      <c r="I11" s="21">
        <f t="shared" ca="1" si="1"/>
        <v>8.6999999999999993</v>
      </c>
      <c r="K11" s="38"/>
    </row>
    <row r="12" spans="3:18">
      <c r="C12" s="19">
        <v>44755</v>
      </c>
      <c r="D12" s="7" t="str">
        <f t="shared" si="2"/>
        <v>Wednesday</v>
      </c>
      <c r="E12" s="19"/>
      <c r="F12" s="19">
        <v>40544</v>
      </c>
      <c r="G12" s="20"/>
      <c r="H12" s="20" t="str">
        <f t="shared" ca="1" si="0"/>
        <v>30 Day Drip Time!</v>
      </c>
      <c r="I12" s="21">
        <f t="shared" ca="1" si="1"/>
        <v>6.833333333333333</v>
      </c>
      <c r="K12" s="38"/>
    </row>
    <row r="13" spans="3:18">
      <c r="C13" s="19">
        <v>44790</v>
      </c>
      <c r="D13" s="7" t="str">
        <f t="shared" si="2"/>
        <v>Wednesday</v>
      </c>
      <c r="E13" s="19"/>
      <c r="F13" s="19">
        <v>40544</v>
      </c>
      <c r="G13" s="20"/>
      <c r="H13" s="20" t="str">
        <f t="shared" ca="1" si="0"/>
        <v>30 Day Drip Time!</v>
      </c>
      <c r="I13" s="21">
        <f t="shared" ca="1" si="1"/>
        <v>5.666666666666667</v>
      </c>
      <c r="K13" s="38"/>
    </row>
    <row r="14" spans="3:18">
      <c r="C14" s="19">
        <v>44799</v>
      </c>
      <c r="D14" s="7" t="str">
        <f t="shared" si="2"/>
        <v>Friday</v>
      </c>
      <c r="E14" s="19"/>
      <c r="F14" s="19"/>
      <c r="G14" s="20"/>
      <c r="H14" s="20" t="str">
        <f t="shared" ca="1" si="0"/>
        <v>30 Day Drip Time!</v>
      </c>
      <c r="I14" s="21">
        <f t="shared" ca="1" si="1"/>
        <v>5.3666666666666663</v>
      </c>
      <c r="K14" s="38"/>
    </row>
    <row r="15" spans="3:18">
      <c r="C15" s="19">
        <v>44825</v>
      </c>
      <c r="D15" s="7" t="str">
        <f t="shared" si="2"/>
        <v>Wednesday</v>
      </c>
      <c r="E15" s="19"/>
      <c r="F15" s="19"/>
      <c r="G15" s="20"/>
      <c r="H15" s="20" t="str">
        <f t="shared" ca="1" si="0"/>
        <v>30 Day Drip Time!</v>
      </c>
      <c r="I15" s="21">
        <f t="shared" ca="1" si="1"/>
        <v>4.5</v>
      </c>
      <c r="K15" s="38"/>
    </row>
    <row r="16" spans="3:18">
      <c r="C16" s="19">
        <v>44868</v>
      </c>
      <c r="D16" s="7" t="str">
        <f t="shared" si="2"/>
        <v>Thursday</v>
      </c>
      <c r="E16" s="19"/>
      <c r="F16" s="19">
        <v>40544</v>
      </c>
      <c r="G16" s="20"/>
      <c r="H16" s="20" t="str">
        <f t="shared" ca="1" si="0"/>
        <v>30 Day Drip Time!</v>
      </c>
      <c r="I16" s="21">
        <f t="shared" ca="1" si="1"/>
        <v>3.0666666666666669</v>
      </c>
      <c r="K16" s="38"/>
    </row>
    <row r="17" spans="3:14">
      <c r="C17" s="19">
        <v>44960</v>
      </c>
      <c r="D17" s="7" t="str">
        <f t="shared" si="2"/>
        <v>Friday</v>
      </c>
      <c r="E17" s="19"/>
      <c r="F17" s="19">
        <v>44967</v>
      </c>
      <c r="G17" s="20"/>
      <c r="H17" s="20" t="str">
        <f t="shared" ca="1" si="0"/>
        <v xml:space="preserve"> </v>
      </c>
      <c r="I17" s="21">
        <f t="shared" ca="1" si="1"/>
        <v>0</v>
      </c>
      <c r="K17" s="38"/>
    </row>
    <row r="18" spans="3:14">
      <c r="C18" s="19"/>
      <c r="D18" s="7" t="str">
        <f t="shared" si="2"/>
        <v/>
      </c>
      <c r="E18" s="19"/>
      <c r="F18" s="19"/>
      <c r="G18" s="20"/>
      <c r="H18" s="20" t="str">
        <f t="shared" ref="H18:H21" ca="1" si="4">IF(AND(C18="",G18="")," ",IF(AND(C18&gt;0,G18="",TODAY()-C18&gt;=30),"30 Day Drip Time!",IF(AND(C18&gt;0,G18="",TODAY()-C18&lt;30)," ",IF(AND(C18&gt;0,G18&gt;0,TODAY()-G18&gt;=30),"30 Day Drip Time!",IF(AND(C18&gt;0,G18&gt;0,TODAY()-G18&lt;30)," ")))))</f>
        <v xml:space="preserve"> </v>
      </c>
      <c r="I18" s="21" t="str">
        <f t="shared" ref="I18:I21" ca="1" si="5">IF(C18=""," ",SUM(TODAY()-C18)/30)</f>
        <v xml:space="preserve"> </v>
      </c>
      <c r="K18" s="38"/>
      <c r="L18" s="12" t="s">
        <v>27</v>
      </c>
    </row>
    <row r="19" spans="3:14">
      <c r="C19" s="19"/>
      <c r="D19" s="7" t="str">
        <f t="shared" si="2"/>
        <v/>
      </c>
      <c r="E19" s="19"/>
      <c r="F19" s="19"/>
      <c r="G19" s="20"/>
      <c r="H19" s="20" t="str">
        <f t="shared" ca="1" si="4"/>
        <v xml:space="preserve"> </v>
      </c>
      <c r="I19" s="21" t="str">
        <f t="shared" ca="1" si="5"/>
        <v xml:space="preserve"> </v>
      </c>
      <c r="K19" s="38"/>
      <c r="N19" s="32" t="s">
        <v>28</v>
      </c>
    </row>
    <row r="20" spans="3:14">
      <c r="C20" s="19"/>
      <c r="D20" s="7" t="str">
        <f t="shared" si="2"/>
        <v/>
      </c>
      <c r="E20" s="19"/>
      <c r="F20" s="19"/>
      <c r="G20" s="20"/>
      <c r="H20" s="20" t="str">
        <f t="shared" ca="1" si="4"/>
        <v xml:space="preserve"> </v>
      </c>
      <c r="I20" s="21" t="str">
        <f t="shared" ca="1" si="5"/>
        <v xml:space="preserve"> </v>
      </c>
      <c r="K20" s="38"/>
      <c r="L20" s="23" t="s">
        <v>20</v>
      </c>
      <c r="M20" s="31">
        <f t="shared" ref="M20:M26" si="6">COUNTIFS($D$7:$D$68,L20, $F$7:$F$68,"&gt;0")</f>
        <v>0</v>
      </c>
      <c r="N20" s="23"/>
    </row>
    <row r="21" spans="3:14">
      <c r="C21" s="19"/>
      <c r="D21" s="7" t="str">
        <f t="shared" si="2"/>
        <v/>
      </c>
      <c r="E21" s="19"/>
      <c r="F21" s="19"/>
      <c r="G21" s="20"/>
      <c r="H21" s="20" t="str">
        <f t="shared" ca="1" si="4"/>
        <v xml:space="preserve"> </v>
      </c>
      <c r="I21" s="21" t="str">
        <f t="shared" ca="1" si="5"/>
        <v xml:space="preserve"> </v>
      </c>
      <c r="K21" s="38"/>
      <c r="L21" s="23" t="s">
        <v>21</v>
      </c>
      <c r="M21" s="31">
        <f t="shared" si="6"/>
        <v>0</v>
      </c>
      <c r="N21" s="23"/>
    </row>
    <row r="22" spans="3:14">
      <c r="K22" s="38"/>
      <c r="L22" s="23" t="s">
        <v>22</v>
      </c>
      <c r="M22" s="31">
        <f t="shared" si="6"/>
        <v>3</v>
      </c>
      <c r="N22" s="23">
        <v>3</v>
      </c>
    </row>
    <row r="23" spans="3:14">
      <c r="K23" s="38"/>
      <c r="L23" s="34" t="s">
        <v>23</v>
      </c>
      <c r="M23" s="36">
        <f t="shared" si="6"/>
        <v>2</v>
      </c>
      <c r="N23" s="23">
        <v>1</v>
      </c>
    </row>
    <row r="24" spans="3:14">
      <c r="K24" s="38"/>
      <c r="L24" s="23" t="s">
        <v>24</v>
      </c>
      <c r="M24" s="31">
        <f t="shared" si="6"/>
        <v>1</v>
      </c>
      <c r="N24" s="23"/>
    </row>
    <row r="25" spans="3:14">
      <c r="K25" s="38"/>
      <c r="L25" s="23" t="s">
        <v>25</v>
      </c>
      <c r="M25" s="31">
        <f t="shared" si="6"/>
        <v>0</v>
      </c>
      <c r="N25" s="23"/>
    </row>
    <row r="26" spans="3:14">
      <c r="K26" s="38"/>
      <c r="L26" s="23" t="s">
        <v>26</v>
      </c>
      <c r="M26" s="31">
        <f t="shared" si="6"/>
        <v>0</v>
      </c>
      <c r="N26" s="23"/>
    </row>
    <row r="27" spans="3:14">
      <c r="K27" s="38"/>
    </row>
    <row r="28" spans="3:14">
      <c r="K28" s="38"/>
    </row>
    <row r="29" spans="3:14">
      <c r="K29" s="38"/>
    </row>
    <row r="30" spans="3:14">
      <c r="K30" s="38"/>
    </row>
    <row r="31" spans="3:14">
      <c r="K31" s="38"/>
    </row>
    <row r="32" spans="3:14">
      <c r="K32" s="38"/>
    </row>
    <row r="33" spans="11:11">
      <c r="K33" s="38"/>
    </row>
    <row r="34" spans="11:11">
      <c r="K34" s="38"/>
    </row>
    <row r="35" spans="11:11">
      <c r="K35" s="38"/>
    </row>
    <row r="36" spans="11:11">
      <c r="K36" s="38"/>
    </row>
    <row r="37" spans="11:11">
      <c r="K37" s="38"/>
    </row>
    <row r="38" spans="11:11">
      <c r="K38" s="38"/>
    </row>
    <row r="39" spans="11:11">
      <c r="K39" s="38"/>
    </row>
    <row r="40" spans="11:11">
      <c r="K40" s="38"/>
    </row>
    <row r="41" spans="11:11">
      <c r="K41" s="38"/>
    </row>
    <row r="42" spans="11:11">
      <c r="K42" s="38"/>
    </row>
    <row r="43" spans="11:11">
      <c r="K43" s="38"/>
    </row>
  </sheetData>
  <mergeCells count="5">
    <mergeCell ref="C4:I4"/>
    <mergeCell ref="F5:F6"/>
    <mergeCell ref="G5:G6"/>
    <mergeCell ref="H5:H6"/>
    <mergeCell ref="I5:I6"/>
  </mergeCells>
  <phoneticPr fontId="13" type="noConversion"/>
  <conditionalFormatting sqref="H7:H21">
    <cfRule type="cellIs" dxfId="14" priority="16" operator="equal">
      <formula>"30 Day Drip Time!"</formula>
    </cfRule>
    <cfRule type="expression" dxfId="13" priority="17">
      <formula>G7=""</formula>
    </cfRule>
  </conditionalFormatting>
  <conditionalFormatting sqref="E3">
    <cfRule type="expression" dxfId="12" priority="14">
      <formula>C3&gt;0</formula>
    </cfRule>
    <cfRule type="expression" dxfId="11" priority="15">
      <formula>C3=""</formula>
    </cfRule>
  </conditionalFormatting>
  <conditionalFormatting sqref="D7:D21">
    <cfRule type="expression" dxfId="10" priority="12">
      <formula>XFA14&gt;0</formula>
    </cfRule>
    <cfRule type="expression" dxfId="9" priority="13">
      <formula>XFA14=""</formula>
    </cfRule>
  </conditionalFormatting>
  <conditionalFormatting sqref="G7:G21">
    <cfRule type="expression" dxfId="8" priority="8">
      <formula>C7&gt;0</formula>
    </cfRule>
    <cfRule type="expression" dxfId="7" priority="9">
      <formula>C7=""</formula>
    </cfRule>
  </conditionalFormatting>
  <conditionalFormatting sqref="F3">
    <cfRule type="expression" dxfId="6" priority="7">
      <formula>F3&gt;24</formula>
    </cfRule>
  </conditionalFormatting>
  <conditionalFormatting sqref="F7:F21">
    <cfRule type="expression" dxfId="5" priority="10">
      <formula>C7&gt;0</formula>
    </cfRule>
    <cfRule type="expression" dxfId="4" priority="11">
      <formula>C7=""</formula>
    </cfRule>
  </conditionalFormatting>
  <conditionalFormatting sqref="E7:E21">
    <cfRule type="expression" dxfId="3" priority="5">
      <formula>C7&gt;0</formula>
    </cfRule>
    <cfRule type="expression" dxfId="2" priority="6">
      <formula>C7=""</formula>
    </cfRule>
  </conditionalFormatting>
  <conditionalFormatting sqref="D3">
    <cfRule type="expression" dxfId="1" priority="3">
      <formula>XFA10&gt;0</formula>
    </cfRule>
    <cfRule type="expression" dxfId="0" priority="4">
      <formula>XFA10=""</formula>
    </cfRule>
  </conditionalFormatting>
  <dataValidations count="1">
    <dataValidation type="list" allowBlank="1" showInputMessage="1" showErrorMessage="1" sqref="E3 E7:E21" xr:uid="{88B78B5C-D372-4CC0-98C0-AC6219C38812}">
      <formula1>$L$3:$L$5</formula1>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v2.21a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Wilson</dc:creator>
  <cp:lastModifiedBy>Hans Vogelaar</cp:lastModifiedBy>
  <dcterms:created xsi:type="dcterms:W3CDTF">2023-02-02T23:07:27Z</dcterms:created>
  <dcterms:modified xsi:type="dcterms:W3CDTF">2023-02-03T22:02:30Z</dcterms:modified>
</cp:coreProperties>
</file>