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8_{5E2982E2-E19A-4410-B0E5-220437AA02F5}" xr6:coauthVersionLast="47" xr6:coauthVersionMax="47" xr10:uidLastSave="{00000000-0000-0000-0000-000000000000}"/>
  <bookViews>
    <workbookView xWindow="11340" yWindow="3615" windowWidth="23100" windowHeight="16170" xr2:uid="{C9ABD0C0-FBB5-42D0-8B9D-0ACEE3C234C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31" i="1" l="1"/>
  <c r="F41" i="1" l="1"/>
  <c r="G41" i="1" s="1" a="1"/>
  <c r="G41" i="1" s="1"/>
  <c r="F40" i="1"/>
  <c r="G40" i="1" s="1" a="1"/>
  <c r="G40" i="1" s="1"/>
  <c r="F30" i="1"/>
  <c r="G30" i="1" s="1" a="1"/>
  <c r="G30" i="1" s="1"/>
  <c r="H30" i="1" s="1"/>
  <c r="F38" i="1"/>
  <c r="G38" i="1" s="1" a="1"/>
  <c r="G38" i="1" s="1"/>
  <c r="E29" i="1"/>
  <c r="F33" i="1"/>
  <c r="G33" i="1" s="1" a="1"/>
  <c r="G33" i="1" s="1"/>
  <c r="F34" i="1"/>
  <c r="G34" i="1" s="1" a="1"/>
  <c r="G34" i="1" s="1"/>
  <c r="F32" i="1"/>
  <c r="G32" i="1" s="1" a="1"/>
  <c r="G32" i="1" s="1"/>
  <c r="F39" i="1"/>
  <c r="G39" i="1" s="1" a="1"/>
  <c r="G39" i="1" s="1"/>
  <c r="H39" i="1" s="1"/>
  <c r="F31" i="1"/>
  <c r="G31" i="1" s="1" a="1"/>
  <c r="G31" i="1" s="1"/>
  <c r="F37" i="1"/>
  <c r="G37" i="1" s="1" a="1"/>
  <c r="G37" i="1" s="1"/>
  <c r="H37" i="1" s="1"/>
  <c r="F36" i="1"/>
  <c r="G36" i="1" s="1" a="1"/>
  <c r="G36" i="1" s="1"/>
  <c r="F35" i="1"/>
  <c r="G35" i="1" s="1" a="1"/>
  <c r="G35" i="1" s="1"/>
  <c r="H33" i="1" l="1"/>
  <c r="H34" i="1"/>
  <c r="H35" i="1"/>
  <c r="H38" i="1"/>
  <c r="H36" i="1"/>
  <c r="H31" i="1"/>
  <c r="H40" i="1"/>
  <c r="H32" i="1"/>
  <c r="H4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<sst xmlns="http://schemas.openxmlformats.org/spreadsheetml/2006/main" count="9" uniqueCount="9">
  <si>
    <t>Date</t>
  </si>
  <si>
    <t>Amount</t>
  </si>
  <si>
    <t>Total</t>
  </si>
  <si>
    <t>Cumulative</t>
  </si>
  <si>
    <t>Total Commission</t>
  </si>
  <si>
    <t>Threshold</t>
  </si>
  <si>
    <t>Rate</t>
  </si>
  <si>
    <t>Increment</t>
  </si>
  <si>
    <t>Per month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</si>
</sst>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$-409]#,##0.00"/>
    <numFmt numFmtId="166" formatCode="mmm\ yyyy"/>
  </numFmts>
  <fonts count="2" x14ac:knownFonts="1">
    <font>
      <sz val="11"/>
      <color theme="1"/>
      <name val="Calibri"/>
      <family val="2"/>
    </font>
    <font>
      <b/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164" fontId="0" fillId="0" borderId="0" xfId="0" applyNumberFormat="1"/>
    <xf numFmtId="166" fontId="0" fillId="0" borderId="0" xfId="0" applyNumberFormat="1"/>
    <xf numFmtId="9" fontId="0" fillId="0" borderId="0" xfId="0" applyNumberFormat="1"/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40159-8926-4F29-AECF-7717540102F6}">
  <sheetPr codeName="Sheet1"/>
  <dimension ref="A1:O42"/>
  <sheetViews>
    <sheetView tabSelected="1" workbookViewId="0"/>
  </sheetViews>
  <sheetFormatPr defaultRowHeight="15" x14ac:dyDescent="0.25"/>
  <cols>
    <col min="1" max="1" width="10.42578125" bestFit="1" customWidth="1"/>
    <col min="5" max="8" width="17" customWidth="1"/>
    <col min="13" max="13" width="11.140625" bestFit="1" customWidth="1"/>
  </cols>
  <sheetData>
    <row r="1" spans="1:5" x14ac:dyDescent="0.25">
      <c r="A1" s="5" t="s">
        <v>0</v>
      </c>
      <c r="B1" s="5"/>
      <c r="C1" s="5"/>
      <c r="D1" s="5"/>
      <c r="E1" s="5" t="s">
        <v>1</v>
      </c>
    </row>
    <row r="2" spans="1:5" x14ac:dyDescent="0.25">
      <c r="A2" s="1">
        <v>44635</v>
      </c>
      <c r="E2" s="2">
        <v>12718</v>
      </c>
    </row>
    <row r="3" spans="1:5" x14ac:dyDescent="0.25">
      <c r="A3" s="1">
        <v>44650</v>
      </c>
      <c r="E3" s="2">
        <v>6856</v>
      </c>
    </row>
    <row r="4" spans="1:5" x14ac:dyDescent="0.25">
      <c r="A4" s="1">
        <v>44665</v>
      </c>
      <c r="E4" s="2">
        <v>14097</v>
      </c>
    </row>
    <row r="5" spans="1:5" x14ac:dyDescent="0.25">
      <c r="A5" s="1">
        <v>44680</v>
      </c>
      <c r="E5" s="2">
        <v>15345</v>
      </c>
    </row>
    <row r="6" spans="1:5" x14ac:dyDescent="0.25">
      <c r="A6" s="1">
        <v>44695</v>
      </c>
      <c r="E6" s="2">
        <v>9373</v>
      </c>
    </row>
    <row r="7" spans="1:5" x14ac:dyDescent="0.25">
      <c r="A7" s="1">
        <v>44710</v>
      </c>
      <c r="E7" s="2">
        <v>5018</v>
      </c>
    </row>
    <row r="8" spans="1:5" x14ac:dyDescent="0.25">
      <c r="A8" s="1">
        <v>44725</v>
      </c>
      <c r="E8" s="2">
        <v>5083</v>
      </c>
    </row>
    <row r="9" spans="1:5" x14ac:dyDescent="0.25">
      <c r="A9" s="1">
        <v>44740</v>
      </c>
      <c r="E9" s="2">
        <v>18127</v>
      </c>
    </row>
    <row r="10" spans="1:5" x14ac:dyDescent="0.25">
      <c r="A10" s="1">
        <v>44755</v>
      </c>
      <c r="E10" s="2">
        <v>7209</v>
      </c>
    </row>
    <row r="11" spans="1:5" x14ac:dyDescent="0.25">
      <c r="A11" s="1">
        <v>44770</v>
      </c>
      <c r="E11" s="2">
        <v>17980</v>
      </c>
    </row>
    <row r="12" spans="1:5" x14ac:dyDescent="0.25">
      <c r="A12" s="1">
        <v>44785</v>
      </c>
      <c r="E12" s="2">
        <v>12873</v>
      </c>
    </row>
    <row r="13" spans="1:5" x14ac:dyDescent="0.25">
      <c r="A13" s="1">
        <v>44800</v>
      </c>
      <c r="E13" s="2">
        <v>8286</v>
      </c>
    </row>
    <row r="14" spans="1:5" x14ac:dyDescent="0.25">
      <c r="A14" s="1">
        <v>44815</v>
      </c>
      <c r="E14" s="2">
        <v>13682</v>
      </c>
    </row>
    <row r="15" spans="1:5" x14ac:dyDescent="0.25">
      <c r="A15" s="1">
        <v>44830</v>
      </c>
      <c r="E15" s="2">
        <v>18576</v>
      </c>
    </row>
    <row r="16" spans="1:5" x14ac:dyDescent="0.25">
      <c r="A16" s="1">
        <v>44845</v>
      </c>
      <c r="E16" s="2">
        <v>9464</v>
      </c>
    </row>
    <row r="17" spans="1:15" x14ac:dyDescent="0.25">
      <c r="A17" s="1">
        <v>44860</v>
      </c>
      <c r="E17" s="2">
        <v>13200</v>
      </c>
    </row>
    <row r="18" spans="1:15" x14ac:dyDescent="0.25">
      <c r="A18" s="1">
        <v>44875</v>
      </c>
      <c r="E18" s="2">
        <v>16357</v>
      </c>
    </row>
    <row r="19" spans="1:15" x14ac:dyDescent="0.25">
      <c r="A19" s="1">
        <v>44890</v>
      </c>
      <c r="E19" s="2">
        <v>17382</v>
      </c>
    </row>
    <row r="20" spans="1:15" x14ac:dyDescent="0.25">
      <c r="A20" s="1">
        <v>44905</v>
      </c>
      <c r="E20" s="2">
        <v>12892</v>
      </c>
    </row>
    <row r="21" spans="1:15" x14ac:dyDescent="0.25">
      <c r="A21" s="1">
        <v>44920</v>
      </c>
      <c r="E21" s="2">
        <v>5032</v>
      </c>
    </row>
    <row r="22" spans="1:15" x14ac:dyDescent="0.25">
      <c r="A22" s="1">
        <v>44935</v>
      </c>
      <c r="E22" s="2">
        <v>5965</v>
      </c>
    </row>
    <row r="23" spans="1:15" x14ac:dyDescent="0.25">
      <c r="A23" s="1">
        <v>44950</v>
      </c>
      <c r="E23" s="2">
        <v>10942</v>
      </c>
    </row>
    <row r="29" spans="1:15" x14ac:dyDescent="0.25">
      <c r="A29" t="s">
        <v>2</v>
      </c>
      <c r="E29" s="2">
        <f>SUM(E2:E28)</f>
        <v>256457</v>
      </c>
      <c r="F29" s="5" t="s">
        <v>3</v>
      </c>
      <c r="G29" s="5" t="s">
        <v>4</v>
      </c>
      <c r="H29" s="5" t="s">
        <v>8</v>
      </c>
      <c r="M29" s="5" t="s">
        <v>5</v>
      </c>
      <c r="N29" s="5" t="s">
        <v>6</v>
      </c>
      <c r="O29" s="5" t="s">
        <v>7</v>
      </c>
    </row>
    <row r="30" spans="1:15" x14ac:dyDescent="0.25">
      <c r="A30" s="3">
        <v>44652</v>
      </c>
      <c r="F30" s="2">
        <f>SUMIFS($E$2:$E$28,$A$2:$A$28,"&lt;"&amp;A30)</f>
        <v>19574</v>
      </c>
      <c r="G30" s="2" cm="1">
        <f t="array" ref="G30">SUMPRODUCT((F30&gt;$M$30:$M$31)*(F30-$M$30:$M$31),$O$30:$O$31)</f>
        <v>782.96</v>
      </c>
      <c r="H30" s="2">
        <f>G30</f>
        <v>782.96</v>
      </c>
      <c r="M30" s="2">
        <v>0</v>
      </c>
      <c r="N30" s="4">
        <v>0.04</v>
      </c>
      <c r="O30" s="4">
        <v>0.04</v>
      </c>
    </row>
    <row r="31" spans="1:15" x14ac:dyDescent="0.25">
      <c r="A31" s="3">
        <v>44682</v>
      </c>
      <c r="F31" s="2">
        <f>SUMIFS($E$2:$E$28,$A$2:$A$28,"&lt;"&amp;A31)</f>
        <v>49016</v>
      </c>
      <c r="G31" s="2" cm="1">
        <f t="array" ref="G31">SUMPRODUCT((F31&gt;$M$30:$M$31)*(F31-$M$30:$M$31),$O$30:$O$31)</f>
        <v>1960.64</v>
      </c>
      <c r="H31" s="2">
        <f>G31-G30</f>
        <v>1177.68</v>
      </c>
      <c r="M31" s="2">
        <v>100000</v>
      </c>
      <c r="N31" s="4">
        <v>0.06</v>
      </c>
      <c r="O31" s="4">
        <f>N31-N30</f>
        <v>1.9999999999999997E-2</v>
      </c>
    </row>
    <row r="32" spans="1:15" x14ac:dyDescent="0.25">
      <c r="A32" s="3">
        <v>44713</v>
      </c>
      <c r="F32" s="2">
        <f>SUMIFS($E$2:$E$28,$A$2:$A$28,"&lt;"&amp;A32)</f>
        <v>63407</v>
      </c>
      <c r="G32" s="2" cm="1">
        <f t="array" ref="G32">SUMPRODUCT((F32&gt;$M$30:$M$31)*(F32-$M$30:$M$31),$O$30:$O$31)</f>
        <v>2536.2800000000002</v>
      </c>
      <c r="H32" s="2">
        <f t="shared" ref="H32:H41" si="0">G32-G31</f>
        <v>575.6400000000001</v>
      </c>
    </row>
    <row r="33" spans="1:8" x14ac:dyDescent="0.25">
      <c r="A33" s="3">
        <v>44743</v>
      </c>
      <c r="F33" s="2">
        <f>SUMIFS($E$2:$E$28,$A$2:$A$28,"&lt;"&amp;A33)</f>
        <v>86617</v>
      </c>
      <c r="G33" s="2" cm="1">
        <f t="array" ref="G33">SUMPRODUCT((F33&gt;$M$30:$M$31)*(F33-$M$30:$M$31),$O$30:$O$31)</f>
        <v>3464.6800000000003</v>
      </c>
      <c r="H33" s="2">
        <f t="shared" si="0"/>
        <v>928.40000000000009</v>
      </c>
    </row>
    <row r="34" spans="1:8" x14ac:dyDescent="0.25">
      <c r="A34" s="3">
        <v>44774</v>
      </c>
      <c r="F34" s="2">
        <f>SUMIFS($E$2:$E$28,$A$2:$A$28,"&lt;"&amp;A34)</f>
        <v>111806</v>
      </c>
      <c r="G34" s="2" cm="1">
        <f t="array" ref="G34">SUMPRODUCT((F34&gt;$M$30:$M$31)*(F34-$M$30:$M$31),$O$30:$O$31)</f>
        <v>4708.3599999999997</v>
      </c>
      <c r="H34" s="2">
        <f t="shared" si="0"/>
        <v>1243.6799999999994</v>
      </c>
    </row>
    <row r="35" spans="1:8" x14ac:dyDescent="0.25">
      <c r="A35" s="3">
        <v>44805</v>
      </c>
      <c r="F35" s="2">
        <f>SUMIFS($E$2:$E$28,$A$2:$A$28,"&lt;"&amp;A35)</f>
        <v>132965</v>
      </c>
      <c r="G35" s="2" cm="1">
        <f t="array" ref="G35">SUMPRODUCT((F35&gt;$M$30:$M$31)*(F35-$M$30:$M$31),$O$30:$O$31)</f>
        <v>5977.9000000000005</v>
      </c>
      <c r="H35" s="2">
        <f t="shared" si="0"/>
        <v>1269.5400000000009</v>
      </c>
    </row>
    <row r="36" spans="1:8" x14ac:dyDescent="0.25">
      <c r="A36" s="3">
        <v>44835</v>
      </c>
      <c r="F36" s="2">
        <f>SUMIFS($E$2:$E$28,$A$2:$A$28,"&lt;"&amp;A36)</f>
        <v>165223</v>
      </c>
      <c r="G36" s="2" cm="1">
        <f t="array" ref="G36">SUMPRODUCT((F36&gt;$M$30:$M$31)*(F36-$M$30:$M$31),$O$30:$O$31)</f>
        <v>7913.38</v>
      </c>
      <c r="H36" s="2">
        <f t="shared" si="0"/>
        <v>1935.4799999999996</v>
      </c>
    </row>
    <row r="37" spans="1:8" x14ac:dyDescent="0.25">
      <c r="A37" s="3">
        <v>44866</v>
      </c>
      <c r="F37" s="2">
        <f>SUMIFS($E$2:$E$28,$A$2:$A$28,"&lt;"&amp;A37)</f>
        <v>187887</v>
      </c>
      <c r="G37" s="2" cm="1">
        <f t="array" ref="G37">SUMPRODUCT((F37&gt;$M$30:$M$31)*(F37-$M$30:$M$31),$O$30:$O$31)</f>
        <v>9273.2200000000012</v>
      </c>
      <c r="H37" s="2">
        <f t="shared" si="0"/>
        <v>1359.8400000000011</v>
      </c>
    </row>
    <row r="38" spans="1:8" x14ac:dyDescent="0.25">
      <c r="A38" s="3">
        <v>44896</v>
      </c>
      <c r="F38" s="2">
        <f>SUMIFS($E$2:$E$28,$A$2:$A$28,"&lt;"&amp;A38)</f>
        <v>221626</v>
      </c>
      <c r="G38" s="2" cm="1">
        <f t="array" ref="G38">SUMPRODUCT((F38&gt;$M$30:$M$31)*(F38-$M$30:$M$31),$O$30:$O$31)</f>
        <v>11297.560000000001</v>
      </c>
      <c r="H38" s="2">
        <f t="shared" si="0"/>
        <v>2024.3400000000001</v>
      </c>
    </row>
    <row r="39" spans="1:8" x14ac:dyDescent="0.25">
      <c r="A39" s="3">
        <v>44927</v>
      </c>
      <c r="F39" s="2">
        <f>SUMIFS($E$2:$E$28,$A$2:$A$28,"&lt;"&amp;A39)</f>
        <v>239550</v>
      </c>
      <c r="G39" s="2" cm="1">
        <f t="array" ref="G39">SUMPRODUCT((F39&gt;$M$30:$M$31)*(F39-$M$30:$M$31),$O$30:$O$31)</f>
        <v>12373</v>
      </c>
      <c r="H39" s="2">
        <f t="shared" si="0"/>
        <v>1075.4399999999987</v>
      </c>
    </row>
    <row r="40" spans="1:8" x14ac:dyDescent="0.25">
      <c r="A40" s="3">
        <v>44958</v>
      </c>
      <c r="F40" s="2">
        <f>SUMIFS($E$2:$E$28,$A$2:$A$28,"&lt;"&amp;A40)</f>
        <v>256457</v>
      </c>
      <c r="G40" s="2" cm="1">
        <f t="array" ref="G40">SUMPRODUCT((F40&gt;$M$30:$M$31)*(F40-$M$30:$M$31),$O$30:$O$31)</f>
        <v>13387.42</v>
      </c>
      <c r="H40" s="2">
        <f t="shared" si="0"/>
        <v>1014.4200000000001</v>
      </c>
    </row>
    <row r="41" spans="1:8" x14ac:dyDescent="0.25">
      <c r="A41" s="3">
        <v>44986</v>
      </c>
      <c r="F41" s="2">
        <f>SUMIFS($E$2:$E$28,$A$2:$A$28,"&lt;"&amp;A41)</f>
        <v>256457</v>
      </c>
      <c r="G41" s="2" cm="1">
        <f t="array" ref="G41">SUMPRODUCT((F41&gt;$M$30:$M$31)*(F41-$M$30:$M$31),$O$30:$O$31)</f>
        <v>13387.42</v>
      </c>
      <c r="H41" s="2">
        <f t="shared" si="0"/>
        <v>0</v>
      </c>
    </row>
    <row r="42" spans="1:8" x14ac:dyDescent="0.25">
      <c r="A42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 Vogelaar</dc:creator>
  <cp:lastModifiedBy>Hans Vogelaar</cp:lastModifiedBy>
  <dcterms:created xsi:type="dcterms:W3CDTF">2023-01-23T19:11:40Z</dcterms:created>
  <dcterms:modified xsi:type="dcterms:W3CDTF">2023-01-23T19:24:33Z</dcterms:modified>
</cp:coreProperties>
</file>