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z\Downloads\"/>
    </mc:Choice>
  </mc:AlternateContent>
  <xr:revisionPtr revIDLastSave="32" documentId="13_ncr:1_{3652A4E9-66C3-438E-A91F-678F0CDF5560}" xr6:coauthVersionLast="47" xr6:coauthVersionMax="47" xr10:uidLastSave="{9E1C097D-57B8-4AFA-A660-D380CDD9ACC1}"/>
  <bookViews>
    <workbookView xWindow="-110" yWindow="-110" windowWidth="19420" windowHeight="12300" firstSheet="1" activeTab="1" xr2:uid="{00000000-000D-0000-FFFF-FFFF00000000}"/>
  </bookViews>
  <sheets>
    <sheet name="Sheet1" sheetId="1" r:id="rId1"/>
    <sheet name="Test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0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" i="2"/>
  <c r="H2" i="2" s="1"/>
  <c r="A3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A4" i="2" l="1"/>
  <c r="A5" i="2" l="1"/>
  <c r="A6" i="2" l="1"/>
  <c r="M2" i="1" a="1"/>
  <c r="M2" i="1"/>
  <c r="A2" i="1" a="1"/>
  <c r="A2" i="1"/>
  <c r="B2" i="1" s="1"/>
  <c r="B184" i="1" l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183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I11" i="2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A112" i="2" l="1"/>
  <c r="I2" i="2" a="1"/>
  <c r="I2" i="2" s="1"/>
  <c r="A113" i="2" l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J11" i="2"/>
  <c r="K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<sst xmlns="http://schemas.openxmlformats.org/spreadsheetml/2006/main" count="18" uniqueCount="18">
  <si>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Name</t>
  </si>
  <si>
    <t>Salesman</t>
  </si>
  <si>
    <t>Number of days for earning &gt;= $2000</t>
  </si>
  <si>
    <t>Helper column - do not delete</t>
  </si>
  <si>
    <t>Day of Year</t>
  </si>
  <si>
    <t>Date</t>
  </si>
  <si>
    <t>Amount</t>
  </si>
  <si>
    <t>Requirement:</t>
  </si>
  <si>
    <t>1. Need to count days between 120 &amp; 160 where SUM of days is not more than 2000…</t>
  </si>
  <si>
    <t>2. Need to know the start date of the range under the above mention days count where amount is equalling or nearest match to 2000…</t>
  </si>
  <si>
    <t>Example:</t>
  </si>
  <si>
    <t>Day of Year Range</t>
  </si>
  <si>
    <t>Total</t>
  </si>
  <si>
    <t>1. If I sum between</t>
  </si>
  <si>
    <t>2. Start date will be</t>
  </si>
  <si>
    <t>Mean, the best dates are from 10th April till 8 Aug…</t>
  </si>
  <si>
    <t>You can change the start date…</t>
  </si>
  <si>
    <t>I need to automate this to get start date from the best suitable range around the year…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</si>
</sst>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3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42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/>
    <xf numFmtId="1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6"/>
  <sheetViews>
    <sheetView topLeftCell="B1" workbookViewId="0">
      <selection activeCell="C1" sqref="C1"/>
    </sheetView>
  </sheetViews>
  <sheetFormatPr defaultRowHeight="14.45"/>
  <cols>
    <col min="1" max="1" width="14" customWidth="1"/>
    <col min="2" max="2" width="9.42578125" bestFit="1" customWidth="1"/>
    <col min="3" max="3" width="34.42578125" bestFit="1" customWidth="1"/>
    <col min="9" max="9" width="10.42578125" bestFit="1" customWidth="1"/>
  </cols>
  <sheetData>
    <row r="1" spans="1:13">
      <c r="A1" t="s">
        <v>0</v>
      </c>
      <c r="B1" t="s">
        <v>1</v>
      </c>
      <c r="C1" s="3" t="s">
        <v>2</v>
      </c>
      <c r="M1" t="s">
        <v>3</v>
      </c>
    </row>
    <row r="2" spans="1:13">
      <c r="A2" s="1" cm="1">
        <f t="array" ref="A2:A366">_xlfn.SEQUENCE(365,1,44562)</f>
        <v>44562</v>
      </c>
      <c r="B2" s="2">
        <f>MONTH(A2)+9</f>
        <v>10</v>
      </c>
      <c r="C2" s="3" t="e" cm="1">
        <f t="array" ref="C2">IFERROR(_xlfn.XLOOKUP(2000,_xlfn.BYROW(ROW(2:161),_xlfn.LAMBDA(_xlpm.in,SUMIF(M2:M161,"&lt;="&amp;_xlpm.in,B2:B161))),A2:A161,,1)-A2+1,NA())</f>
        <v>#N/A</v>
      </c>
      <c r="G2" s="1"/>
      <c r="M2" cm="1">
        <f t="array" ref="M2:M366">ROW(2:366)</f>
        <v>2</v>
      </c>
    </row>
    <row r="3" spans="1:13">
      <c r="A3" s="1">
        <v>44563</v>
      </c>
      <c r="B3" s="2">
        <f t="shared" ref="B3:B66" si="0">MONTH(A3)+9</f>
        <v>10</v>
      </c>
      <c r="C3" s="3" t="e" cm="1">
        <f t="array" ref="C3">IFERROR(_xlfn.XLOOKUP(2000,_xlfn.BYROW(ROW(3:162),_xlfn.LAMBDA(_xlpm.in,SUMIF(M3:M162,"&lt;="&amp;_xlpm.in,B3:B162))),A3:A162,,1)-A3+1,NA())</f>
        <v>#N/A</v>
      </c>
      <c r="M3">
        <v>3</v>
      </c>
    </row>
    <row r="4" spans="1:13">
      <c r="A4" s="1">
        <v>44564</v>
      </c>
      <c r="B4" s="2">
        <f t="shared" si="0"/>
        <v>10</v>
      </c>
      <c r="C4" s="3" t="e" cm="1">
        <f t="array" ref="C4">IFERROR(_xlfn.XLOOKUP(2000,_xlfn.BYROW(ROW(4:163),_xlfn.LAMBDA(_xlpm.in,SUMIF(M4:M163,"&lt;="&amp;_xlpm.in,B4:B163))),A4:A163,,1)-A4+1,NA())</f>
        <v>#N/A</v>
      </c>
      <c r="M4">
        <v>4</v>
      </c>
    </row>
    <row r="5" spans="1:13">
      <c r="A5" s="1">
        <v>44565</v>
      </c>
      <c r="B5" s="2">
        <f t="shared" si="0"/>
        <v>10</v>
      </c>
      <c r="C5" s="3" t="e" cm="1">
        <f t="array" ref="C5">IFERROR(_xlfn.XLOOKUP(2000,_xlfn.BYROW(ROW(5:164),_xlfn.LAMBDA(_xlpm.in,SUMIF(M5:M164,"&lt;="&amp;_xlpm.in,B5:B164))),A5:A164,,1)-A5+1,NA())</f>
        <v>#N/A</v>
      </c>
      <c r="M5">
        <v>5</v>
      </c>
    </row>
    <row r="6" spans="1:13">
      <c r="A6" s="1">
        <v>44566</v>
      </c>
      <c r="B6" s="2">
        <f t="shared" si="0"/>
        <v>10</v>
      </c>
      <c r="C6" s="3" t="e" cm="1">
        <f t="array" ref="C6">IFERROR(_xlfn.XLOOKUP(2000,_xlfn.BYROW(ROW(6:165),_xlfn.LAMBDA(_xlpm.in,SUMIF(M6:M165,"&lt;="&amp;_xlpm.in,B6:B165))),A6:A165,,1)-A6+1,NA())</f>
        <v>#N/A</v>
      </c>
      <c r="M6">
        <v>6</v>
      </c>
    </row>
    <row r="7" spans="1:13">
      <c r="A7" s="1">
        <v>44567</v>
      </c>
      <c r="B7" s="2">
        <f t="shared" si="0"/>
        <v>10</v>
      </c>
      <c r="C7" s="3" t="e" cm="1">
        <f t="array" ref="C7">IFERROR(_xlfn.XLOOKUP(2000,_xlfn.BYROW(ROW(7:166),_xlfn.LAMBDA(_xlpm.in,SUMIF(M7:M166,"&lt;="&amp;_xlpm.in,B7:B166))),A7:A166,,1)-A7+1,NA())</f>
        <v>#N/A</v>
      </c>
      <c r="M7">
        <v>7</v>
      </c>
    </row>
    <row r="8" spans="1:13">
      <c r="A8" s="1">
        <v>44568</v>
      </c>
      <c r="B8" s="2">
        <f t="shared" si="0"/>
        <v>10</v>
      </c>
      <c r="C8" s="3" t="e" cm="1">
        <f t="array" ref="C8">IFERROR(_xlfn.XLOOKUP(2000,_xlfn.BYROW(ROW(8:167),_xlfn.LAMBDA(_xlpm.in,SUMIF(M8:M167,"&lt;="&amp;_xlpm.in,B8:B167))),A8:A167,,1)-A8+1,NA())</f>
        <v>#N/A</v>
      </c>
      <c r="M8">
        <v>8</v>
      </c>
    </row>
    <row r="9" spans="1:13">
      <c r="A9" s="1">
        <v>44569</v>
      </c>
      <c r="B9" s="2">
        <f t="shared" si="0"/>
        <v>10</v>
      </c>
      <c r="C9" s="3" t="e" cm="1">
        <f t="array" ref="C9">IFERROR(_xlfn.XLOOKUP(2000,_xlfn.BYROW(ROW(9:168),_xlfn.LAMBDA(_xlpm.in,SUMIF(M9:M168,"&lt;="&amp;_xlpm.in,B9:B168))),A9:A168,,1)-A9+1,NA())</f>
        <v>#N/A</v>
      </c>
      <c r="M9">
        <v>9</v>
      </c>
    </row>
    <row r="10" spans="1:13">
      <c r="A10" s="1">
        <v>44570</v>
      </c>
      <c r="B10" s="2">
        <f t="shared" si="0"/>
        <v>10</v>
      </c>
      <c r="C10" s="3" t="e" cm="1">
        <f t="array" ref="C10">IFERROR(_xlfn.XLOOKUP(2000,_xlfn.BYROW(ROW(10:169),_xlfn.LAMBDA(_xlpm.in,SUMIF(M10:M169,"&lt;="&amp;_xlpm.in,B10:B169))),A10:A169,,1)-A10+1,NA())</f>
        <v>#N/A</v>
      </c>
      <c r="M10">
        <v>10</v>
      </c>
    </row>
    <row r="11" spans="1:13">
      <c r="A11" s="1">
        <v>44571</v>
      </c>
      <c r="B11" s="2">
        <f t="shared" si="0"/>
        <v>10</v>
      </c>
      <c r="C11" s="3" t="e" cm="1">
        <f t="array" ref="C11">IFERROR(_xlfn.XLOOKUP(2000,_xlfn.BYROW(ROW(11:170),_xlfn.LAMBDA(_xlpm.in,SUMIF(M11:M170,"&lt;="&amp;_xlpm.in,B11:B170))),A11:A170,,1)-A11+1,NA())</f>
        <v>#N/A</v>
      </c>
      <c r="M11">
        <v>11</v>
      </c>
    </row>
    <row r="12" spans="1:13">
      <c r="A12" s="1">
        <v>44572</v>
      </c>
      <c r="B12" s="2">
        <f t="shared" si="0"/>
        <v>10</v>
      </c>
      <c r="C12" s="3" t="e" cm="1">
        <f t="array" ref="C12">IFERROR(_xlfn.XLOOKUP(2000,_xlfn.BYROW(ROW(12:171),_xlfn.LAMBDA(_xlpm.in,SUMIF(M12:M171,"&lt;="&amp;_xlpm.in,B12:B171))),A12:A171,,1)-A12+1,NA())</f>
        <v>#N/A</v>
      </c>
      <c r="M12">
        <v>12</v>
      </c>
    </row>
    <row r="13" spans="1:13">
      <c r="A13" s="1">
        <v>44573</v>
      </c>
      <c r="B13" s="2">
        <f t="shared" si="0"/>
        <v>10</v>
      </c>
      <c r="C13" s="3" cm="1">
        <f t="array" ref="C13">IFERROR(_xlfn.XLOOKUP(2000,_xlfn.BYROW(ROW(13:172),_xlfn.LAMBDA(_xlpm.in,SUMIF(M13:M172,"&lt;="&amp;_xlpm.in,B13:B172))),A13:A172,,1)-A13+1,NA())</f>
        <v>160</v>
      </c>
      <c r="M13">
        <v>13</v>
      </c>
    </row>
    <row r="14" spans="1:13">
      <c r="A14" s="1">
        <v>44574</v>
      </c>
      <c r="B14" s="2">
        <f t="shared" si="0"/>
        <v>10</v>
      </c>
      <c r="C14" s="3" cm="1">
        <f t="array" ref="C14">IFERROR(_xlfn.XLOOKUP(2000,_xlfn.BYROW(ROW(14:173),_xlfn.LAMBDA(_xlpm.in,SUMIF(M14:M173,"&lt;="&amp;_xlpm.in,B14:B173))),A14:A173,,1)-A14+1,NA())</f>
        <v>160</v>
      </c>
      <c r="M14">
        <v>14</v>
      </c>
    </row>
    <row r="15" spans="1:13">
      <c r="A15" s="1">
        <v>44575</v>
      </c>
      <c r="B15" s="2">
        <f t="shared" si="0"/>
        <v>10</v>
      </c>
      <c r="C15" s="3" cm="1">
        <f t="array" ref="C15">IFERROR(_xlfn.XLOOKUP(2000,_xlfn.BYROW(ROW(15:174),_xlfn.LAMBDA(_xlpm.in,SUMIF(M15:M174,"&lt;="&amp;_xlpm.in,B15:B174))),A15:A174,,1)-A15+1,NA())</f>
        <v>160</v>
      </c>
      <c r="M15">
        <v>15</v>
      </c>
    </row>
    <row r="16" spans="1:13">
      <c r="A16" s="1">
        <v>44576</v>
      </c>
      <c r="B16" s="2">
        <f t="shared" si="0"/>
        <v>10</v>
      </c>
      <c r="C16" s="3" cm="1">
        <f t="array" ref="C16">IFERROR(_xlfn.XLOOKUP(2000,_xlfn.BYROW(ROW(16:175),_xlfn.LAMBDA(_xlpm.in,SUMIF(M16:M175,"&lt;="&amp;_xlpm.in,B16:B175))),A16:A175,,1)-A16+1,NA())</f>
        <v>159</v>
      </c>
      <c r="M16">
        <v>16</v>
      </c>
    </row>
    <row r="17" spans="1:13">
      <c r="A17" s="1">
        <v>44577</v>
      </c>
      <c r="B17" s="2">
        <f t="shared" si="0"/>
        <v>10</v>
      </c>
      <c r="C17" s="3" cm="1">
        <f t="array" ref="C17">IFERROR(_xlfn.XLOOKUP(2000,_xlfn.BYROW(ROW(17:176),_xlfn.LAMBDA(_xlpm.in,SUMIF(M17:M176,"&lt;="&amp;_xlpm.in,B17:B176))),A17:A176,,1)-A17+1,NA())</f>
        <v>159</v>
      </c>
      <c r="M17">
        <v>17</v>
      </c>
    </row>
    <row r="18" spans="1:13">
      <c r="A18" s="1">
        <v>44578</v>
      </c>
      <c r="B18" s="2">
        <f t="shared" si="0"/>
        <v>10</v>
      </c>
      <c r="C18" s="3" cm="1">
        <f t="array" ref="C18">IFERROR(_xlfn.XLOOKUP(2000,_xlfn.BYROW(ROW(18:177),_xlfn.LAMBDA(_xlpm.in,SUMIF(M18:M177,"&lt;="&amp;_xlpm.in,B18:B177))),A18:A177,,1)-A18+1,NA())</f>
        <v>159</v>
      </c>
      <c r="M18">
        <v>18</v>
      </c>
    </row>
    <row r="19" spans="1:13">
      <c r="A19" s="1">
        <v>44579</v>
      </c>
      <c r="B19" s="2">
        <f t="shared" si="0"/>
        <v>10</v>
      </c>
      <c r="C19" s="3" cm="1">
        <f t="array" ref="C19">IFERROR(_xlfn.XLOOKUP(2000,_xlfn.BYROW(ROW(19:178),_xlfn.LAMBDA(_xlpm.in,SUMIF(M19:M178,"&lt;="&amp;_xlpm.in,B19:B178))),A19:A178,,1)-A19+1,NA())</f>
        <v>158</v>
      </c>
      <c r="M19">
        <v>19</v>
      </c>
    </row>
    <row r="20" spans="1:13">
      <c r="A20" s="1">
        <v>44580</v>
      </c>
      <c r="B20" s="2">
        <f t="shared" si="0"/>
        <v>10</v>
      </c>
      <c r="C20" s="3" cm="1">
        <f t="array" ref="C20">IFERROR(_xlfn.XLOOKUP(2000,_xlfn.BYROW(ROW(20:179),_xlfn.LAMBDA(_xlpm.in,SUMIF(M20:M179,"&lt;="&amp;_xlpm.in,B20:B179))),A20:A179,,1)-A20+1,NA())</f>
        <v>158</v>
      </c>
      <c r="M20">
        <v>20</v>
      </c>
    </row>
    <row r="21" spans="1:13">
      <c r="A21" s="1">
        <v>44581</v>
      </c>
      <c r="B21" s="2">
        <f t="shared" si="0"/>
        <v>10</v>
      </c>
      <c r="C21" s="3" cm="1">
        <f t="array" ref="C21">IFERROR(_xlfn.XLOOKUP(2000,_xlfn.BYROW(ROW(21:180),_xlfn.LAMBDA(_xlpm.in,SUMIF(M21:M180,"&lt;="&amp;_xlpm.in,B21:B180))),A21:A180,,1)-A21+1,NA())</f>
        <v>158</v>
      </c>
      <c r="M21">
        <v>21</v>
      </c>
    </row>
    <row r="22" spans="1:13">
      <c r="A22" s="1">
        <v>44582</v>
      </c>
      <c r="B22" s="2">
        <f t="shared" si="0"/>
        <v>10</v>
      </c>
      <c r="C22" s="3" cm="1">
        <f t="array" ref="C22">IFERROR(_xlfn.XLOOKUP(2000,_xlfn.BYROW(ROW(22:181),_xlfn.LAMBDA(_xlpm.in,SUMIF(M22:M181,"&lt;="&amp;_xlpm.in,B22:B181))),A22:A181,,1)-A22+1,NA())</f>
        <v>157</v>
      </c>
      <c r="M22">
        <v>22</v>
      </c>
    </row>
    <row r="23" spans="1:13">
      <c r="A23" s="1">
        <v>44583</v>
      </c>
      <c r="B23" s="2">
        <f t="shared" si="0"/>
        <v>10</v>
      </c>
      <c r="C23" s="3" cm="1">
        <f t="array" ref="C23">IFERROR(_xlfn.XLOOKUP(2000,_xlfn.BYROW(ROW(23:182),_xlfn.LAMBDA(_xlpm.in,SUMIF(M23:M182,"&lt;="&amp;_xlpm.in,B23:B182))),A23:A182,,1)-A23+1,NA())</f>
        <v>157</v>
      </c>
      <c r="M23">
        <v>23</v>
      </c>
    </row>
    <row r="24" spans="1:13">
      <c r="A24" s="1">
        <v>44584</v>
      </c>
      <c r="B24" s="2">
        <f t="shared" si="0"/>
        <v>10</v>
      </c>
      <c r="C24" s="3" cm="1">
        <f t="array" ref="C24">IFERROR(_xlfn.XLOOKUP(2000,_xlfn.BYROW(ROW(24:183),_xlfn.LAMBDA(_xlpm.in,SUMIF(M24:M183,"&lt;="&amp;_xlpm.in,B24:B183))),A24:A183,,1)-A24+1,NA())</f>
        <v>157</v>
      </c>
      <c r="M24">
        <v>24</v>
      </c>
    </row>
    <row r="25" spans="1:13">
      <c r="A25" s="1">
        <v>44585</v>
      </c>
      <c r="B25" s="2">
        <f t="shared" si="0"/>
        <v>10</v>
      </c>
      <c r="C25" s="3" cm="1">
        <f t="array" ref="C25">IFERROR(_xlfn.XLOOKUP(2000,_xlfn.BYROW(ROW(25:184),_xlfn.LAMBDA(_xlpm.in,SUMIF(M25:M184,"&lt;="&amp;_xlpm.in,B25:B184))),A25:A184,,1)-A25+1,NA())</f>
        <v>156</v>
      </c>
      <c r="M25">
        <v>25</v>
      </c>
    </row>
    <row r="26" spans="1:13">
      <c r="A26" s="1">
        <v>44586</v>
      </c>
      <c r="B26" s="2">
        <f t="shared" si="0"/>
        <v>10</v>
      </c>
      <c r="C26" s="3" cm="1">
        <f t="array" ref="C26">IFERROR(_xlfn.XLOOKUP(2000,_xlfn.BYROW(ROW(26:185),_xlfn.LAMBDA(_xlpm.in,SUMIF(M26:M185,"&lt;="&amp;_xlpm.in,B26:B185))),A26:A185,,1)-A26+1,NA())</f>
        <v>156</v>
      </c>
      <c r="M26">
        <v>26</v>
      </c>
    </row>
    <row r="27" spans="1:13">
      <c r="A27" s="1">
        <v>44587</v>
      </c>
      <c r="B27" s="2">
        <f t="shared" si="0"/>
        <v>10</v>
      </c>
      <c r="C27" s="3" cm="1">
        <f t="array" ref="C27">IFERROR(_xlfn.XLOOKUP(2000,_xlfn.BYROW(ROW(27:186),_xlfn.LAMBDA(_xlpm.in,SUMIF(M27:M186,"&lt;="&amp;_xlpm.in,B27:B186))),A27:A186,,1)-A27+1,NA())</f>
        <v>156</v>
      </c>
      <c r="M27">
        <v>27</v>
      </c>
    </row>
    <row r="28" spans="1:13">
      <c r="A28" s="1">
        <v>44588</v>
      </c>
      <c r="B28" s="2">
        <f t="shared" si="0"/>
        <v>10</v>
      </c>
      <c r="C28" s="3" cm="1">
        <f t="array" ref="C28">IFERROR(_xlfn.XLOOKUP(2000,_xlfn.BYROW(ROW(28:187),_xlfn.LAMBDA(_xlpm.in,SUMIF(M28:M187,"&lt;="&amp;_xlpm.in,B28:B187))),A28:A187,,1)-A28+1,NA())</f>
        <v>155</v>
      </c>
      <c r="M28">
        <v>28</v>
      </c>
    </row>
    <row r="29" spans="1:13">
      <c r="A29" s="1">
        <v>44589</v>
      </c>
      <c r="B29" s="2">
        <f t="shared" si="0"/>
        <v>10</v>
      </c>
      <c r="C29" s="3" cm="1">
        <f t="array" ref="C29">IFERROR(_xlfn.XLOOKUP(2000,_xlfn.BYROW(ROW(29:188),_xlfn.LAMBDA(_xlpm.in,SUMIF(M29:M188,"&lt;="&amp;_xlpm.in,B29:B188))),A29:A188,,1)-A29+1,NA())</f>
        <v>155</v>
      </c>
      <c r="M29">
        <v>29</v>
      </c>
    </row>
    <row r="30" spans="1:13">
      <c r="A30" s="1">
        <v>44590</v>
      </c>
      <c r="B30" s="2">
        <f t="shared" si="0"/>
        <v>10</v>
      </c>
      <c r="C30" s="3" cm="1">
        <f t="array" ref="C30">IFERROR(_xlfn.XLOOKUP(2000,_xlfn.BYROW(ROW(30:189),_xlfn.LAMBDA(_xlpm.in,SUMIF(M30:M189,"&lt;="&amp;_xlpm.in,B30:B189))),A30:A189,,1)-A30+1,NA())</f>
        <v>155</v>
      </c>
      <c r="M30">
        <v>30</v>
      </c>
    </row>
    <row r="31" spans="1:13">
      <c r="A31" s="1">
        <v>44591</v>
      </c>
      <c r="B31" s="2">
        <f t="shared" si="0"/>
        <v>10</v>
      </c>
      <c r="C31" s="3" cm="1">
        <f t="array" ref="C31">IFERROR(_xlfn.XLOOKUP(2000,_xlfn.BYROW(ROW(31:190),_xlfn.LAMBDA(_xlpm.in,SUMIF(M31:M190,"&lt;="&amp;_xlpm.in,B31:B190))),A31:A190,,1)-A31+1,NA())</f>
        <v>154</v>
      </c>
      <c r="M31">
        <v>31</v>
      </c>
    </row>
    <row r="32" spans="1:13">
      <c r="A32" s="1">
        <v>44592</v>
      </c>
      <c r="B32" s="2">
        <f t="shared" si="0"/>
        <v>10</v>
      </c>
      <c r="C32" s="3" cm="1">
        <f t="array" ref="C32">IFERROR(_xlfn.XLOOKUP(2000,_xlfn.BYROW(ROW(32:191),_xlfn.LAMBDA(_xlpm.in,SUMIF(M32:M191,"&lt;="&amp;_xlpm.in,B32:B191))),A32:A191,,1)-A32+1,NA())</f>
        <v>154</v>
      </c>
      <c r="M32">
        <v>32</v>
      </c>
    </row>
    <row r="33" spans="1:13">
      <c r="A33" s="1">
        <v>44593</v>
      </c>
      <c r="B33" s="2">
        <f t="shared" si="0"/>
        <v>11</v>
      </c>
      <c r="C33" s="3" cm="1">
        <f t="array" ref="C33">IFERROR(_xlfn.XLOOKUP(2000,_xlfn.BYROW(ROW(33:192),_xlfn.LAMBDA(_xlpm.in,SUMIF(M33:M192,"&lt;="&amp;_xlpm.in,B33:B192))),A33:A192,,1)-A33+1,NA())</f>
        <v>154</v>
      </c>
      <c r="M33">
        <v>33</v>
      </c>
    </row>
    <row r="34" spans="1:13">
      <c r="A34" s="1">
        <v>44594</v>
      </c>
      <c r="B34" s="2">
        <f t="shared" si="0"/>
        <v>11</v>
      </c>
      <c r="C34" s="3" cm="1">
        <f t="array" ref="C34">IFERROR(_xlfn.XLOOKUP(2000,_xlfn.BYROW(ROW(34:193),_xlfn.LAMBDA(_xlpm.in,SUMIF(M34:M193,"&lt;="&amp;_xlpm.in,B34:B193))),A34:A193,,1)-A34+1,NA())</f>
        <v>153</v>
      </c>
      <c r="M34">
        <v>34</v>
      </c>
    </row>
    <row r="35" spans="1:13">
      <c r="A35" s="1">
        <v>44595</v>
      </c>
      <c r="B35" s="2">
        <f t="shared" si="0"/>
        <v>11</v>
      </c>
      <c r="C35" s="3" cm="1">
        <f t="array" ref="C35">IFERROR(_xlfn.XLOOKUP(2000,_xlfn.BYROW(ROW(35:194),_xlfn.LAMBDA(_xlpm.in,SUMIF(M35:M194,"&lt;="&amp;_xlpm.in,B35:B194))),A35:A194,,1)-A35+1,NA())</f>
        <v>153</v>
      </c>
      <c r="M35">
        <v>35</v>
      </c>
    </row>
    <row r="36" spans="1:13">
      <c r="A36" s="1">
        <v>44596</v>
      </c>
      <c r="B36" s="2">
        <f t="shared" si="0"/>
        <v>11</v>
      </c>
      <c r="C36" s="3" cm="1">
        <f t="array" ref="C36">IFERROR(_xlfn.XLOOKUP(2000,_xlfn.BYROW(ROW(36:195),_xlfn.LAMBDA(_xlpm.in,SUMIF(M36:M195,"&lt;="&amp;_xlpm.in,B36:B195))),A36:A195,,1)-A36+1,NA())</f>
        <v>153</v>
      </c>
      <c r="M36">
        <v>36</v>
      </c>
    </row>
    <row r="37" spans="1:13">
      <c r="A37" s="1">
        <v>44597</v>
      </c>
      <c r="B37" s="2">
        <f t="shared" si="0"/>
        <v>11</v>
      </c>
      <c r="C37" s="3" cm="1">
        <f t="array" ref="C37">IFERROR(_xlfn.XLOOKUP(2000,_xlfn.BYROW(ROW(37:196),_xlfn.LAMBDA(_xlpm.in,SUMIF(M37:M196,"&lt;="&amp;_xlpm.in,B37:B196))),A37:A196,,1)-A37+1,NA())</f>
        <v>152</v>
      </c>
      <c r="M37">
        <v>37</v>
      </c>
    </row>
    <row r="38" spans="1:13">
      <c r="A38" s="1">
        <v>44598</v>
      </c>
      <c r="B38" s="2">
        <f t="shared" si="0"/>
        <v>11</v>
      </c>
      <c r="C38" s="3" cm="1">
        <f t="array" ref="C38">IFERROR(_xlfn.XLOOKUP(2000,_xlfn.BYROW(ROW(38:197),_xlfn.LAMBDA(_xlpm.in,SUMIF(M38:M197,"&lt;="&amp;_xlpm.in,B38:B197))),A38:A197,,1)-A38+1,NA())</f>
        <v>152</v>
      </c>
      <c r="M38">
        <v>38</v>
      </c>
    </row>
    <row r="39" spans="1:13">
      <c r="A39" s="1">
        <v>44599</v>
      </c>
      <c r="B39" s="2">
        <f t="shared" si="0"/>
        <v>11</v>
      </c>
      <c r="C39" s="3" cm="1">
        <f t="array" ref="C39">IFERROR(_xlfn.XLOOKUP(2000,_xlfn.BYROW(ROW(39:198),_xlfn.LAMBDA(_xlpm.in,SUMIF(M39:M198,"&lt;="&amp;_xlpm.in,B39:B198))),A39:A198,,1)-A39+1,NA())</f>
        <v>152</v>
      </c>
      <c r="M39">
        <v>39</v>
      </c>
    </row>
    <row r="40" spans="1:13">
      <c r="A40" s="1">
        <v>44600</v>
      </c>
      <c r="B40" s="2">
        <f t="shared" si="0"/>
        <v>11</v>
      </c>
      <c r="C40" s="3" cm="1">
        <f t="array" ref="C40">IFERROR(_xlfn.XLOOKUP(2000,_xlfn.BYROW(ROW(40:199),_xlfn.LAMBDA(_xlpm.in,SUMIF(M40:M199,"&lt;="&amp;_xlpm.in,B40:B199))),A40:A199,,1)-A40+1,NA())</f>
        <v>152</v>
      </c>
      <c r="M40">
        <v>40</v>
      </c>
    </row>
    <row r="41" spans="1:13">
      <c r="A41" s="1">
        <v>44601</v>
      </c>
      <c r="B41" s="2">
        <f t="shared" si="0"/>
        <v>11</v>
      </c>
      <c r="C41" s="3" cm="1">
        <f t="array" ref="C41">IFERROR(_xlfn.XLOOKUP(2000,_xlfn.BYROW(ROW(41:200),_xlfn.LAMBDA(_xlpm.in,SUMIF(M41:M200,"&lt;="&amp;_xlpm.in,B41:B200))),A41:A200,,1)-A41+1,NA())</f>
        <v>151</v>
      </c>
      <c r="M41">
        <v>41</v>
      </c>
    </row>
    <row r="42" spans="1:13">
      <c r="A42" s="1">
        <v>44602</v>
      </c>
      <c r="B42" s="2">
        <f t="shared" si="0"/>
        <v>11</v>
      </c>
      <c r="C42" s="3" cm="1">
        <f t="array" ref="C42">IFERROR(_xlfn.XLOOKUP(2000,_xlfn.BYROW(ROW(42:201),_xlfn.LAMBDA(_xlpm.in,SUMIF(M42:M201,"&lt;="&amp;_xlpm.in,B42:B201))),A42:A201,,1)-A42+1,NA())</f>
        <v>151</v>
      </c>
      <c r="M42">
        <v>42</v>
      </c>
    </row>
    <row r="43" spans="1:13">
      <c r="A43" s="1">
        <v>44603</v>
      </c>
      <c r="B43" s="2">
        <f t="shared" si="0"/>
        <v>11</v>
      </c>
      <c r="C43" s="3" cm="1">
        <f t="array" ref="C43">IFERROR(_xlfn.XLOOKUP(2000,_xlfn.BYROW(ROW(43:202),_xlfn.LAMBDA(_xlpm.in,SUMIF(M43:M202,"&lt;="&amp;_xlpm.in,B43:B202))),A43:A202,,1)-A43+1,NA())</f>
        <v>151</v>
      </c>
      <c r="M43">
        <v>43</v>
      </c>
    </row>
    <row r="44" spans="1:13">
      <c r="A44" s="1">
        <v>44604</v>
      </c>
      <c r="B44" s="2">
        <f t="shared" si="0"/>
        <v>11</v>
      </c>
      <c r="C44" s="3" cm="1">
        <f t="array" ref="C44">IFERROR(_xlfn.XLOOKUP(2000,_xlfn.BYROW(ROW(44:203),_xlfn.LAMBDA(_xlpm.in,SUMIF(M44:M203,"&lt;="&amp;_xlpm.in,B44:B203))),A44:A203,,1)-A44+1,NA())</f>
        <v>151</v>
      </c>
      <c r="M44">
        <v>44</v>
      </c>
    </row>
    <row r="45" spans="1:13">
      <c r="A45" s="1">
        <v>44605</v>
      </c>
      <c r="B45" s="2">
        <f t="shared" si="0"/>
        <v>11</v>
      </c>
      <c r="C45" s="3" cm="1">
        <f t="array" ref="C45">IFERROR(_xlfn.XLOOKUP(2000,_xlfn.BYROW(ROW(45:204),_xlfn.LAMBDA(_xlpm.in,SUMIF(M45:M204,"&lt;="&amp;_xlpm.in,B45:B204))),A45:A204,,1)-A45+1,NA())</f>
        <v>150</v>
      </c>
      <c r="M45">
        <v>45</v>
      </c>
    </row>
    <row r="46" spans="1:13">
      <c r="A46" s="1">
        <v>44606</v>
      </c>
      <c r="B46" s="2">
        <f t="shared" si="0"/>
        <v>11</v>
      </c>
      <c r="C46" s="3" cm="1">
        <f t="array" ref="C46">IFERROR(_xlfn.XLOOKUP(2000,_xlfn.BYROW(ROW(46:205),_xlfn.LAMBDA(_xlpm.in,SUMIF(M46:M205,"&lt;="&amp;_xlpm.in,B46:B205))),A46:A205,,1)-A46+1,NA())</f>
        <v>150</v>
      </c>
      <c r="M46">
        <v>46</v>
      </c>
    </row>
    <row r="47" spans="1:13">
      <c r="A47" s="1">
        <v>44607</v>
      </c>
      <c r="B47" s="2">
        <f t="shared" si="0"/>
        <v>11</v>
      </c>
      <c r="C47" s="3" cm="1">
        <f t="array" ref="C47">IFERROR(_xlfn.XLOOKUP(2000,_xlfn.BYROW(ROW(47:206),_xlfn.LAMBDA(_xlpm.in,SUMIF(M47:M206,"&lt;="&amp;_xlpm.in,B47:B206))),A47:A206,,1)-A47+1,NA())</f>
        <v>150</v>
      </c>
      <c r="M47">
        <v>47</v>
      </c>
    </row>
    <row r="48" spans="1:13">
      <c r="A48" s="1">
        <v>44608</v>
      </c>
      <c r="B48" s="2">
        <f t="shared" si="0"/>
        <v>11</v>
      </c>
      <c r="C48" s="3" cm="1">
        <f t="array" ref="C48">IFERROR(_xlfn.XLOOKUP(2000,_xlfn.BYROW(ROW(48:207),_xlfn.LAMBDA(_xlpm.in,SUMIF(M48:M207,"&lt;="&amp;_xlpm.in,B48:B207))),A48:A207,,1)-A48+1,NA())</f>
        <v>150</v>
      </c>
      <c r="M48">
        <v>48</v>
      </c>
    </row>
    <row r="49" spans="1:13">
      <c r="A49" s="1">
        <v>44609</v>
      </c>
      <c r="B49" s="2">
        <f t="shared" si="0"/>
        <v>11</v>
      </c>
      <c r="C49" s="3" cm="1">
        <f t="array" ref="C49">IFERROR(_xlfn.XLOOKUP(2000,_xlfn.BYROW(ROW(49:208),_xlfn.LAMBDA(_xlpm.in,SUMIF(M49:M208,"&lt;="&amp;_xlpm.in,B49:B208))),A49:A208,,1)-A49+1,NA())</f>
        <v>149</v>
      </c>
      <c r="M49">
        <v>49</v>
      </c>
    </row>
    <row r="50" spans="1:13">
      <c r="A50" s="1">
        <v>44610</v>
      </c>
      <c r="B50" s="2">
        <f t="shared" si="0"/>
        <v>11</v>
      </c>
      <c r="C50" s="3" cm="1">
        <f t="array" ref="C50">IFERROR(_xlfn.XLOOKUP(2000,_xlfn.BYROW(ROW(50:209),_xlfn.LAMBDA(_xlpm.in,SUMIF(M50:M209,"&lt;="&amp;_xlpm.in,B50:B209))),A50:A209,,1)-A50+1,NA())</f>
        <v>149</v>
      </c>
      <c r="M50">
        <v>50</v>
      </c>
    </row>
    <row r="51" spans="1:13">
      <c r="A51" s="1">
        <v>44611</v>
      </c>
      <c r="B51" s="2">
        <f t="shared" si="0"/>
        <v>11</v>
      </c>
      <c r="C51" s="3" cm="1">
        <f t="array" ref="C51">IFERROR(_xlfn.XLOOKUP(2000,_xlfn.BYROW(ROW(51:210),_xlfn.LAMBDA(_xlpm.in,SUMIF(M51:M210,"&lt;="&amp;_xlpm.in,B51:B210))),A51:A210,,1)-A51+1,NA())</f>
        <v>149</v>
      </c>
      <c r="M51">
        <v>51</v>
      </c>
    </row>
    <row r="52" spans="1:13">
      <c r="A52" s="1">
        <v>44612</v>
      </c>
      <c r="B52" s="2">
        <f t="shared" si="0"/>
        <v>11</v>
      </c>
      <c r="C52" s="3" cm="1">
        <f t="array" ref="C52">IFERROR(_xlfn.XLOOKUP(2000,_xlfn.BYROW(ROW(52:211),_xlfn.LAMBDA(_xlpm.in,SUMIF(M52:M211,"&lt;="&amp;_xlpm.in,B52:B211))),A52:A211,,1)-A52+1,NA())</f>
        <v>148</v>
      </c>
      <c r="M52">
        <v>52</v>
      </c>
    </row>
    <row r="53" spans="1:13">
      <c r="A53" s="1">
        <v>44613</v>
      </c>
      <c r="B53" s="2">
        <f t="shared" si="0"/>
        <v>11</v>
      </c>
      <c r="C53" s="3" cm="1">
        <f t="array" ref="C53">IFERROR(_xlfn.XLOOKUP(2000,_xlfn.BYROW(ROW(53:212),_xlfn.LAMBDA(_xlpm.in,SUMIF(M53:M212,"&lt;="&amp;_xlpm.in,B53:B212))),A53:A212,,1)-A53+1,NA())</f>
        <v>148</v>
      </c>
      <c r="M53">
        <v>53</v>
      </c>
    </row>
    <row r="54" spans="1:13">
      <c r="A54" s="1">
        <v>44614</v>
      </c>
      <c r="B54" s="2">
        <f t="shared" si="0"/>
        <v>11</v>
      </c>
      <c r="C54" s="3" cm="1">
        <f t="array" ref="C54">IFERROR(_xlfn.XLOOKUP(2000,_xlfn.BYROW(ROW(54:213),_xlfn.LAMBDA(_xlpm.in,SUMIF(M54:M213,"&lt;="&amp;_xlpm.in,B54:B213))),A54:A213,,1)-A54+1,NA())</f>
        <v>148</v>
      </c>
      <c r="M54">
        <v>54</v>
      </c>
    </row>
    <row r="55" spans="1:13">
      <c r="A55" s="1">
        <v>44615</v>
      </c>
      <c r="B55" s="2">
        <f t="shared" si="0"/>
        <v>11</v>
      </c>
      <c r="C55" s="3" cm="1">
        <f t="array" ref="C55">IFERROR(_xlfn.XLOOKUP(2000,_xlfn.BYROW(ROW(55:214),_xlfn.LAMBDA(_xlpm.in,SUMIF(M55:M214,"&lt;="&amp;_xlpm.in,B55:B214))),A55:A214,,1)-A55+1,NA())</f>
        <v>148</v>
      </c>
      <c r="M55">
        <v>55</v>
      </c>
    </row>
    <row r="56" spans="1:13">
      <c r="A56" s="1">
        <v>44616</v>
      </c>
      <c r="B56" s="2">
        <f t="shared" si="0"/>
        <v>11</v>
      </c>
      <c r="C56" s="3" cm="1">
        <f t="array" ref="C56">IFERROR(_xlfn.XLOOKUP(2000,_xlfn.BYROW(ROW(56:215),_xlfn.LAMBDA(_xlpm.in,SUMIF(M56:M215,"&lt;="&amp;_xlpm.in,B56:B215))),A56:A215,,1)-A56+1,NA())</f>
        <v>147</v>
      </c>
      <c r="M56">
        <v>56</v>
      </c>
    </row>
    <row r="57" spans="1:13">
      <c r="A57" s="1">
        <v>44617</v>
      </c>
      <c r="B57" s="2">
        <f t="shared" si="0"/>
        <v>11</v>
      </c>
      <c r="C57" s="3" cm="1">
        <f t="array" ref="C57">IFERROR(_xlfn.XLOOKUP(2000,_xlfn.BYROW(ROW(57:216),_xlfn.LAMBDA(_xlpm.in,SUMIF(M57:M216,"&lt;="&amp;_xlpm.in,B57:B216))),A57:A216,,1)-A57+1,NA())</f>
        <v>147</v>
      </c>
      <c r="M57">
        <v>57</v>
      </c>
    </row>
    <row r="58" spans="1:13">
      <c r="A58" s="1">
        <v>44618</v>
      </c>
      <c r="B58" s="2">
        <f t="shared" si="0"/>
        <v>11</v>
      </c>
      <c r="C58" s="3" cm="1">
        <f t="array" ref="C58">IFERROR(_xlfn.XLOOKUP(2000,_xlfn.BYROW(ROW(58:217),_xlfn.LAMBDA(_xlpm.in,SUMIF(M58:M217,"&lt;="&amp;_xlpm.in,B58:B217))),A58:A217,,1)-A58+1,NA())</f>
        <v>147</v>
      </c>
      <c r="M58">
        <v>58</v>
      </c>
    </row>
    <row r="59" spans="1:13">
      <c r="A59" s="1">
        <v>44619</v>
      </c>
      <c r="B59" s="2">
        <f t="shared" si="0"/>
        <v>11</v>
      </c>
      <c r="C59" s="3" cm="1">
        <f t="array" ref="C59">IFERROR(_xlfn.XLOOKUP(2000,_xlfn.BYROW(ROW(59:218),_xlfn.LAMBDA(_xlpm.in,SUMIF(M59:M218,"&lt;="&amp;_xlpm.in,B59:B218))),A59:A218,,1)-A59+1,NA())</f>
        <v>147</v>
      </c>
      <c r="M59">
        <v>59</v>
      </c>
    </row>
    <row r="60" spans="1:13">
      <c r="A60" s="1">
        <v>44620</v>
      </c>
      <c r="B60" s="2">
        <f t="shared" si="0"/>
        <v>11</v>
      </c>
      <c r="C60" s="3" cm="1">
        <f t="array" ref="C60">IFERROR(_xlfn.XLOOKUP(2000,_xlfn.BYROW(ROW(60:219),_xlfn.LAMBDA(_xlpm.in,SUMIF(M60:M219,"&lt;="&amp;_xlpm.in,B60:B219))),A60:A219,,1)-A60+1,NA())</f>
        <v>146</v>
      </c>
      <c r="M60">
        <v>60</v>
      </c>
    </row>
    <row r="61" spans="1:13">
      <c r="A61" s="1">
        <v>44621</v>
      </c>
      <c r="B61" s="2">
        <f t="shared" si="0"/>
        <v>12</v>
      </c>
      <c r="C61" s="3" cm="1">
        <f t="array" ref="C61">IFERROR(_xlfn.XLOOKUP(2000,_xlfn.BYROW(ROW(61:220),_xlfn.LAMBDA(_xlpm.in,SUMIF(M61:M220,"&lt;="&amp;_xlpm.in,B61:B220))),A61:A220,,1)-A61+1,NA())</f>
        <v>146</v>
      </c>
      <c r="M61">
        <v>61</v>
      </c>
    </row>
    <row r="62" spans="1:13">
      <c r="A62" s="1">
        <v>44622</v>
      </c>
      <c r="B62" s="2">
        <f t="shared" si="0"/>
        <v>12</v>
      </c>
      <c r="C62" s="3" cm="1">
        <f t="array" ref="C62">IFERROR(_xlfn.XLOOKUP(2000,_xlfn.BYROW(ROW(62:221),_xlfn.LAMBDA(_xlpm.in,SUMIF(M62:M221,"&lt;="&amp;_xlpm.in,B62:B221))),A62:A221,,1)-A62+1,NA())</f>
        <v>146</v>
      </c>
      <c r="M62">
        <v>62</v>
      </c>
    </row>
    <row r="63" spans="1:13">
      <c r="A63" s="1">
        <v>44623</v>
      </c>
      <c r="B63" s="2">
        <f t="shared" si="0"/>
        <v>12</v>
      </c>
      <c r="C63" s="3" cm="1">
        <f t="array" ref="C63">IFERROR(_xlfn.XLOOKUP(2000,_xlfn.BYROW(ROW(63:222),_xlfn.LAMBDA(_xlpm.in,SUMIF(M63:M222,"&lt;="&amp;_xlpm.in,B63:B222))),A63:A222,,1)-A63+1,NA())</f>
        <v>146</v>
      </c>
      <c r="M63">
        <v>63</v>
      </c>
    </row>
    <row r="64" spans="1:13">
      <c r="A64" s="1">
        <v>44624</v>
      </c>
      <c r="B64" s="2">
        <f t="shared" si="0"/>
        <v>12</v>
      </c>
      <c r="C64" s="3" cm="1">
        <f t="array" ref="C64">IFERROR(_xlfn.XLOOKUP(2000,_xlfn.BYROW(ROW(64:223),_xlfn.LAMBDA(_xlpm.in,SUMIF(M64:M223,"&lt;="&amp;_xlpm.in,B64:B223))),A64:A223,,1)-A64+1,NA())</f>
        <v>145</v>
      </c>
      <c r="M64">
        <v>64</v>
      </c>
    </row>
    <row r="65" spans="1:13">
      <c r="A65" s="1">
        <v>44625</v>
      </c>
      <c r="B65" s="2">
        <f t="shared" si="0"/>
        <v>12</v>
      </c>
      <c r="C65" s="3" cm="1">
        <f t="array" ref="C65">IFERROR(_xlfn.XLOOKUP(2000,_xlfn.BYROW(ROW(65:224),_xlfn.LAMBDA(_xlpm.in,SUMIF(M65:M224,"&lt;="&amp;_xlpm.in,B65:B224))),A65:A224,,1)-A65+1,NA())</f>
        <v>145</v>
      </c>
      <c r="M65">
        <v>65</v>
      </c>
    </row>
    <row r="66" spans="1:13">
      <c r="A66" s="1">
        <v>44626</v>
      </c>
      <c r="B66" s="2">
        <f t="shared" si="0"/>
        <v>12</v>
      </c>
      <c r="C66" s="3" cm="1">
        <f t="array" ref="C66">IFERROR(_xlfn.XLOOKUP(2000,_xlfn.BYROW(ROW(66:225),_xlfn.LAMBDA(_xlpm.in,SUMIF(M66:M225,"&lt;="&amp;_xlpm.in,B66:B225))),A66:A225,,1)-A66+1,NA())</f>
        <v>145</v>
      </c>
      <c r="M66">
        <v>66</v>
      </c>
    </row>
    <row r="67" spans="1:13">
      <c r="A67" s="1">
        <v>44627</v>
      </c>
      <c r="B67" s="2">
        <f t="shared" ref="B67:B130" si="1">MONTH(A67)+9</f>
        <v>12</v>
      </c>
      <c r="C67" s="3" cm="1">
        <f t="array" ref="C67">IFERROR(_xlfn.XLOOKUP(2000,_xlfn.BYROW(ROW(67:226),_xlfn.LAMBDA(_xlpm.in,SUMIF(M67:M226,"&lt;="&amp;_xlpm.in,B67:B226))),A67:A226,,1)-A67+1,NA())</f>
        <v>145</v>
      </c>
      <c r="M67">
        <v>67</v>
      </c>
    </row>
    <row r="68" spans="1:13">
      <c r="A68" s="1">
        <v>44628</v>
      </c>
      <c r="B68" s="2">
        <f t="shared" si="1"/>
        <v>12</v>
      </c>
      <c r="C68" s="3" cm="1">
        <f t="array" ref="C68">IFERROR(_xlfn.XLOOKUP(2000,_xlfn.BYROW(ROW(68:227),_xlfn.LAMBDA(_xlpm.in,SUMIF(M68:M227,"&lt;="&amp;_xlpm.in,B68:B227))),A68:A227,,1)-A68+1,NA())</f>
        <v>145</v>
      </c>
      <c r="M68">
        <v>68</v>
      </c>
    </row>
    <row r="69" spans="1:13">
      <c r="A69" s="1">
        <v>44629</v>
      </c>
      <c r="B69" s="2">
        <f t="shared" si="1"/>
        <v>12</v>
      </c>
      <c r="C69" s="3" cm="1">
        <f t="array" ref="C69">IFERROR(_xlfn.XLOOKUP(2000,_xlfn.BYROW(ROW(69:228),_xlfn.LAMBDA(_xlpm.in,SUMIF(M69:M228,"&lt;="&amp;_xlpm.in,B69:B228))),A69:A228,,1)-A69+1,NA())</f>
        <v>144</v>
      </c>
      <c r="M69">
        <v>69</v>
      </c>
    </row>
    <row r="70" spans="1:13">
      <c r="A70" s="1">
        <v>44630</v>
      </c>
      <c r="B70" s="2">
        <f t="shared" si="1"/>
        <v>12</v>
      </c>
      <c r="C70" s="3" cm="1">
        <f t="array" ref="C70">IFERROR(_xlfn.XLOOKUP(2000,_xlfn.BYROW(ROW(70:229),_xlfn.LAMBDA(_xlpm.in,SUMIF(M70:M229,"&lt;="&amp;_xlpm.in,B70:B229))),A70:A229,,1)-A70+1,NA())</f>
        <v>144</v>
      </c>
      <c r="M70">
        <v>70</v>
      </c>
    </row>
    <row r="71" spans="1:13">
      <c r="A71" s="1">
        <v>44631</v>
      </c>
      <c r="B71" s="2">
        <f t="shared" si="1"/>
        <v>12</v>
      </c>
      <c r="C71" s="3" cm="1">
        <f t="array" ref="C71">IFERROR(_xlfn.XLOOKUP(2000,_xlfn.BYROW(ROW(71:230),_xlfn.LAMBDA(_xlpm.in,SUMIF(M71:M230,"&lt;="&amp;_xlpm.in,B71:B230))),A71:A230,,1)-A71+1,NA())</f>
        <v>144</v>
      </c>
      <c r="M71">
        <v>71</v>
      </c>
    </row>
    <row r="72" spans="1:13">
      <c r="A72" s="1">
        <v>44632</v>
      </c>
      <c r="B72" s="2">
        <f t="shared" si="1"/>
        <v>12</v>
      </c>
      <c r="C72" s="3" cm="1">
        <f t="array" ref="C72">IFERROR(_xlfn.XLOOKUP(2000,_xlfn.BYROW(ROW(72:231),_xlfn.LAMBDA(_xlpm.in,SUMIF(M72:M231,"&lt;="&amp;_xlpm.in,B72:B231))),A72:A231,,1)-A72+1,NA())</f>
        <v>144</v>
      </c>
      <c r="M72">
        <v>72</v>
      </c>
    </row>
    <row r="73" spans="1:13">
      <c r="A73" s="1">
        <v>44633</v>
      </c>
      <c r="B73" s="2">
        <f t="shared" si="1"/>
        <v>12</v>
      </c>
      <c r="C73" s="3" cm="1">
        <f t="array" ref="C73">IFERROR(_xlfn.XLOOKUP(2000,_xlfn.BYROW(ROW(73:232),_xlfn.LAMBDA(_xlpm.in,SUMIF(M73:M232,"&lt;="&amp;_xlpm.in,B73:B232))),A73:A232,,1)-A73+1,NA())</f>
        <v>144</v>
      </c>
      <c r="M73">
        <v>73</v>
      </c>
    </row>
    <row r="74" spans="1:13">
      <c r="A74" s="1">
        <v>44634</v>
      </c>
      <c r="B74" s="2">
        <f t="shared" si="1"/>
        <v>12</v>
      </c>
      <c r="C74" s="3" cm="1">
        <f t="array" ref="C74">IFERROR(_xlfn.XLOOKUP(2000,_xlfn.BYROW(ROW(74:233),_xlfn.LAMBDA(_xlpm.in,SUMIF(M74:M233,"&lt;="&amp;_xlpm.in,B74:B233))),A74:A233,,1)-A74+1,NA())</f>
        <v>144</v>
      </c>
      <c r="M74">
        <v>74</v>
      </c>
    </row>
    <row r="75" spans="1:13">
      <c r="A75" s="1">
        <v>44635</v>
      </c>
      <c r="B75" s="2">
        <f t="shared" si="1"/>
        <v>12</v>
      </c>
      <c r="C75" s="3" cm="1">
        <f t="array" ref="C75">IFERROR(_xlfn.XLOOKUP(2000,_xlfn.BYROW(ROW(75:234),_xlfn.LAMBDA(_xlpm.in,SUMIF(M75:M234,"&lt;="&amp;_xlpm.in,B75:B234))),A75:A234,,1)-A75+1,NA())</f>
        <v>144</v>
      </c>
      <c r="M75">
        <v>75</v>
      </c>
    </row>
    <row r="76" spans="1:13">
      <c r="A76" s="1">
        <v>44636</v>
      </c>
      <c r="B76" s="2">
        <f t="shared" si="1"/>
        <v>12</v>
      </c>
      <c r="C76" s="3" cm="1">
        <f t="array" ref="C76">IFERROR(_xlfn.XLOOKUP(2000,_xlfn.BYROW(ROW(76:235),_xlfn.LAMBDA(_xlpm.in,SUMIF(M76:M235,"&lt;="&amp;_xlpm.in,B76:B235))),A76:A235,,1)-A76+1,NA())</f>
        <v>143</v>
      </c>
      <c r="M76">
        <v>76</v>
      </c>
    </row>
    <row r="77" spans="1:13">
      <c r="A77" s="1">
        <v>44637</v>
      </c>
      <c r="B77" s="2">
        <f t="shared" si="1"/>
        <v>12</v>
      </c>
      <c r="C77" s="3" cm="1">
        <f t="array" ref="C77">IFERROR(_xlfn.XLOOKUP(2000,_xlfn.BYROW(ROW(77:236),_xlfn.LAMBDA(_xlpm.in,SUMIF(M77:M236,"&lt;="&amp;_xlpm.in,B77:B236))),A77:A236,,1)-A77+1,NA())</f>
        <v>143</v>
      </c>
      <c r="M77">
        <v>77</v>
      </c>
    </row>
    <row r="78" spans="1:13">
      <c r="A78" s="1">
        <v>44638</v>
      </c>
      <c r="B78" s="2">
        <f t="shared" si="1"/>
        <v>12</v>
      </c>
      <c r="C78" s="3" cm="1">
        <f t="array" ref="C78">IFERROR(_xlfn.XLOOKUP(2000,_xlfn.BYROW(ROW(78:237),_xlfn.LAMBDA(_xlpm.in,SUMIF(M78:M237,"&lt;="&amp;_xlpm.in,B78:B237))),A78:A237,,1)-A78+1,NA())</f>
        <v>143</v>
      </c>
      <c r="M78">
        <v>78</v>
      </c>
    </row>
    <row r="79" spans="1:13">
      <c r="A79" s="1">
        <v>44639</v>
      </c>
      <c r="B79" s="2">
        <f t="shared" si="1"/>
        <v>12</v>
      </c>
      <c r="C79" s="3" cm="1">
        <f t="array" ref="C79">IFERROR(_xlfn.XLOOKUP(2000,_xlfn.BYROW(ROW(79:238),_xlfn.LAMBDA(_xlpm.in,SUMIF(M79:M238,"&lt;="&amp;_xlpm.in,B79:B238))),A79:A238,,1)-A79+1,NA())</f>
        <v>143</v>
      </c>
      <c r="M79">
        <v>79</v>
      </c>
    </row>
    <row r="80" spans="1:13">
      <c r="A80" s="1">
        <v>44640</v>
      </c>
      <c r="B80" s="2">
        <f t="shared" si="1"/>
        <v>12</v>
      </c>
      <c r="C80" s="3" cm="1">
        <f t="array" ref="C80">IFERROR(_xlfn.XLOOKUP(2000,_xlfn.BYROW(ROW(80:239),_xlfn.LAMBDA(_xlpm.in,SUMIF(M80:M239,"&lt;="&amp;_xlpm.in,B80:B239))),A80:A239,,1)-A80+1,NA())</f>
        <v>143</v>
      </c>
      <c r="M80">
        <v>80</v>
      </c>
    </row>
    <row r="81" spans="1:13">
      <c r="A81" s="1">
        <v>44641</v>
      </c>
      <c r="B81" s="2">
        <f t="shared" si="1"/>
        <v>12</v>
      </c>
      <c r="C81" s="3" cm="1">
        <f t="array" ref="C81">IFERROR(_xlfn.XLOOKUP(2000,_xlfn.BYROW(ROW(81:240),_xlfn.LAMBDA(_xlpm.in,SUMIF(M81:M240,"&lt;="&amp;_xlpm.in,B81:B240))),A81:A240,,1)-A81+1,NA())</f>
        <v>143</v>
      </c>
      <c r="M81">
        <v>81</v>
      </c>
    </row>
    <row r="82" spans="1:13">
      <c r="A82" s="1">
        <v>44642</v>
      </c>
      <c r="B82" s="2">
        <f t="shared" si="1"/>
        <v>12</v>
      </c>
      <c r="C82" s="3" cm="1">
        <f t="array" ref="C82">IFERROR(_xlfn.XLOOKUP(2000,_xlfn.BYROW(ROW(82:241),_xlfn.LAMBDA(_xlpm.in,SUMIF(M82:M241,"&lt;="&amp;_xlpm.in,B82:B241))),A82:A241,,1)-A82+1,NA())</f>
        <v>143</v>
      </c>
      <c r="M82">
        <v>82</v>
      </c>
    </row>
    <row r="83" spans="1:13">
      <c r="A83" s="1">
        <v>44643</v>
      </c>
      <c r="B83" s="2">
        <f t="shared" si="1"/>
        <v>12</v>
      </c>
      <c r="C83" s="3" cm="1">
        <f t="array" ref="C83">IFERROR(_xlfn.XLOOKUP(2000,_xlfn.BYROW(ROW(83:242),_xlfn.LAMBDA(_xlpm.in,SUMIF(M83:M242,"&lt;="&amp;_xlpm.in,B83:B242))),A83:A242,,1)-A83+1,NA())</f>
        <v>142</v>
      </c>
      <c r="M83">
        <v>83</v>
      </c>
    </row>
    <row r="84" spans="1:13">
      <c r="A84" s="1">
        <v>44644</v>
      </c>
      <c r="B84" s="2">
        <f t="shared" si="1"/>
        <v>12</v>
      </c>
      <c r="C84" s="3" cm="1">
        <f t="array" ref="C84">IFERROR(_xlfn.XLOOKUP(2000,_xlfn.BYROW(ROW(84:243),_xlfn.LAMBDA(_xlpm.in,SUMIF(M84:M243,"&lt;="&amp;_xlpm.in,B84:B243))),A84:A243,,1)-A84+1,NA())</f>
        <v>142</v>
      </c>
      <c r="M84">
        <v>84</v>
      </c>
    </row>
    <row r="85" spans="1:13">
      <c r="A85" s="1">
        <v>44645</v>
      </c>
      <c r="B85" s="2">
        <f t="shared" si="1"/>
        <v>12</v>
      </c>
      <c r="C85" s="3" cm="1">
        <f t="array" ref="C85">IFERROR(_xlfn.XLOOKUP(2000,_xlfn.BYROW(ROW(85:244),_xlfn.LAMBDA(_xlpm.in,SUMIF(M85:M244,"&lt;="&amp;_xlpm.in,B85:B244))),A85:A244,,1)-A85+1,NA())</f>
        <v>142</v>
      </c>
      <c r="M85">
        <v>85</v>
      </c>
    </row>
    <row r="86" spans="1:13">
      <c r="A86" s="1">
        <v>44646</v>
      </c>
      <c r="B86" s="2">
        <f t="shared" si="1"/>
        <v>12</v>
      </c>
      <c r="C86" s="3" cm="1">
        <f t="array" ref="C86">IFERROR(_xlfn.XLOOKUP(2000,_xlfn.BYROW(ROW(86:245),_xlfn.LAMBDA(_xlpm.in,SUMIF(M86:M245,"&lt;="&amp;_xlpm.in,B86:B245))),A86:A245,,1)-A86+1,NA())</f>
        <v>142</v>
      </c>
      <c r="M86">
        <v>86</v>
      </c>
    </row>
    <row r="87" spans="1:13">
      <c r="A87" s="1">
        <v>44647</v>
      </c>
      <c r="B87" s="2">
        <f t="shared" si="1"/>
        <v>12</v>
      </c>
      <c r="C87" s="3" cm="1">
        <f t="array" ref="C87">IFERROR(_xlfn.XLOOKUP(2000,_xlfn.BYROW(ROW(87:246),_xlfn.LAMBDA(_xlpm.in,SUMIF(M87:M246,"&lt;="&amp;_xlpm.in,B87:B246))),A87:A246,,1)-A87+1,NA())</f>
        <v>142</v>
      </c>
      <c r="M87">
        <v>87</v>
      </c>
    </row>
    <row r="88" spans="1:13">
      <c r="A88" s="1">
        <v>44648</v>
      </c>
      <c r="B88" s="2">
        <f t="shared" si="1"/>
        <v>12</v>
      </c>
      <c r="C88" s="3" cm="1">
        <f t="array" ref="C88">IFERROR(_xlfn.XLOOKUP(2000,_xlfn.BYROW(ROW(88:247),_xlfn.LAMBDA(_xlpm.in,SUMIF(M88:M247,"&lt;="&amp;_xlpm.in,B88:B247))),A88:A247,,1)-A88+1,NA())</f>
        <v>142</v>
      </c>
      <c r="M88">
        <v>88</v>
      </c>
    </row>
    <row r="89" spans="1:13">
      <c r="A89" s="1">
        <v>44649</v>
      </c>
      <c r="B89" s="2">
        <f t="shared" si="1"/>
        <v>12</v>
      </c>
      <c r="C89" s="3" cm="1">
        <f t="array" ref="C89">IFERROR(_xlfn.XLOOKUP(2000,_xlfn.BYROW(ROW(89:248),_xlfn.LAMBDA(_xlpm.in,SUMIF(M89:M248,"&lt;="&amp;_xlpm.in,B89:B248))),A89:A248,,1)-A89+1,NA())</f>
        <v>142</v>
      </c>
      <c r="M89">
        <v>89</v>
      </c>
    </row>
    <row r="90" spans="1:13">
      <c r="A90" s="1">
        <v>44650</v>
      </c>
      <c r="B90" s="2">
        <f t="shared" si="1"/>
        <v>12</v>
      </c>
      <c r="C90" s="3" cm="1">
        <f t="array" ref="C90">IFERROR(_xlfn.XLOOKUP(2000,_xlfn.BYROW(ROW(90:249),_xlfn.LAMBDA(_xlpm.in,SUMIF(M90:M249,"&lt;="&amp;_xlpm.in,B90:B249))),A90:A249,,1)-A90+1,NA())</f>
        <v>141</v>
      </c>
      <c r="M90">
        <v>90</v>
      </c>
    </row>
    <row r="91" spans="1:13">
      <c r="A91" s="1">
        <v>44651</v>
      </c>
      <c r="B91" s="2">
        <f t="shared" si="1"/>
        <v>12</v>
      </c>
      <c r="C91" s="3" cm="1">
        <f t="array" ref="C91">IFERROR(_xlfn.XLOOKUP(2000,_xlfn.BYROW(ROW(91:250),_xlfn.LAMBDA(_xlpm.in,SUMIF(M91:M250,"&lt;="&amp;_xlpm.in,B91:B250))),A91:A250,,1)-A91+1,NA())</f>
        <v>141</v>
      </c>
      <c r="M91">
        <v>91</v>
      </c>
    </row>
    <row r="92" spans="1:13">
      <c r="A92" s="1">
        <v>44652</v>
      </c>
      <c r="B92" s="2">
        <f t="shared" si="1"/>
        <v>13</v>
      </c>
      <c r="C92" s="3" cm="1">
        <f t="array" ref="C92">IFERROR(_xlfn.XLOOKUP(2000,_xlfn.BYROW(ROW(92:251),_xlfn.LAMBDA(_xlpm.in,SUMIF(M92:M251,"&lt;="&amp;_xlpm.in,B92:B251))),A92:A251,,1)-A92+1,NA())</f>
        <v>141</v>
      </c>
      <c r="M92">
        <v>92</v>
      </c>
    </row>
    <row r="93" spans="1:13">
      <c r="A93" s="1">
        <v>44653</v>
      </c>
      <c r="B93" s="2">
        <f t="shared" si="1"/>
        <v>13</v>
      </c>
      <c r="C93" s="3" cm="1">
        <f t="array" ref="C93">IFERROR(_xlfn.XLOOKUP(2000,_xlfn.BYROW(ROW(93:252),_xlfn.LAMBDA(_xlpm.in,SUMIF(M93:M252,"&lt;="&amp;_xlpm.in,B93:B252))),A93:A252,,1)-A93+1,NA())</f>
        <v>141</v>
      </c>
      <c r="M93">
        <v>93</v>
      </c>
    </row>
    <row r="94" spans="1:13">
      <c r="A94" s="1">
        <v>44654</v>
      </c>
      <c r="B94" s="2">
        <f t="shared" si="1"/>
        <v>13</v>
      </c>
      <c r="C94" s="3" cm="1">
        <f t="array" ref="C94">IFERROR(_xlfn.XLOOKUP(2000,_xlfn.BYROW(ROW(94:253),_xlfn.LAMBDA(_xlpm.in,SUMIF(M94:M253,"&lt;="&amp;_xlpm.in,B94:B253))),A94:A253,,1)-A94+1,NA())</f>
        <v>141</v>
      </c>
      <c r="M94">
        <v>94</v>
      </c>
    </row>
    <row r="95" spans="1:13">
      <c r="A95" s="1">
        <v>44655</v>
      </c>
      <c r="B95" s="2">
        <f t="shared" si="1"/>
        <v>13</v>
      </c>
      <c r="C95" s="3" cm="1">
        <f t="array" ref="C95">IFERROR(_xlfn.XLOOKUP(2000,_xlfn.BYROW(ROW(95:254),_xlfn.LAMBDA(_xlpm.in,SUMIF(M95:M254,"&lt;="&amp;_xlpm.in,B95:B254))),A95:A254,,1)-A95+1,NA())</f>
        <v>141</v>
      </c>
      <c r="M95">
        <v>95</v>
      </c>
    </row>
    <row r="96" spans="1:13">
      <c r="A96" s="1">
        <v>44656</v>
      </c>
      <c r="B96" s="2">
        <f t="shared" si="1"/>
        <v>13</v>
      </c>
      <c r="C96" s="3" cm="1">
        <f t="array" ref="C96">IFERROR(_xlfn.XLOOKUP(2000,_xlfn.BYROW(ROW(96:255),_xlfn.LAMBDA(_xlpm.in,SUMIF(M96:M255,"&lt;="&amp;_xlpm.in,B96:B255))),A96:A255,,1)-A96+1,NA())</f>
        <v>141</v>
      </c>
      <c r="M96">
        <v>96</v>
      </c>
    </row>
    <row r="97" spans="1:13">
      <c r="A97" s="1">
        <v>44657</v>
      </c>
      <c r="B97" s="2">
        <f t="shared" si="1"/>
        <v>13</v>
      </c>
      <c r="C97" s="3" cm="1">
        <f t="array" ref="C97">IFERROR(_xlfn.XLOOKUP(2000,_xlfn.BYROW(ROW(97:256),_xlfn.LAMBDA(_xlpm.in,SUMIF(M97:M256,"&lt;="&amp;_xlpm.in,B97:B256))),A97:A256,,1)-A97+1,NA())</f>
        <v>141</v>
      </c>
      <c r="M97">
        <v>97</v>
      </c>
    </row>
    <row r="98" spans="1:13">
      <c r="A98" s="1">
        <v>44658</v>
      </c>
      <c r="B98" s="2">
        <f t="shared" si="1"/>
        <v>13</v>
      </c>
      <c r="C98" s="3" cm="1">
        <f t="array" ref="C98">IFERROR(_xlfn.XLOOKUP(2000,_xlfn.BYROW(ROW(98:257),_xlfn.LAMBDA(_xlpm.in,SUMIF(M98:M257,"&lt;="&amp;_xlpm.in,B98:B257))),A98:A257,,1)-A98+1,NA())</f>
        <v>141</v>
      </c>
      <c r="M98">
        <v>98</v>
      </c>
    </row>
    <row r="99" spans="1:13">
      <c r="A99" s="1">
        <v>44659</v>
      </c>
      <c r="B99" s="2">
        <f t="shared" si="1"/>
        <v>13</v>
      </c>
      <c r="C99" s="3" cm="1">
        <f t="array" ref="C99">IFERROR(_xlfn.XLOOKUP(2000,_xlfn.BYROW(ROW(99:258),_xlfn.LAMBDA(_xlpm.in,SUMIF(M99:M258,"&lt;="&amp;_xlpm.in,B99:B258))),A99:A258,,1)-A99+1,NA())</f>
        <v>141</v>
      </c>
      <c r="M99">
        <v>99</v>
      </c>
    </row>
    <row r="100" spans="1:13">
      <c r="A100" s="1">
        <v>44660</v>
      </c>
      <c r="B100" s="2">
        <f t="shared" si="1"/>
        <v>13</v>
      </c>
      <c r="C100" s="3" cm="1">
        <f t="array" ref="C100">IFERROR(_xlfn.XLOOKUP(2000,_xlfn.BYROW(ROW(100:259),_xlfn.LAMBDA(_xlpm.in,SUMIF(M100:M259,"&lt;="&amp;_xlpm.in,B100:B259))),A100:A259,,1)-A100+1,NA())</f>
        <v>141</v>
      </c>
      <c r="M100">
        <v>100</v>
      </c>
    </row>
    <row r="101" spans="1:13">
      <c r="A101" s="1">
        <v>44661</v>
      </c>
      <c r="B101" s="2">
        <f t="shared" si="1"/>
        <v>13</v>
      </c>
      <c r="C101" s="3" cm="1">
        <f t="array" ref="C101">IFERROR(_xlfn.XLOOKUP(2000,_xlfn.BYROW(ROW(101:260),_xlfn.LAMBDA(_xlpm.in,SUMIF(M101:M260,"&lt;="&amp;_xlpm.in,B101:B260))),A101:A260,,1)-A101+1,NA())</f>
        <v>140</v>
      </c>
      <c r="M101">
        <v>101</v>
      </c>
    </row>
    <row r="102" spans="1:13">
      <c r="A102" s="1">
        <v>44662</v>
      </c>
      <c r="B102" s="2">
        <f t="shared" si="1"/>
        <v>13</v>
      </c>
      <c r="C102" s="3" cm="1">
        <f t="array" ref="C102">IFERROR(_xlfn.XLOOKUP(2000,_xlfn.BYROW(ROW(102:261),_xlfn.LAMBDA(_xlpm.in,SUMIF(M102:M261,"&lt;="&amp;_xlpm.in,B102:B261))),A102:A261,,1)-A102+1,NA())</f>
        <v>140</v>
      </c>
      <c r="M102">
        <v>102</v>
      </c>
    </row>
    <row r="103" spans="1:13">
      <c r="A103" s="1">
        <v>44663</v>
      </c>
      <c r="B103" s="2">
        <f t="shared" si="1"/>
        <v>13</v>
      </c>
      <c r="C103" s="3" cm="1">
        <f t="array" ref="C103">IFERROR(_xlfn.XLOOKUP(2000,_xlfn.BYROW(ROW(103:262),_xlfn.LAMBDA(_xlpm.in,SUMIF(M103:M262,"&lt;="&amp;_xlpm.in,B103:B262))),A103:A262,,1)-A103+1,NA())</f>
        <v>140</v>
      </c>
      <c r="M103">
        <v>103</v>
      </c>
    </row>
    <row r="104" spans="1:13">
      <c r="A104" s="1">
        <v>44664</v>
      </c>
      <c r="B104" s="2">
        <f t="shared" si="1"/>
        <v>13</v>
      </c>
      <c r="C104" s="3" cm="1">
        <f t="array" ref="C104">IFERROR(_xlfn.XLOOKUP(2000,_xlfn.BYROW(ROW(104:263),_xlfn.LAMBDA(_xlpm.in,SUMIF(M104:M263,"&lt;="&amp;_xlpm.in,B104:B263))),A104:A263,,1)-A104+1,NA())</f>
        <v>140</v>
      </c>
      <c r="M104">
        <v>104</v>
      </c>
    </row>
    <row r="105" spans="1:13">
      <c r="A105" s="1">
        <v>44665</v>
      </c>
      <c r="B105" s="2">
        <f t="shared" si="1"/>
        <v>13</v>
      </c>
      <c r="C105" s="3" cm="1">
        <f t="array" ref="C105">IFERROR(_xlfn.XLOOKUP(2000,_xlfn.BYROW(ROW(105:264),_xlfn.LAMBDA(_xlpm.in,SUMIF(M105:M264,"&lt;="&amp;_xlpm.in,B105:B264))),A105:A264,,1)-A105+1,NA())</f>
        <v>140</v>
      </c>
      <c r="M105">
        <v>105</v>
      </c>
    </row>
    <row r="106" spans="1:13">
      <c r="A106" s="1">
        <v>44666</v>
      </c>
      <c r="B106" s="2">
        <f t="shared" si="1"/>
        <v>13</v>
      </c>
      <c r="C106" s="3" cm="1">
        <f t="array" ref="C106">IFERROR(_xlfn.XLOOKUP(2000,_xlfn.BYROW(ROW(106:265),_xlfn.LAMBDA(_xlpm.in,SUMIF(M106:M265,"&lt;="&amp;_xlpm.in,B106:B265))),A106:A265,,1)-A106+1,NA())</f>
        <v>140</v>
      </c>
      <c r="M106">
        <v>106</v>
      </c>
    </row>
    <row r="107" spans="1:13">
      <c r="A107" s="1">
        <v>44667</v>
      </c>
      <c r="B107" s="2">
        <f t="shared" si="1"/>
        <v>13</v>
      </c>
      <c r="C107" s="3" cm="1">
        <f t="array" ref="C107">IFERROR(_xlfn.XLOOKUP(2000,_xlfn.BYROW(ROW(107:266),_xlfn.LAMBDA(_xlpm.in,SUMIF(M107:M266,"&lt;="&amp;_xlpm.in,B107:B266))),A107:A266,,1)-A107+1,NA())</f>
        <v>140</v>
      </c>
      <c r="M107">
        <v>107</v>
      </c>
    </row>
    <row r="108" spans="1:13">
      <c r="A108" s="1">
        <v>44668</v>
      </c>
      <c r="B108" s="2">
        <f t="shared" si="1"/>
        <v>13</v>
      </c>
      <c r="C108" s="3" cm="1">
        <f t="array" ref="C108">IFERROR(_xlfn.XLOOKUP(2000,_xlfn.BYROW(ROW(108:267),_xlfn.LAMBDA(_xlpm.in,SUMIF(M108:M267,"&lt;="&amp;_xlpm.in,B108:B267))),A108:A267,,1)-A108+1,NA())</f>
        <v>140</v>
      </c>
      <c r="M108">
        <v>108</v>
      </c>
    </row>
    <row r="109" spans="1:13">
      <c r="A109" s="1">
        <v>44669</v>
      </c>
      <c r="B109" s="2">
        <f t="shared" si="1"/>
        <v>13</v>
      </c>
      <c r="C109" s="3" cm="1">
        <f t="array" ref="C109">IFERROR(_xlfn.XLOOKUP(2000,_xlfn.BYROW(ROW(109:268),_xlfn.LAMBDA(_xlpm.in,SUMIF(M109:M268,"&lt;="&amp;_xlpm.in,B109:B268))),A109:A268,,1)-A109+1,NA())</f>
        <v>140</v>
      </c>
      <c r="M109">
        <v>109</v>
      </c>
    </row>
    <row r="110" spans="1:13">
      <c r="A110" s="1">
        <v>44670</v>
      </c>
      <c r="B110" s="2">
        <f t="shared" si="1"/>
        <v>13</v>
      </c>
      <c r="C110" s="3" cm="1">
        <f t="array" ref="C110">IFERROR(_xlfn.XLOOKUP(2000,_xlfn.BYROW(ROW(110:269),_xlfn.LAMBDA(_xlpm.in,SUMIF(M110:M269,"&lt;="&amp;_xlpm.in,B110:B269))),A110:A269,,1)-A110+1,NA())</f>
        <v>140</v>
      </c>
      <c r="M110">
        <v>110</v>
      </c>
    </row>
    <row r="111" spans="1:13">
      <c r="A111" s="1">
        <v>44671</v>
      </c>
      <c r="B111" s="2">
        <f t="shared" si="1"/>
        <v>13</v>
      </c>
      <c r="C111" s="3" cm="1">
        <f t="array" ref="C111">IFERROR(_xlfn.XLOOKUP(2000,_xlfn.BYROW(ROW(111:270),_xlfn.LAMBDA(_xlpm.in,SUMIF(M111:M270,"&lt;="&amp;_xlpm.in,B111:B270))),A111:A270,,1)-A111+1,NA())</f>
        <v>140</v>
      </c>
      <c r="M111">
        <v>111</v>
      </c>
    </row>
    <row r="112" spans="1:13">
      <c r="A112" s="1">
        <v>44672</v>
      </c>
      <c r="B112" s="2">
        <f t="shared" si="1"/>
        <v>13</v>
      </c>
      <c r="C112" s="3" cm="1">
        <f t="array" ref="C112">IFERROR(_xlfn.XLOOKUP(2000,_xlfn.BYROW(ROW(112:271),_xlfn.LAMBDA(_xlpm.in,SUMIF(M112:M271,"&lt;="&amp;_xlpm.in,B112:B271))),A112:A271,,1)-A112+1,NA())</f>
        <v>140</v>
      </c>
      <c r="M112">
        <v>112</v>
      </c>
    </row>
    <row r="113" spans="1:13">
      <c r="A113" s="1">
        <v>44673</v>
      </c>
      <c r="B113" s="2">
        <f t="shared" si="1"/>
        <v>13</v>
      </c>
      <c r="C113" s="3" cm="1">
        <f t="array" ref="C113">IFERROR(_xlfn.XLOOKUP(2000,_xlfn.BYROW(ROW(113:272),_xlfn.LAMBDA(_xlpm.in,SUMIF(M113:M272,"&lt;="&amp;_xlpm.in,B113:B272))),A113:A272,,1)-A113+1,NA())</f>
        <v>140</v>
      </c>
      <c r="M113">
        <v>113</v>
      </c>
    </row>
    <row r="114" spans="1:13">
      <c r="A114" s="1">
        <v>44674</v>
      </c>
      <c r="B114" s="2">
        <f t="shared" si="1"/>
        <v>13</v>
      </c>
      <c r="C114" s="3" cm="1">
        <f t="array" ref="C114">IFERROR(_xlfn.XLOOKUP(2000,_xlfn.BYROW(ROW(114:273),_xlfn.LAMBDA(_xlpm.in,SUMIF(M114:M273,"&lt;="&amp;_xlpm.in,B114:B273))),A114:A273,,1)-A114+1,NA())</f>
        <v>140</v>
      </c>
      <c r="M114">
        <v>114</v>
      </c>
    </row>
    <row r="115" spans="1:13">
      <c r="A115" s="1">
        <v>44675</v>
      </c>
      <c r="B115" s="2">
        <f t="shared" si="1"/>
        <v>13</v>
      </c>
      <c r="C115" s="3" cm="1">
        <f t="array" ref="C115">IFERROR(_xlfn.XLOOKUP(2000,_xlfn.BYROW(ROW(115:274),_xlfn.LAMBDA(_xlpm.in,SUMIF(M115:M274,"&lt;="&amp;_xlpm.in,B115:B274))),A115:A274,,1)-A115+1,NA())</f>
        <v>140</v>
      </c>
      <c r="M115">
        <v>115</v>
      </c>
    </row>
    <row r="116" spans="1:13">
      <c r="A116" s="1">
        <v>44676</v>
      </c>
      <c r="B116" s="2">
        <f t="shared" si="1"/>
        <v>13</v>
      </c>
      <c r="C116" s="3" cm="1">
        <f t="array" ref="C116">IFERROR(_xlfn.XLOOKUP(2000,_xlfn.BYROW(ROW(116:275),_xlfn.LAMBDA(_xlpm.in,SUMIF(M116:M275,"&lt;="&amp;_xlpm.in,B116:B275))),A116:A275,,1)-A116+1,NA())</f>
        <v>140</v>
      </c>
      <c r="M116">
        <v>116</v>
      </c>
    </row>
    <row r="117" spans="1:13">
      <c r="A117" s="1">
        <v>44677</v>
      </c>
      <c r="B117" s="2">
        <f t="shared" si="1"/>
        <v>13</v>
      </c>
      <c r="C117" s="3" cm="1">
        <f t="array" ref="C117">IFERROR(_xlfn.XLOOKUP(2000,_xlfn.BYROW(ROW(117:276),_xlfn.LAMBDA(_xlpm.in,SUMIF(M117:M276,"&lt;="&amp;_xlpm.in,B117:B276))),A117:A276,,1)-A117+1,NA())</f>
        <v>140</v>
      </c>
      <c r="M117">
        <v>117</v>
      </c>
    </row>
    <row r="118" spans="1:13">
      <c r="A118" s="1">
        <v>44678</v>
      </c>
      <c r="B118" s="2">
        <f t="shared" si="1"/>
        <v>13</v>
      </c>
      <c r="C118" s="3" cm="1">
        <f t="array" ref="C118">IFERROR(_xlfn.XLOOKUP(2000,_xlfn.BYROW(ROW(118:277),_xlfn.LAMBDA(_xlpm.in,SUMIF(M118:M277,"&lt;="&amp;_xlpm.in,B118:B277))),A118:A277,,1)-A118+1,NA())</f>
        <v>140</v>
      </c>
      <c r="M118">
        <v>118</v>
      </c>
    </row>
    <row r="119" spans="1:13">
      <c r="A119" s="1">
        <v>44679</v>
      </c>
      <c r="B119" s="2">
        <f t="shared" si="1"/>
        <v>13</v>
      </c>
      <c r="C119" s="3" cm="1">
        <f t="array" ref="C119">IFERROR(_xlfn.XLOOKUP(2000,_xlfn.BYROW(ROW(119:278),_xlfn.LAMBDA(_xlpm.in,SUMIF(M119:M278,"&lt;="&amp;_xlpm.in,B119:B278))),A119:A278,,1)-A119+1,NA())</f>
        <v>140</v>
      </c>
      <c r="M119">
        <v>119</v>
      </c>
    </row>
    <row r="120" spans="1:13">
      <c r="A120" s="1">
        <v>44680</v>
      </c>
      <c r="B120" s="2">
        <f t="shared" si="1"/>
        <v>13</v>
      </c>
      <c r="C120" s="3" cm="1">
        <f t="array" ref="C120">IFERROR(_xlfn.XLOOKUP(2000,_xlfn.BYROW(ROW(120:279),_xlfn.LAMBDA(_xlpm.in,SUMIF(M120:M279,"&lt;="&amp;_xlpm.in,B120:B279))),A120:A279,,1)-A120+1,NA())</f>
        <v>140</v>
      </c>
      <c r="M120">
        <v>120</v>
      </c>
    </row>
    <row r="121" spans="1:13">
      <c r="A121" s="1">
        <v>44681</v>
      </c>
      <c r="B121" s="2">
        <f t="shared" si="1"/>
        <v>13</v>
      </c>
      <c r="C121" s="3" cm="1">
        <f t="array" ref="C121">IFERROR(_xlfn.XLOOKUP(2000,_xlfn.BYROW(ROW(121:280),_xlfn.LAMBDA(_xlpm.in,SUMIF(M121:M280,"&lt;="&amp;_xlpm.in,B121:B280))),A121:A280,,1)-A121+1,NA())</f>
        <v>140</v>
      </c>
      <c r="M121">
        <v>121</v>
      </c>
    </row>
    <row r="122" spans="1:13">
      <c r="A122" s="1">
        <v>44682</v>
      </c>
      <c r="B122" s="2">
        <f t="shared" si="1"/>
        <v>14</v>
      </c>
      <c r="C122" s="3" cm="1">
        <f t="array" ref="C122">IFERROR(_xlfn.XLOOKUP(2000,_xlfn.BYROW(ROW(122:281),_xlfn.LAMBDA(_xlpm.in,SUMIF(M122:M281,"&lt;="&amp;_xlpm.in,B122:B281))),A122:A281,,1)-A122+1,NA())</f>
        <v>140</v>
      </c>
      <c r="M122">
        <v>122</v>
      </c>
    </row>
    <row r="123" spans="1:13">
      <c r="A123" s="1">
        <v>44683</v>
      </c>
      <c r="B123" s="2">
        <f t="shared" si="1"/>
        <v>14</v>
      </c>
      <c r="C123" s="3" cm="1">
        <f t="array" ref="C123">IFERROR(_xlfn.XLOOKUP(2000,_xlfn.BYROW(ROW(123:282),_xlfn.LAMBDA(_xlpm.in,SUMIF(M123:M282,"&lt;="&amp;_xlpm.in,B123:B282))),A123:A282,,1)-A123+1,NA())</f>
        <v>140</v>
      </c>
      <c r="M123">
        <v>123</v>
      </c>
    </row>
    <row r="124" spans="1:13">
      <c r="A124" s="1">
        <v>44684</v>
      </c>
      <c r="B124" s="2">
        <f t="shared" si="1"/>
        <v>14</v>
      </c>
      <c r="C124" s="3" cm="1">
        <f t="array" ref="C124">IFERROR(_xlfn.XLOOKUP(2000,_xlfn.BYROW(ROW(124:283),_xlfn.LAMBDA(_xlpm.in,SUMIF(M124:M283,"&lt;="&amp;_xlpm.in,B124:B283))),A124:A283,,1)-A124+1,NA())</f>
        <v>140</v>
      </c>
      <c r="M124">
        <v>124</v>
      </c>
    </row>
    <row r="125" spans="1:13">
      <c r="A125" s="1">
        <v>44685</v>
      </c>
      <c r="B125" s="2">
        <f t="shared" si="1"/>
        <v>14</v>
      </c>
      <c r="C125" s="3" cm="1">
        <f t="array" ref="C125">IFERROR(_xlfn.XLOOKUP(2000,_xlfn.BYROW(ROW(125:284),_xlfn.LAMBDA(_xlpm.in,SUMIF(M125:M284,"&lt;="&amp;_xlpm.in,B125:B284))),A125:A284,,1)-A125+1,NA())</f>
        <v>140</v>
      </c>
      <c r="M125">
        <v>125</v>
      </c>
    </row>
    <row r="126" spans="1:13">
      <c r="A126" s="1">
        <v>44686</v>
      </c>
      <c r="B126" s="2">
        <f t="shared" si="1"/>
        <v>14</v>
      </c>
      <c r="C126" s="3" cm="1">
        <f t="array" ref="C126">IFERROR(_xlfn.XLOOKUP(2000,_xlfn.BYROW(ROW(126:285),_xlfn.LAMBDA(_xlpm.in,SUMIF(M126:M285,"&lt;="&amp;_xlpm.in,B126:B285))),A126:A285,,1)-A126+1,NA())</f>
        <v>140</v>
      </c>
      <c r="M126">
        <v>126</v>
      </c>
    </row>
    <row r="127" spans="1:13">
      <c r="A127" s="1">
        <v>44687</v>
      </c>
      <c r="B127" s="2">
        <f t="shared" si="1"/>
        <v>14</v>
      </c>
      <c r="C127" s="3" cm="1">
        <f t="array" ref="C127">IFERROR(_xlfn.XLOOKUP(2000,_xlfn.BYROW(ROW(127:286),_xlfn.LAMBDA(_xlpm.in,SUMIF(M127:M286,"&lt;="&amp;_xlpm.in,B127:B286))),A127:A286,,1)-A127+1,NA())</f>
        <v>141</v>
      </c>
      <c r="M127">
        <v>127</v>
      </c>
    </row>
    <row r="128" spans="1:13">
      <c r="A128" s="1">
        <v>44688</v>
      </c>
      <c r="B128" s="2">
        <f t="shared" si="1"/>
        <v>14</v>
      </c>
      <c r="C128" s="3" cm="1">
        <f t="array" ref="C128">IFERROR(_xlfn.XLOOKUP(2000,_xlfn.BYROW(ROW(128:287),_xlfn.LAMBDA(_xlpm.in,SUMIF(M128:M287,"&lt;="&amp;_xlpm.in,B128:B287))),A128:A287,,1)-A128+1,NA())</f>
        <v>141</v>
      </c>
      <c r="M128">
        <v>128</v>
      </c>
    </row>
    <row r="129" spans="1:13">
      <c r="A129" s="1">
        <v>44689</v>
      </c>
      <c r="B129" s="2">
        <f t="shared" si="1"/>
        <v>14</v>
      </c>
      <c r="C129" s="3" cm="1">
        <f t="array" ref="C129">IFERROR(_xlfn.XLOOKUP(2000,_xlfn.BYROW(ROW(129:288),_xlfn.LAMBDA(_xlpm.in,SUMIF(M129:M288,"&lt;="&amp;_xlpm.in,B129:B288))),A129:A288,,1)-A129+1,NA())</f>
        <v>141</v>
      </c>
      <c r="M129">
        <v>129</v>
      </c>
    </row>
    <row r="130" spans="1:13">
      <c r="A130" s="1">
        <v>44690</v>
      </c>
      <c r="B130" s="2">
        <f t="shared" si="1"/>
        <v>14</v>
      </c>
      <c r="C130" s="3" cm="1">
        <f t="array" ref="C130">IFERROR(_xlfn.XLOOKUP(2000,_xlfn.BYROW(ROW(130:289),_xlfn.LAMBDA(_xlpm.in,SUMIF(M130:M289,"&lt;="&amp;_xlpm.in,B130:B289))),A130:A289,,1)-A130+1,NA())</f>
        <v>141</v>
      </c>
      <c r="M130">
        <v>130</v>
      </c>
    </row>
    <row r="131" spans="1:13">
      <c r="A131" s="1">
        <v>44691</v>
      </c>
      <c r="B131" s="2">
        <f t="shared" ref="B131:B182" si="2">MONTH(A131)+9</f>
        <v>14</v>
      </c>
      <c r="C131" s="3" cm="1">
        <f t="array" ref="C131">IFERROR(_xlfn.XLOOKUP(2000,_xlfn.BYROW(ROW(131:290),_xlfn.LAMBDA(_xlpm.in,SUMIF(M131:M290,"&lt;="&amp;_xlpm.in,B131:B290))),A131:A290,,1)-A131+1,NA())</f>
        <v>141</v>
      </c>
      <c r="M131">
        <v>131</v>
      </c>
    </row>
    <row r="132" spans="1:13">
      <c r="A132" s="1">
        <v>44692</v>
      </c>
      <c r="B132" s="2">
        <f t="shared" si="2"/>
        <v>14</v>
      </c>
      <c r="C132" s="3" cm="1">
        <f t="array" ref="C132">IFERROR(_xlfn.XLOOKUP(2000,_xlfn.BYROW(ROW(132:291),_xlfn.LAMBDA(_xlpm.in,SUMIF(M132:M291,"&lt;="&amp;_xlpm.in,B132:B291))),A132:A291,,1)-A132+1,NA())</f>
        <v>141</v>
      </c>
      <c r="M132">
        <v>132</v>
      </c>
    </row>
    <row r="133" spans="1:13">
      <c r="A133" s="1">
        <v>44693</v>
      </c>
      <c r="B133" s="2">
        <f t="shared" si="2"/>
        <v>14</v>
      </c>
      <c r="C133" s="3" cm="1">
        <f t="array" ref="C133">IFERROR(_xlfn.XLOOKUP(2000,_xlfn.BYROW(ROW(133:292),_xlfn.LAMBDA(_xlpm.in,SUMIF(M133:M292,"&lt;="&amp;_xlpm.in,B133:B292))),A133:A292,,1)-A133+1,NA())</f>
        <v>141</v>
      </c>
      <c r="M133">
        <v>133</v>
      </c>
    </row>
    <row r="134" spans="1:13">
      <c r="A134" s="1">
        <v>44694</v>
      </c>
      <c r="B134" s="2">
        <f t="shared" si="2"/>
        <v>14</v>
      </c>
      <c r="C134" s="3" cm="1">
        <f t="array" ref="C134">IFERROR(_xlfn.XLOOKUP(2000,_xlfn.BYROW(ROW(134:293),_xlfn.LAMBDA(_xlpm.in,SUMIF(M134:M293,"&lt;="&amp;_xlpm.in,B134:B293))),A134:A293,,1)-A134+1,NA())</f>
        <v>141</v>
      </c>
      <c r="M134">
        <v>134</v>
      </c>
    </row>
    <row r="135" spans="1:13">
      <c r="A135" s="1">
        <v>44695</v>
      </c>
      <c r="B135" s="2">
        <f t="shared" si="2"/>
        <v>14</v>
      </c>
      <c r="C135" s="3" cm="1">
        <f t="array" ref="C135">IFERROR(_xlfn.XLOOKUP(2000,_xlfn.BYROW(ROW(135:294),_xlfn.LAMBDA(_xlpm.in,SUMIF(M135:M294,"&lt;="&amp;_xlpm.in,B135:B294))),A135:A294,,1)-A135+1,NA())</f>
        <v>141</v>
      </c>
      <c r="M135">
        <v>135</v>
      </c>
    </row>
    <row r="136" spans="1:13">
      <c r="A136" s="1">
        <v>44696</v>
      </c>
      <c r="B136" s="2">
        <f t="shared" si="2"/>
        <v>14</v>
      </c>
      <c r="C136" s="3" cm="1">
        <f t="array" ref="C136">IFERROR(_xlfn.XLOOKUP(2000,_xlfn.BYROW(ROW(136:295),_xlfn.LAMBDA(_xlpm.in,SUMIF(M136:M295,"&lt;="&amp;_xlpm.in,B136:B295))),A136:A295,,1)-A136+1,NA())</f>
        <v>141</v>
      </c>
      <c r="M136">
        <v>136</v>
      </c>
    </row>
    <row r="137" spans="1:13">
      <c r="A137" s="1">
        <v>44697</v>
      </c>
      <c r="B137" s="2">
        <f t="shared" si="2"/>
        <v>14</v>
      </c>
      <c r="C137" s="3" cm="1">
        <f t="array" ref="C137">IFERROR(_xlfn.XLOOKUP(2000,_xlfn.BYROW(ROW(137:296),_xlfn.LAMBDA(_xlpm.in,SUMIF(M137:M296,"&lt;="&amp;_xlpm.in,B137:B296))),A137:A296,,1)-A137+1,NA())</f>
        <v>142</v>
      </c>
      <c r="M137">
        <v>137</v>
      </c>
    </row>
    <row r="138" spans="1:13">
      <c r="A138" s="1">
        <v>44698</v>
      </c>
      <c r="B138" s="2">
        <f t="shared" si="2"/>
        <v>14</v>
      </c>
      <c r="C138" s="3" cm="1">
        <f t="array" ref="C138">IFERROR(_xlfn.XLOOKUP(2000,_xlfn.BYROW(ROW(138:297),_xlfn.LAMBDA(_xlpm.in,SUMIF(M138:M297,"&lt;="&amp;_xlpm.in,B138:B297))),A138:A297,,1)-A138+1,NA())</f>
        <v>142</v>
      </c>
      <c r="M138">
        <v>138</v>
      </c>
    </row>
    <row r="139" spans="1:13">
      <c r="A139" s="1">
        <v>44699</v>
      </c>
      <c r="B139" s="2">
        <f t="shared" si="2"/>
        <v>14</v>
      </c>
      <c r="C139" s="3" cm="1">
        <f t="array" ref="C139">IFERROR(_xlfn.XLOOKUP(2000,_xlfn.BYROW(ROW(139:298),_xlfn.LAMBDA(_xlpm.in,SUMIF(M139:M298,"&lt;="&amp;_xlpm.in,B139:B298))),A139:A298,,1)-A139+1,NA())</f>
        <v>142</v>
      </c>
      <c r="M139">
        <v>139</v>
      </c>
    </row>
    <row r="140" spans="1:13">
      <c r="A140" s="1">
        <v>44700</v>
      </c>
      <c r="B140" s="2">
        <f t="shared" si="2"/>
        <v>14</v>
      </c>
      <c r="C140" s="3" cm="1">
        <f t="array" ref="C140">IFERROR(_xlfn.XLOOKUP(2000,_xlfn.BYROW(ROW(140:299),_xlfn.LAMBDA(_xlpm.in,SUMIF(M140:M299,"&lt;="&amp;_xlpm.in,B140:B299))),A140:A299,,1)-A140+1,NA())</f>
        <v>142</v>
      </c>
      <c r="M140">
        <v>140</v>
      </c>
    </row>
    <row r="141" spans="1:13">
      <c r="A141" s="1">
        <v>44701</v>
      </c>
      <c r="B141" s="2">
        <f t="shared" si="2"/>
        <v>14</v>
      </c>
      <c r="C141" s="3" cm="1">
        <f t="array" ref="C141">IFERROR(_xlfn.XLOOKUP(2000,_xlfn.BYROW(ROW(141:300),_xlfn.LAMBDA(_xlpm.in,SUMIF(M141:M300,"&lt;="&amp;_xlpm.in,B141:B300))),A141:A300,,1)-A141+1,NA())</f>
        <v>142</v>
      </c>
      <c r="M141">
        <v>141</v>
      </c>
    </row>
    <row r="142" spans="1:13">
      <c r="A142" s="1">
        <v>44702</v>
      </c>
      <c r="B142" s="2">
        <f t="shared" si="2"/>
        <v>14</v>
      </c>
      <c r="C142" s="3" cm="1">
        <f t="array" ref="C142">IFERROR(_xlfn.XLOOKUP(2000,_xlfn.BYROW(ROW(142:301),_xlfn.LAMBDA(_xlpm.in,SUMIF(M142:M301,"&lt;="&amp;_xlpm.in,B142:B301))),A142:A301,,1)-A142+1,NA())</f>
        <v>142</v>
      </c>
      <c r="M142">
        <v>142</v>
      </c>
    </row>
    <row r="143" spans="1:13">
      <c r="A143" s="1">
        <v>44703</v>
      </c>
      <c r="B143" s="2">
        <f t="shared" si="2"/>
        <v>14</v>
      </c>
      <c r="C143" s="3" cm="1">
        <f t="array" ref="C143">IFERROR(_xlfn.XLOOKUP(2000,_xlfn.BYROW(ROW(143:302),_xlfn.LAMBDA(_xlpm.in,SUMIF(M143:M302,"&lt;="&amp;_xlpm.in,B143:B302))),A143:A302,,1)-A143+1,NA())</f>
        <v>143</v>
      </c>
      <c r="M143">
        <v>143</v>
      </c>
    </row>
    <row r="144" spans="1:13">
      <c r="A144" s="1">
        <v>44704</v>
      </c>
      <c r="B144" s="2">
        <f t="shared" si="2"/>
        <v>14</v>
      </c>
      <c r="C144" s="3" cm="1">
        <f t="array" ref="C144">IFERROR(_xlfn.XLOOKUP(2000,_xlfn.BYROW(ROW(144:303),_xlfn.LAMBDA(_xlpm.in,SUMIF(M144:M303,"&lt;="&amp;_xlpm.in,B144:B303))),A144:A303,,1)-A144+1,NA())</f>
        <v>143</v>
      </c>
      <c r="M144">
        <v>144</v>
      </c>
    </row>
    <row r="145" spans="1:13">
      <c r="A145" s="1">
        <v>44705</v>
      </c>
      <c r="B145" s="2">
        <f t="shared" si="2"/>
        <v>14</v>
      </c>
      <c r="C145" s="3" cm="1">
        <f t="array" ref="C145">IFERROR(_xlfn.XLOOKUP(2000,_xlfn.BYROW(ROW(145:304),_xlfn.LAMBDA(_xlpm.in,SUMIF(M145:M304,"&lt;="&amp;_xlpm.in,B145:B304))),A145:A304,,1)-A145+1,NA())</f>
        <v>143</v>
      </c>
      <c r="M145">
        <v>145</v>
      </c>
    </row>
    <row r="146" spans="1:13">
      <c r="A146" s="1">
        <v>44706</v>
      </c>
      <c r="B146" s="2">
        <f t="shared" si="2"/>
        <v>14</v>
      </c>
      <c r="C146" s="3" cm="1">
        <f t="array" ref="C146">IFERROR(_xlfn.XLOOKUP(2000,_xlfn.BYROW(ROW(146:305),_xlfn.LAMBDA(_xlpm.in,SUMIF(M146:M305,"&lt;="&amp;_xlpm.in,B146:B305))),A146:A305,,1)-A146+1,NA())</f>
        <v>143</v>
      </c>
      <c r="M146">
        <v>146</v>
      </c>
    </row>
    <row r="147" spans="1:13">
      <c r="A147" s="1">
        <v>44707</v>
      </c>
      <c r="B147" s="2">
        <f t="shared" si="2"/>
        <v>14</v>
      </c>
      <c r="C147" s="3" cm="1">
        <f t="array" ref="C147">IFERROR(_xlfn.XLOOKUP(2000,_xlfn.BYROW(ROW(147:306),_xlfn.LAMBDA(_xlpm.in,SUMIF(M147:M306,"&lt;="&amp;_xlpm.in,B147:B306))),A147:A306,,1)-A147+1,NA())</f>
        <v>143</v>
      </c>
      <c r="M147">
        <v>147</v>
      </c>
    </row>
    <row r="148" spans="1:13">
      <c r="A148" s="1">
        <v>44708</v>
      </c>
      <c r="B148" s="2">
        <f t="shared" si="2"/>
        <v>14</v>
      </c>
      <c r="C148" s="3" cm="1">
        <f t="array" ref="C148">IFERROR(_xlfn.XLOOKUP(2000,_xlfn.BYROW(ROW(148:307),_xlfn.LAMBDA(_xlpm.in,SUMIF(M148:M307,"&lt;="&amp;_xlpm.in,B148:B307))),A148:A307,,1)-A148+1,NA())</f>
        <v>143</v>
      </c>
      <c r="M148">
        <v>148</v>
      </c>
    </row>
    <row r="149" spans="1:13">
      <c r="A149" s="1">
        <v>44709</v>
      </c>
      <c r="B149" s="2">
        <f t="shared" si="2"/>
        <v>14</v>
      </c>
      <c r="C149" s="3" cm="1">
        <f t="array" ref="C149">IFERROR(_xlfn.XLOOKUP(2000,_xlfn.BYROW(ROW(149:308),_xlfn.LAMBDA(_xlpm.in,SUMIF(M149:M308,"&lt;="&amp;_xlpm.in,B149:B308))),A149:A308,,1)-A149+1,NA())</f>
        <v>144</v>
      </c>
      <c r="M149">
        <v>149</v>
      </c>
    </row>
    <row r="150" spans="1:13">
      <c r="A150" s="1">
        <v>44710</v>
      </c>
      <c r="B150" s="2">
        <f t="shared" si="2"/>
        <v>14</v>
      </c>
      <c r="C150" s="3" cm="1">
        <f t="array" ref="C150">IFERROR(_xlfn.XLOOKUP(2000,_xlfn.BYROW(ROW(150:309),_xlfn.LAMBDA(_xlpm.in,SUMIF(M150:M309,"&lt;="&amp;_xlpm.in,B150:B309))),A150:A309,,1)-A150+1,NA())</f>
        <v>144</v>
      </c>
      <c r="M150">
        <v>150</v>
      </c>
    </row>
    <row r="151" spans="1:13">
      <c r="A151" s="1">
        <v>44711</v>
      </c>
      <c r="B151" s="2">
        <f t="shared" si="2"/>
        <v>14</v>
      </c>
      <c r="C151" s="3" cm="1">
        <f t="array" ref="C151">IFERROR(_xlfn.XLOOKUP(2000,_xlfn.BYROW(ROW(151:310),_xlfn.LAMBDA(_xlpm.in,SUMIF(M151:M310,"&lt;="&amp;_xlpm.in,B151:B310))),A151:A310,,1)-A151+1,NA())</f>
        <v>144</v>
      </c>
      <c r="M151">
        <v>151</v>
      </c>
    </row>
    <row r="152" spans="1:13">
      <c r="A152" s="1">
        <v>44712</v>
      </c>
      <c r="B152" s="2">
        <f t="shared" si="2"/>
        <v>14</v>
      </c>
      <c r="C152" s="3" cm="1">
        <f t="array" ref="C152">IFERROR(_xlfn.XLOOKUP(2000,_xlfn.BYROW(ROW(152:311),_xlfn.LAMBDA(_xlpm.in,SUMIF(M152:M311,"&lt;="&amp;_xlpm.in,B152:B311))),A152:A311,,1)-A152+1,NA())</f>
        <v>144</v>
      </c>
      <c r="M152">
        <v>152</v>
      </c>
    </row>
    <row r="153" spans="1:13">
      <c r="A153" s="1">
        <v>44713</v>
      </c>
      <c r="B153" s="2">
        <f t="shared" si="2"/>
        <v>15</v>
      </c>
      <c r="C153" s="3" cm="1">
        <f t="array" ref="C153">IFERROR(_xlfn.XLOOKUP(2000,_xlfn.BYROW(ROW(153:312),_xlfn.LAMBDA(_xlpm.in,SUMIF(M153:M312,"&lt;="&amp;_xlpm.in,B153:B312))),A153:A312,,1)-A153+1,NA())</f>
        <v>144</v>
      </c>
      <c r="M153">
        <v>153</v>
      </c>
    </row>
    <row r="154" spans="1:13">
      <c r="A154" s="1">
        <v>44714</v>
      </c>
      <c r="B154" s="2">
        <f t="shared" si="2"/>
        <v>15</v>
      </c>
      <c r="C154" s="3" cm="1">
        <f t="array" ref="C154">IFERROR(_xlfn.XLOOKUP(2000,_xlfn.BYROW(ROW(154:313),_xlfn.LAMBDA(_xlpm.in,SUMIF(M154:M313,"&lt;="&amp;_xlpm.in,B154:B313))),A154:A313,,1)-A154+1,NA())</f>
        <v>144</v>
      </c>
      <c r="M154">
        <v>154</v>
      </c>
    </row>
    <row r="155" spans="1:13">
      <c r="A155" s="1">
        <v>44715</v>
      </c>
      <c r="B155" s="2">
        <f t="shared" si="2"/>
        <v>15</v>
      </c>
      <c r="C155" s="3" cm="1">
        <f t="array" ref="C155">IFERROR(_xlfn.XLOOKUP(2000,_xlfn.BYROW(ROW(155:314),_xlfn.LAMBDA(_xlpm.in,SUMIF(M155:M314,"&lt;="&amp;_xlpm.in,B155:B314))),A155:A314,,1)-A155+1,NA())</f>
        <v>145</v>
      </c>
      <c r="M155">
        <v>155</v>
      </c>
    </row>
    <row r="156" spans="1:13">
      <c r="A156" s="1">
        <v>44716</v>
      </c>
      <c r="B156" s="2">
        <f t="shared" si="2"/>
        <v>15</v>
      </c>
      <c r="C156" s="3" cm="1">
        <f t="array" ref="C156">IFERROR(_xlfn.XLOOKUP(2000,_xlfn.BYROW(ROW(156:315),_xlfn.LAMBDA(_xlpm.in,SUMIF(M156:M315,"&lt;="&amp;_xlpm.in,B156:B315))),A156:A315,,1)-A156+1,NA())</f>
        <v>145</v>
      </c>
      <c r="M156">
        <v>156</v>
      </c>
    </row>
    <row r="157" spans="1:13">
      <c r="A157" s="1">
        <v>44717</v>
      </c>
      <c r="B157" s="2">
        <f t="shared" si="2"/>
        <v>15</v>
      </c>
      <c r="C157" s="3" cm="1">
        <f t="array" ref="C157">IFERROR(_xlfn.XLOOKUP(2000,_xlfn.BYROW(ROW(157:316),_xlfn.LAMBDA(_xlpm.in,SUMIF(M157:M316,"&lt;="&amp;_xlpm.in,B157:B316))),A157:A316,,1)-A157+1,NA())</f>
        <v>145</v>
      </c>
      <c r="M157">
        <v>157</v>
      </c>
    </row>
    <row r="158" spans="1:13">
      <c r="A158" s="1">
        <v>44718</v>
      </c>
      <c r="B158" s="2">
        <f t="shared" si="2"/>
        <v>15</v>
      </c>
      <c r="C158" s="3" cm="1">
        <f t="array" ref="C158">IFERROR(_xlfn.XLOOKUP(2000,_xlfn.BYROW(ROW(158:317),_xlfn.LAMBDA(_xlpm.in,SUMIF(M158:M317,"&lt;="&amp;_xlpm.in,B158:B317))),A158:A317,,1)-A158+1,NA())</f>
        <v>145</v>
      </c>
      <c r="M158">
        <v>158</v>
      </c>
    </row>
    <row r="159" spans="1:13">
      <c r="A159" s="1">
        <v>44719</v>
      </c>
      <c r="B159" s="2">
        <f t="shared" si="2"/>
        <v>15</v>
      </c>
      <c r="C159" s="3" cm="1">
        <f t="array" ref="C159">IFERROR(_xlfn.XLOOKUP(2000,_xlfn.BYROW(ROW(159:318),_xlfn.LAMBDA(_xlpm.in,SUMIF(M159:M318,"&lt;="&amp;_xlpm.in,B159:B318))),A159:A318,,1)-A159+1,NA())</f>
        <v>146</v>
      </c>
      <c r="M159">
        <v>159</v>
      </c>
    </row>
    <row r="160" spans="1:13">
      <c r="A160" s="1">
        <v>44720</v>
      </c>
      <c r="B160" s="2">
        <f t="shared" si="2"/>
        <v>15</v>
      </c>
      <c r="C160" s="3" cm="1">
        <f t="array" ref="C160">IFERROR(_xlfn.XLOOKUP(2000,_xlfn.BYROW(ROW(160:319),_xlfn.LAMBDA(_xlpm.in,SUMIF(M160:M319,"&lt;="&amp;_xlpm.in,B160:B319))),A160:A319,,1)-A160+1,NA())</f>
        <v>146</v>
      </c>
      <c r="M160">
        <v>160</v>
      </c>
    </row>
    <row r="161" spans="1:13">
      <c r="A161" s="1">
        <v>44721</v>
      </c>
      <c r="B161" s="2">
        <f t="shared" si="2"/>
        <v>15</v>
      </c>
      <c r="C161" s="3" cm="1">
        <f t="array" ref="C161">IFERROR(_xlfn.XLOOKUP(2000,_xlfn.BYROW(ROW(161:320),_xlfn.LAMBDA(_xlpm.in,SUMIF(M161:M320,"&lt;="&amp;_xlpm.in,B161:B320))),A161:A320,,1)-A161+1,NA())</f>
        <v>146</v>
      </c>
      <c r="M161">
        <v>161</v>
      </c>
    </row>
    <row r="162" spans="1:13">
      <c r="A162" s="1">
        <v>44722</v>
      </c>
      <c r="B162" s="2">
        <f t="shared" si="2"/>
        <v>15</v>
      </c>
      <c r="C162" s="3" cm="1">
        <f t="array" ref="C162">IFERROR(_xlfn.XLOOKUP(2000,_xlfn.BYROW(ROW(162:321),_xlfn.LAMBDA(_xlpm.in,SUMIF(M162:M321,"&lt;="&amp;_xlpm.in,B162:B321))),A162:A321,,1)-A162+1,NA())</f>
        <v>147</v>
      </c>
      <c r="M162">
        <v>162</v>
      </c>
    </row>
    <row r="163" spans="1:13">
      <c r="A163" s="1">
        <v>44723</v>
      </c>
      <c r="B163" s="2">
        <f t="shared" si="2"/>
        <v>15</v>
      </c>
      <c r="C163" s="3" cm="1">
        <f t="array" ref="C163">IFERROR(_xlfn.XLOOKUP(2000,_xlfn.BYROW(ROW(163:322),_xlfn.LAMBDA(_xlpm.in,SUMIF(M163:M322,"&lt;="&amp;_xlpm.in,B163:B322))),A163:A322,,1)-A163+1,NA())</f>
        <v>147</v>
      </c>
      <c r="M163">
        <v>163</v>
      </c>
    </row>
    <row r="164" spans="1:13">
      <c r="A164" s="1">
        <v>44724</v>
      </c>
      <c r="B164" s="2">
        <f t="shared" si="2"/>
        <v>15</v>
      </c>
      <c r="C164" s="3" cm="1">
        <f t="array" ref="C164">IFERROR(_xlfn.XLOOKUP(2000,_xlfn.BYROW(ROW(164:323),_xlfn.LAMBDA(_xlpm.in,SUMIF(M164:M323,"&lt;="&amp;_xlpm.in,B164:B323))),A164:A323,,1)-A164+1,NA())</f>
        <v>147</v>
      </c>
      <c r="M164">
        <v>164</v>
      </c>
    </row>
    <row r="165" spans="1:13">
      <c r="A165" s="1">
        <v>44725</v>
      </c>
      <c r="B165" s="2">
        <f t="shared" si="2"/>
        <v>15</v>
      </c>
      <c r="C165" s="3" cm="1">
        <f t="array" ref="C165">IFERROR(_xlfn.XLOOKUP(2000,_xlfn.BYROW(ROW(165:324),_xlfn.LAMBDA(_xlpm.in,SUMIF(M165:M324,"&lt;="&amp;_xlpm.in,B165:B324))),A165:A324,,1)-A165+1,NA())</f>
        <v>148</v>
      </c>
      <c r="M165">
        <v>165</v>
      </c>
    </row>
    <row r="166" spans="1:13">
      <c r="A166" s="1">
        <v>44726</v>
      </c>
      <c r="B166" s="2">
        <f t="shared" si="2"/>
        <v>15</v>
      </c>
      <c r="C166" s="3" cm="1">
        <f t="array" ref="C166">IFERROR(_xlfn.XLOOKUP(2000,_xlfn.BYROW(ROW(166:325),_xlfn.LAMBDA(_xlpm.in,SUMIF(M166:M325,"&lt;="&amp;_xlpm.in,B166:B325))),A166:A325,,1)-A166+1,NA())</f>
        <v>148</v>
      </c>
      <c r="M166">
        <v>166</v>
      </c>
    </row>
    <row r="167" spans="1:13">
      <c r="A167" s="1">
        <v>44727</v>
      </c>
      <c r="B167" s="2">
        <f t="shared" si="2"/>
        <v>15</v>
      </c>
      <c r="C167" s="3" cm="1">
        <f t="array" ref="C167">IFERROR(_xlfn.XLOOKUP(2000,_xlfn.BYROW(ROW(167:326),_xlfn.LAMBDA(_xlpm.in,SUMIF(M167:M326,"&lt;="&amp;_xlpm.in,B167:B326))),A167:A326,,1)-A167+1,NA())</f>
        <v>148</v>
      </c>
      <c r="M167">
        <v>167</v>
      </c>
    </row>
    <row r="168" spans="1:13">
      <c r="A168" s="1">
        <v>44728</v>
      </c>
      <c r="B168" s="2">
        <f t="shared" si="2"/>
        <v>15</v>
      </c>
      <c r="C168" s="3" cm="1">
        <f t="array" ref="C168">IFERROR(_xlfn.XLOOKUP(2000,_xlfn.BYROW(ROW(168:327),_xlfn.LAMBDA(_xlpm.in,SUMIF(M168:M327,"&lt;="&amp;_xlpm.in,B168:B327))),A168:A327,,1)-A168+1,NA())</f>
        <v>149</v>
      </c>
      <c r="M168">
        <v>168</v>
      </c>
    </row>
    <row r="169" spans="1:13">
      <c r="A169" s="1">
        <v>44729</v>
      </c>
      <c r="B169" s="2">
        <f t="shared" si="2"/>
        <v>15</v>
      </c>
      <c r="C169" s="3" cm="1">
        <f t="array" ref="C169">IFERROR(_xlfn.XLOOKUP(2000,_xlfn.BYROW(ROW(169:328),_xlfn.LAMBDA(_xlpm.in,SUMIF(M169:M328,"&lt;="&amp;_xlpm.in,B169:B328))),A169:A328,,1)-A169+1,NA())</f>
        <v>149</v>
      </c>
      <c r="M169">
        <v>169</v>
      </c>
    </row>
    <row r="170" spans="1:13">
      <c r="A170" s="1">
        <v>44730</v>
      </c>
      <c r="B170" s="2">
        <f t="shared" si="2"/>
        <v>15</v>
      </c>
      <c r="C170" s="3" cm="1">
        <f t="array" ref="C170">IFERROR(_xlfn.XLOOKUP(2000,_xlfn.BYROW(ROW(170:329),_xlfn.LAMBDA(_xlpm.in,SUMIF(M170:M329,"&lt;="&amp;_xlpm.in,B170:B329))),A170:A329,,1)-A170+1,NA())</f>
        <v>150</v>
      </c>
      <c r="M170">
        <v>170</v>
      </c>
    </row>
    <row r="171" spans="1:13">
      <c r="A171" s="1">
        <v>44731</v>
      </c>
      <c r="B171" s="2">
        <f t="shared" si="2"/>
        <v>15</v>
      </c>
      <c r="C171" s="3" cm="1">
        <f t="array" ref="C171">IFERROR(_xlfn.XLOOKUP(2000,_xlfn.BYROW(ROW(171:330),_xlfn.LAMBDA(_xlpm.in,SUMIF(M171:M330,"&lt;="&amp;_xlpm.in,B171:B330))),A171:A330,,1)-A171+1,NA())</f>
        <v>150</v>
      </c>
      <c r="M171">
        <v>171</v>
      </c>
    </row>
    <row r="172" spans="1:13">
      <c r="A172" s="1">
        <v>44732</v>
      </c>
      <c r="B172" s="2">
        <f t="shared" si="2"/>
        <v>15</v>
      </c>
      <c r="C172" s="3" cm="1">
        <f t="array" ref="C172">IFERROR(_xlfn.XLOOKUP(2000,_xlfn.BYROW(ROW(172:331),_xlfn.LAMBDA(_xlpm.in,SUMIF(M172:M331,"&lt;="&amp;_xlpm.in,B172:B331))),A172:A331,,1)-A172+1,NA())</f>
        <v>150</v>
      </c>
      <c r="M172">
        <v>172</v>
      </c>
    </row>
    <row r="173" spans="1:13">
      <c r="A173" s="1">
        <v>44733</v>
      </c>
      <c r="B173" s="2">
        <f t="shared" si="2"/>
        <v>15</v>
      </c>
      <c r="C173" s="3" cm="1">
        <f t="array" ref="C173">IFERROR(_xlfn.XLOOKUP(2000,_xlfn.BYROW(ROW(173:332),_xlfn.LAMBDA(_xlpm.in,SUMIF(M173:M332,"&lt;="&amp;_xlpm.in,B173:B332))),A173:A332,,1)-A173+1,NA())</f>
        <v>151</v>
      </c>
      <c r="M173">
        <v>173</v>
      </c>
    </row>
    <row r="174" spans="1:13">
      <c r="A174" s="1">
        <v>44734</v>
      </c>
      <c r="B174" s="2">
        <f t="shared" si="2"/>
        <v>15</v>
      </c>
      <c r="C174" s="3" cm="1">
        <f t="array" ref="C174">IFERROR(_xlfn.XLOOKUP(2000,_xlfn.BYROW(ROW(174:333),_xlfn.LAMBDA(_xlpm.in,SUMIF(M174:M333,"&lt;="&amp;_xlpm.in,B174:B333))),A174:A333,,1)-A174+1,NA())</f>
        <v>151</v>
      </c>
      <c r="M174">
        <v>174</v>
      </c>
    </row>
    <row r="175" spans="1:13">
      <c r="A175" s="1">
        <v>44735</v>
      </c>
      <c r="B175" s="2">
        <f t="shared" si="2"/>
        <v>15</v>
      </c>
      <c r="C175" s="3" cm="1">
        <f t="array" ref="C175">IFERROR(_xlfn.XLOOKUP(2000,_xlfn.BYROW(ROW(175:334),_xlfn.LAMBDA(_xlpm.in,SUMIF(M175:M334,"&lt;="&amp;_xlpm.in,B175:B334))),A175:A334,,1)-A175+1,NA())</f>
        <v>151</v>
      </c>
      <c r="M175">
        <v>175</v>
      </c>
    </row>
    <row r="176" spans="1:13">
      <c r="A176" s="1">
        <v>44736</v>
      </c>
      <c r="B176" s="2">
        <f t="shared" si="2"/>
        <v>15</v>
      </c>
      <c r="C176" s="3" cm="1">
        <f t="array" ref="C176">IFERROR(_xlfn.XLOOKUP(2000,_xlfn.BYROW(ROW(176:335),_xlfn.LAMBDA(_xlpm.in,SUMIF(M176:M335,"&lt;="&amp;_xlpm.in,B176:B335))),A176:A335,,1)-A176+1,NA())</f>
        <v>152</v>
      </c>
      <c r="M176">
        <v>176</v>
      </c>
    </row>
    <row r="177" spans="1:13">
      <c r="A177" s="1">
        <v>44737</v>
      </c>
      <c r="B177" s="2">
        <f t="shared" si="2"/>
        <v>15</v>
      </c>
      <c r="C177" s="3" cm="1">
        <f t="array" ref="C177">IFERROR(_xlfn.XLOOKUP(2000,_xlfn.BYROW(ROW(177:336),_xlfn.LAMBDA(_xlpm.in,SUMIF(M177:M336,"&lt;="&amp;_xlpm.in,B177:B336))),A177:A336,,1)-A177+1,NA())</f>
        <v>152</v>
      </c>
      <c r="M177">
        <v>177</v>
      </c>
    </row>
    <row r="178" spans="1:13">
      <c r="A178" s="1">
        <v>44738</v>
      </c>
      <c r="B178" s="2">
        <f t="shared" si="2"/>
        <v>15</v>
      </c>
      <c r="C178" s="3" cm="1">
        <f t="array" ref="C178">IFERROR(_xlfn.XLOOKUP(2000,_xlfn.BYROW(ROW(178:337),_xlfn.LAMBDA(_xlpm.in,SUMIF(M178:M337,"&lt;="&amp;_xlpm.in,B178:B337))),A178:A337,,1)-A178+1,NA())</f>
        <v>152</v>
      </c>
      <c r="M178">
        <v>178</v>
      </c>
    </row>
    <row r="179" spans="1:13">
      <c r="A179" s="1">
        <v>44739</v>
      </c>
      <c r="B179" s="2">
        <f t="shared" si="2"/>
        <v>15</v>
      </c>
      <c r="C179" s="3" cm="1">
        <f t="array" ref="C179">IFERROR(_xlfn.XLOOKUP(2000,_xlfn.BYROW(ROW(179:338),_xlfn.LAMBDA(_xlpm.in,SUMIF(M179:M338,"&lt;="&amp;_xlpm.in,B179:B338))),A179:A338,,1)-A179+1,NA())</f>
        <v>153</v>
      </c>
      <c r="M179">
        <v>179</v>
      </c>
    </row>
    <row r="180" spans="1:13">
      <c r="A180" s="1">
        <v>44740</v>
      </c>
      <c r="B180" s="2">
        <f t="shared" si="2"/>
        <v>15</v>
      </c>
      <c r="C180" s="3" cm="1">
        <f t="array" ref="C180">IFERROR(_xlfn.XLOOKUP(2000,_xlfn.BYROW(ROW(180:339),_xlfn.LAMBDA(_xlpm.in,SUMIF(M180:M339,"&lt;="&amp;_xlpm.in,B180:B339))),A180:A339,,1)-A180+1,NA())</f>
        <v>153</v>
      </c>
      <c r="M180">
        <v>180</v>
      </c>
    </row>
    <row r="181" spans="1:13">
      <c r="A181" s="1">
        <v>44741</v>
      </c>
      <c r="B181" s="2">
        <f t="shared" si="2"/>
        <v>15</v>
      </c>
      <c r="C181" s="3" cm="1">
        <f t="array" ref="C181">IFERROR(_xlfn.XLOOKUP(2000,_xlfn.BYROW(ROW(181:340),_xlfn.LAMBDA(_xlpm.in,SUMIF(M181:M340,"&lt;="&amp;_xlpm.in,B181:B340))),A181:A340,,1)-A181+1,NA())</f>
        <v>154</v>
      </c>
      <c r="M181">
        <v>181</v>
      </c>
    </row>
    <row r="182" spans="1:13">
      <c r="A182" s="1">
        <v>44742</v>
      </c>
      <c r="B182" s="2">
        <f t="shared" si="2"/>
        <v>15</v>
      </c>
      <c r="C182" s="3" cm="1">
        <f t="array" ref="C182">IFERROR(_xlfn.XLOOKUP(2000,_xlfn.BYROW(ROW(182:341),_xlfn.LAMBDA(_xlpm.in,SUMIF(M182:M341,"&lt;="&amp;_xlpm.in,B182:B341))),A182:A341,,1)-A182+1,NA())</f>
        <v>154</v>
      </c>
      <c r="M182">
        <v>182</v>
      </c>
    </row>
    <row r="183" spans="1:13">
      <c r="A183" s="1">
        <v>44743</v>
      </c>
      <c r="B183" s="2">
        <f>22-MONTH(A183)</f>
        <v>15</v>
      </c>
      <c r="C183" s="3" cm="1">
        <f t="array" ref="C183">IFERROR(_xlfn.XLOOKUP(2000,_xlfn.BYROW(ROW(183:342),_xlfn.LAMBDA(_xlpm.in,SUMIF(M183:M342,"&lt;="&amp;_xlpm.in,B183:B342))),A183:A342,,1)-A183+1,NA())</f>
        <v>154</v>
      </c>
      <c r="M183">
        <v>183</v>
      </c>
    </row>
    <row r="184" spans="1:13">
      <c r="A184" s="1">
        <v>44744</v>
      </c>
      <c r="B184" s="2">
        <f t="shared" ref="B184:B247" si="3">22-MONTH(A184)</f>
        <v>15</v>
      </c>
      <c r="C184" s="3" cm="1">
        <f t="array" ref="C184">IFERROR(_xlfn.XLOOKUP(2000,_xlfn.BYROW(ROW(184:343),_xlfn.LAMBDA(_xlpm.in,SUMIF(M184:M343,"&lt;="&amp;_xlpm.in,B184:B343))),A184:A343,,1)-A184+1,NA())</f>
        <v>155</v>
      </c>
      <c r="M184">
        <v>184</v>
      </c>
    </row>
    <row r="185" spans="1:13">
      <c r="A185" s="1">
        <v>44745</v>
      </c>
      <c r="B185" s="2">
        <f t="shared" si="3"/>
        <v>15</v>
      </c>
      <c r="C185" s="3" cm="1">
        <f t="array" ref="C185">IFERROR(_xlfn.XLOOKUP(2000,_xlfn.BYROW(ROW(185:344),_xlfn.LAMBDA(_xlpm.in,SUMIF(M185:M344,"&lt;="&amp;_xlpm.in,B185:B344))),A185:A344,,1)-A185+1,NA())</f>
        <v>155</v>
      </c>
      <c r="M185">
        <v>185</v>
      </c>
    </row>
    <row r="186" spans="1:13">
      <c r="A186" s="1">
        <v>44746</v>
      </c>
      <c r="B186" s="2">
        <f t="shared" si="3"/>
        <v>15</v>
      </c>
      <c r="C186" s="3" cm="1">
        <f t="array" ref="C186">IFERROR(_xlfn.XLOOKUP(2000,_xlfn.BYROW(ROW(186:345),_xlfn.LAMBDA(_xlpm.in,SUMIF(M186:M345,"&lt;="&amp;_xlpm.in,B186:B345))),A186:A345,,1)-A186+1,NA())</f>
        <v>156</v>
      </c>
      <c r="M186">
        <v>186</v>
      </c>
    </row>
    <row r="187" spans="1:13">
      <c r="A187" s="1">
        <v>44747</v>
      </c>
      <c r="B187" s="2">
        <f t="shared" si="3"/>
        <v>15</v>
      </c>
      <c r="C187" s="3" cm="1">
        <f t="array" ref="C187">IFERROR(_xlfn.XLOOKUP(2000,_xlfn.BYROW(ROW(187:346),_xlfn.LAMBDA(_xlpm.in,SUMIF(M187:M346,"&lt;="&amp;_xlpm.in,B187:B346))),A187:A346,,1)-A187+1,NA())</f>
        <v>156</v>
      </c>
      <c r="M187">
        <v>187</v>
      </c>
    </row>
    <row r="188" spans="1:13">
      <c r="A188" s="1">
        <v>44748</v>
      </c>
      <c r="B188" s="2">
        <f t="shared" si="3"/>
        <v>15</v>
      </c>
      <c r="C188" s="3" cm="1">
        <f t="array" ref="C188">IFERROR(_xlfn.XLOOKUP(2000,_xlfn.BYROW(ROW(188:347),_xlfn.LAMBDA(_xlpm.in,SUMIF(M188:M347,"&lt;="&amp;_xlpm.in,B188:B347))),A188:A347,,1)-A188+1,NA())</f>
        <v>157</v>
      </c>
      <c r="M188">
        <v>188</v>
      </c>
    </row>
    <row r="189" spans="1:13">
      <c r="A189" s="1">
        <v>44749</v>
      </c>
      <c r="B189" s="2">
        <f t="shared" si="3"/>
        <v>15</v>
      </c>
      <c r="C189" s="3" cm="1">
        <f t="array" ref="C189">IFERROR(_xlfn.XLOOKUP(2000,_xlfn.BYROW(ROW(189:348),_xlfn.LAMBDA(_xlpm.in,SUMIF(M189:M348,"&lt;="&amp;_xlpm.in,B189:B348))),A189:A348,,1)-A189+1,NA())</f>
        <v>157</v>
      </c>
      <c r="M189">
        <v>189</v>
      </c>
    </row>
    <row r="190" spans="1:13">
      <c r="A190" s="1">
        <v>44750</v>
      </c>
      <c r="B190" s="2">
        <f t="shared" si="3"/>
        <v>15</v>
      </c>
      <c r="C190" s="3" cm="1">
        <f t="array" ref="C190">IFERROR(_xlfn.XLOOKUP(2000,_xlfn.BYROW(ROW(190:349),_xlfn.LAMBDA(_xlpm.in,SUMIF(M190:M349,"&lt;="&amp;_xlpm.in,B190:B349))),A190:A349,,1)-A190+1,NA())</f>
        <v>158</v>
      </c>
      <c r="M190">
        <v>190</v>
      </c>
    </row>
    <row r="191" spans="1:13">
      <c r="A191" s="1">
        <v>44751</v>
      </c>
      <c r="B191" s="2">
        <f t="shared" si="3"/>
        <v>15</v>
      </c>
      <c r="C191" s="3" cm="1">
        <f t="array" ref="C191">IFERROR(_xlfn.XLOOKUP(2000,_xlfn.BYROW(ROW(191:350),_xlfn.LAMBDA(_xlpm.in,SUMIF(M191:M350,"&lt;="&amp;_xlpm.in,B191:B350))),A191:A350,,1)-A191+1,NA())</f>
        <v>158</v>
      </c>
      <c r="M191">
        <v>191</v>
      </c>
    </row>
    <row r="192" spans="1:13">
      <c r="A192" s="1">
        <v>44752</v>
      </c>
      <c r="B192" s="2">
        <f t="shared" si="3"/>
        <v>15</v>
      </c>
      <c r="C192" s="3" cm="1">
        <f t="array" ref="C192">IFERROR(_xlfn.XLOOKUP(2000,_xlfn.BYROW(ROW(192:351),_xlfn.LAMBDA(_xlpm.in,SUMIF(M192:M351,"&lt;="&amp;_xlpm.in,B192:B351))),A192:A351,,1)-A192+1,NA())</f>
        <v>159</v>
      </c>
      <c r="M192">
        <v>192</v>
      </c>
    </row>
    <row r="193" spans="1:13">
      <c r="A193" s="1">
        <v>44753</v>
      </c>
      <c r="B193" s="2">
        <f t="shared" si="3"/>
        <v>15</v>
      </c>
      <c r="C193" s="3" cm="1">
        <f t="array" ref="C193">IFERROR(_xlfn.XLOOKUP(2000,_xlfn.BYROW(ROW(193:352),_xlfn.LAMBDA(_xlpm.in,SUMIF(M193:M352,"&lt;="&amp;_xlpm.in,B193:B352))),A193:A352,,1)-A193+1,NA())</f>
        <v>159</v>
      </c>
      <c r="M193">
        <v>193</v>
      </c>
    </row>
    <row r="194" spans="1:13">
      <c r="A194" s="1">
        <v>44754</v>
      </c>
      <c r="B194" s="2">
        <f t="shared" si="3"/>
        <v>15</v>
      </c>
      <c r="C194" s="3" cm="1">
        <f t="array" ref="C194">IFERROR(_xlfn.XLOOKUP(2000,_xlfn.BYROW(ROW(194:353),_xlfn.LAMBDA(_xlpm.in,SUMIF(M194:M353,"&lt;="&amp;_xlpm.in,B194:B353))),A194:A353,,1)-A194+1,NA())</f>
        <v>160</v>
      </c>
      <c r="M194">
        <v>194</v>
      </c>
    </row>
    <row r="195" spans="1:13">
      <c r="A195" s="1">
        <v>44755</v>
      </c>
      <c r="B195" s="2">
        <f t="shared" si="3"/>
        <v>15</v>
      </c>
      <c r="C195" s="3" cm="1">
        <f t="array" ref="C195">IFERROR(_xlfn.XLOOKUP(2000,_xlfn.BYROW(ROW(195:354),_xlfn.LAMBDA(_xlpm.in,SUMIF(M195:M354,"&lt;="&amp;_xlpm.in,B195:B354))),A195:A354,,1)-A195+1,NA())</f>
        <v>160</v>
      </c>
      <c r="M195">
        <v>195</v>
      </c>
    </row>
    <row r="196" spans="1:13">
      <c r="A196" s="1">
        <v>44756</v>
      </c>
      <c r="B196" s="2">
        <f t="shared" si="3"/>
        <v>15</v>
      </c>
      <c r="C196" s="3" t="e" cm="1">
        <f t="array" ref="C196">IFERROR(_xlfn.XLOOKUP(2000,_xlfn.BYROW(ROW(196:355),_xlfn.LAMBDA(_xlpm.in,SUMIF(M196:M355,"&lt;="&amp;_xlpm.in,B196:B355))),A196:A355,,1)-A196+1,NA())</f>
        <v>#N/A</v>
      </c>
      <c r="M196">
        <v>196</v>
      </c>
    </row>
    <row r="197" spans="1:13">
      <c r="A197" s="1">
        <v>44757</v>
      </c>
      <c r="B197" s="2">
        <f t="shared" si="3"/>
        <v>15</v>
      </c>
      <c r="C197" s="3" t="e" cm="1">
        <f t="array" ref="C197">IFERROR(_xlfn.XLOOKUP(2000,_xlfn.BYROW(ROW(197:356),_xlfn.LAMBDA(_xlpm.in,SUMIF(M197:M356,"&lt;="&amp;_xlpm.in,B197:B356))),A197:A356,,1)-A197+1,NA())</f>
        <v>#N/A</v>
      </c>
      <c r="M197">
        <v>197</v>
      </c>
    </row>
    <row r="198" spans="1:13">
      <c r="A198" s="1">
        <v>44758</v>
      </c>
      <c r="B198" s="2">
        <f t="shared" si="3"/>
        <v>15</v>
      </c>
      <c r="C198" s="3" t="e" cm="1">
        <f t="array" ref="C198">IFERROR(_xlfn.XLOOKUP(2000,_xlfn.BYROW(ROW(198:357),_xlfn.LAMBDA(_xlpm.in,SUMIF(M198:M357,"&lt;="&amp;_xlpm.in,B198:B357))),A198:A357,,1)-A198+1,NA())</f>
        <v>#N/A</v>
      </c>
      <c r="M198">
        <v>198</v>
      </c>
    </row>
    <row r="199" spans="1:13">
      <c r="A199" s="1">
        <v>44759</v>
      </c>
      <c r="B199" s="2">
        <f t="shared" si="3"/>
        <v>15</v>
      </c>
      <c r="C199" s="3" t="e" cm="1">
        <f t="array" ref="C199">IFERROR(_xlfn.XLOOKUP(2000,_xlfn.BYROW(ROW(199:358),_xlfn.LAMBDA(_xlpm.in,SUMIF(M199:M358,"&lt;="&amp;_xlpm.in,B199:B358))),A199:A358,,1)-A199+1,NA())</f>
        <v>#N/A</v>
      </c>
      <c r="M199">
        <v>199</v>
      </c>
    </row>
    <row r="200" spans="1:13">
      <c r="A200" s="1">
        <v>44760</v>
      </c>
      <c r="B200" s="2">
        <f t="shared" si="3"/>
        <v>15</v>
      </c>
      <c r="C200" s="3" t="e" cm="1">
        <f t="array" ref="C200">IFERROR(_xlfn.XLOOKUP(2000,_xlfn.BYROW(ROW(200:359),_xlfn.LAMBDA(_xlpm.in,SUMIF(M200:M359,"&lt;="&amp;_xlpm.in,B200:B359))),A200:A359,,1)-A200+1,NA())</f>
        <v>#N/A</v>
      </c>
      <c r="M200">
        <v>200</v>
      </c>
    </row>
    <row r="201" spans="1:13">
      <c r="A201" s="1">
        <v>44761</v>
      </c>
      <c r="B201" s="2">
        <f t="shared" si="3"/>
        <v>15</v>
      </c>
      <c r="C201" s="3" t="e" cm="1">
        <f t="array" ref="C201">IFERROR(_xlfn.XLOOKUP(2000,_xlfn.BYROW(ROW(201:360),_xlfn.LAMBDA(_xlpm.in,SUMIF(M201:M360,"&lt;="&amp;_xlpm.in,B201:B360))),A201:A360,,1)-A201+1,NA())</f>
        <v>#N/A</v>
      </c>
      <c r="M201">
        <v>201</v>
      </c>
    </row>
    <row r="202" spans="1:13">
      <c r="A202" s="1">
        <v>44762</v>
      </c>
      <c r="B202" s="2">
        <f t="shared" si="3"/>
        <v>15</v>
      </c>
      <c r="C202" s="3" t="e" cm="1">
        <f t="array" ref="C202">IFERROR(_xlfn.XLOOKUP(2000,_xlfn.BYROW(ROW(202:361),_xlfn.LAMBDA(_xlpm.in,SUMIF(M202:M361,"&lt;="&amp;_xlpm.in,B202:B361))),A202:A361,,1)-A202+1,NA())</f>
        <v>#N/A</v>
      </c>
      <c r="M202">
        <v>202</v>
      </c>
    </row>
    <row r="203" spans="1:13">
      <c r="A203" s="1">
        <v>44763</v>
      </c>
      <c r="B203" s="2">
        <f t="shared" si="3"/>
        <v>15</v>
      </c>
      <c r="C203" s="3" t="e" cm="1">
        <f t="array" ref="C203">IFERROR(_xlfn.XLOOKUP(2000,_xlfn.BYROW(ROW(203:362),_xlfn.LAMBDA(_xlpm.in,SUMIF(M203:M362,"&lt;="&amp;_xlpm.in,B203:B362))),A203:A362,,1)-A203+1,NA())</f>
        <v>#N/A</v>
      </c>
      <c r="M203">
        <v>203</v>
      </c>
    </row>
    <row r="204" spans="1:13">
      <c r="A204" s="1">
        <v>44764</v>
      </c>
      <c r="B204" s="2">
        <f t="shared" si="3"/>
        <v>15</v>
      </c>
      <c r="C204" s="3" t="e" cm="1">
        <f t="array" ref="C204">IFERROR(_xlfn.XLOOKUP(2000,_xlfn.BYROW(ROW(204:363),_xlfn.LAMBDA(_xlpm.in,SUMIF(M204:M363,"&lt;="&amp;_xlpm.in,B204:B363))),A204:A363,,1)-A204+1,NA())</f>
        <v>#N/A</v>
      </c>
      <c r="M204">
        <v>204</v>
      </c>
    </row>
    <row r="205" spans="1:13">
      <c r="A205" s="1">
        <v>44765</v>
      </c>
      <c r="B205" s="2">
        <f t="shared" si="3"/>
        <v>15</v>
      </c>
      <c r="C205" s="3" t="e" cm="1">
        <f t="array" ref="C205">IFERROR(_xlfn.XLOOKUP(2000,_xlfn.BYROW(ROW(205:364),_xlfn.LAMBDA(_xlpm.in,SUMIF(M205:M364,"&lt;="&amp;_xlpm.in,B205:B364))),A205:A364,,1)-A205+1,NA())</f>
        <v>#N/A</v>
      </c>
      <c r="M205">
        <v>205</v>
      </c>
    </row>
    <row r="206" spans="1:13">
      <c r="A206" s="1">
        <v>44766</v>
      </c>
      <c r="B206" s="2">
        <f t="shared" si="3"/>
        <v>15</v>
      </c>
      <c r="C206" s="3" t="e" cm="1">
        <f t="array" ref="C206">IFERROR(_xlfn.XLOOKUP(2000,_xlfn.BYROW(ROW(206:365),_xlfn.LAMBDA(_xlpm.in,SUMIF(M206:M365,"&lt;="&amp;_xlpm.in,B206:B365))),A206:A365,,1)-A206+1,NA())</f>
        <v>#N/A</v>
      </c>
      <c r="M206">
        <v>206</v>
      </c>
    </row>
    <row r="207" spans="1:13">
      <c r="A207" s="1">
        <v>44767</v>
      </c>
      <c r="B207" s="2">
        <f t="shared" si="3"/>
        <v>15</v>
      </c>
      <c r="C207" s="3" t="e" cm="1">
        <f t="array" ref="C207">IFERROR(_xlfn.XLOOKUP(2000,_xlfn.BYROW(ROW(207:366),_xlfn.LAMBDA(_xlpm.in,SUMIF(M207:M366,"&lt;="&amp;_xlpm.in,B207:B366))),A207:A366,,1)-A207+1,NA())</f>
        <v>#N/A</v>
      </c>
      <c r="M207">
        <v>207</v>
      </c>
    </row>
    <row r="208" spans="1:13">
      <c r="A208" s="1">
        <v>44768</v>
      </c>
      <c r="B208" s="2">
        <f t="shared" si="3"/>
        <v>15</v>
      </c>
      <c r="C208" s="3" t="e" cm="1">
        <f t="array" ref="C208">IFERROR(_xlfn.XLOOKUP(2000,_xlfn.BYROW(ROW(208:367),_xlfn.LAMBDA(_xlpm.in,SUMIF(M208:M367,"&lt;="&amp;_xlpm.in,B208:B367))),A208:A367,,1)-A208+1,NA())</f>
        <v>#N/A</v>
      </c>
      <c r="M208">
        <v>208</v>
      </c>
    </row>
    <row r="209" spans="1:13">
      <c r="A209" s="1">
        <v>44769</v>
      </c>
      <c r="B209" s="2">
        <f t="shared" si="3"/>
        <v>15</v>
      </c>
      <c r="C209" s="3" t="e" cm="1">
        <f t="array" ref="C209">IFERROR(_xlfn.XLOOKUP(2000,_xlfn.BYROW(ROW(209:368),_xlfn.LAMBDA(_xlpm.in,SUMIF(M209:M368,"&lt;="&amp;_xlpm.in,B209:B368))),A209:A368,,1)-A209+1,NA())</f>
        <v>#N/A</v>
      </c>
      <c r="M209">
        <v>209</v>
      </c>
    </row>
    <row r="210" spans="1:13">
      <c r="A210" s="1">
        <v>44770</v>
      </c>
      <c r="B210" s="2">
        <f t="shared" si="3"/>
        <v>15</v>
      </c>
      <c r="C210" s="3" t="e" cm="1">
        <f t="array" ref="C210">IFERROR(_xlfn.XLOOKUP(2000,_xlfn.BYROW(ROW(210:369),_xlfn.LAMBDA(_xlpm.in,SUMIF(M210:M369,"&lt;="&amp;_xlpm.in,B210:B369))),A210:A369,,1)-A210+1,NA())</f>
        <v>#N/A</v>
      </c>
      <c r="M210">
        <v>210</v>
      </c>
    </row>
    <row r="211" spans="1:13">
      <c r="A211" s="1">
        <v>44771</v>
      </c>
      <c r="B211" s="2">
        <f t="shared" si="3"/>
        <v>15</v>
      </c>
      <c r="C211" s="3" t="e" cm="1">
        <f t="array" ref="C211">IFERROR(_xlfn.XLOOKUP(2000,_xlfn.BYROW(ROW(211:370),_xlfn.LAMBDA(_xlpm.in,SUMIF(M211:M370,"&lt;="&amp;_xlpm.in,B211:B370))),A211:A370,,1)-A211+1,NA())</f>
        <v>#N/A</v>
      </c>
      <c r="M211">
        <v>211</v>
      </c>
    </row>
    <row r="212" spans="1:13">
      <c r="A212" s="1">
        <v>44772</v>
      </c>
      <c r="B212" s="2">
        <f t="shared" si="3"/>
        <v>15</v>
      </c>
      <c r="C212" s="3" t="e" cm="1">
        <f t="array" ref="C212">IFERROR(_xlfn.XLOOKUP(2000,_xlfn.BYROW(ROW(212:371),_xlfn.LAMBDA(_xlpm.in,SUMIF(M212:M371,"&lt;="&amp;_xlpm.in,B212:B371))),A212:A371,,1)-A212+1,NA())</f>
        <v>#N/A</v>
      </c>
      <c r="M212">
        <v>212</v>
      </c>
    </row>
    <row r="213" spans="1:13">
      <c r="A213" s="1">
        <v>44773</v>
      </c>
      <c r="B213" s="2">
        <f t="shared" si="3"/>
        <v>15</v>
      </c>
      <c r="C213" s="3" t="e" cm="1">
        <f t="array" ref="C213">IFERROR(_xlfn.XLOOKUP(2000,_xlfn.BYROW(ROW(213:372),_xlfn.LAMBDA(_xlpm.in,SUMIF(M213:M372,"&lt;="&amp;_xlpm.in,B213:B372))),A213:A372,,1)-A213+1,NA())</f>
        <v>#N/A</v>
      </c>
      <c r="M213">
        <v>213</v>
      </c>
    </row>
    <row r="214" spans="1:13">
      <c r="A214" s="1">
        <v>44774</v>
      </c>
      <c r="B214" s="2">
        <f t="shared" si="3"/>
        <v>14</v>
      </c>
      <c r="C214" s="3" t="e" cm="1">
        <f t="array" ref="C214">IFERROR(_xlfn.XLOOKUP(2000,_xlfn.BYROW(ROW(214:373),_xlfn.LAMBDA(_xlpm.in,SUMIF(M214:M373,"&lt;="&amp;_xlpm.in,B214:B373))),A214:A373,,1)-A214+1,NA())</f>
        <v>#N/A</v>
      </c>
      <c r="M214">
        <v>214</v>
      </c>
    </row>
    <row r="215" spans="1:13">
      <c r="A215" s="1">
        <v>44775</v>
      </c>
      <c r="B215" s="2">
        <f t="shared" si="3"/>
        <v>14</v>
      </c>
      <c r="C215" s="3" t="e" cm="1">
        <f t="array" ref="C215">IFERROR(_xlfn.XLOOKUP(2000,_xlfn.BYROW(ROW(215:374),_xlfn.LAMBDA(_xlpm.in,SUMIF(M215:M374,"&lt;="&amp;_xlpm.in,B215:B374))),A215:A374,,1)-A215+1,NA())</f>
        <v>#N/A</v>
      </c>
      <c r="M215">
        <v>215</v>
      </c>
    </row>
    <row r="216" spans="1:13">
      <c r="A216" s="1">
        <v>44776</v>
      </c>
      <c r="B216" s="2">
        <f t="shared" si="3"/>
        <v>14</v>
      </c>
      <c r="C216" s="3" t="e" cm="1">
        <f t="array" ref="C216">IFERROR(_xlfn.XLOOKUP(2000,_xlfn.BYROW(ROW(216:375),_xlfn.LAMBDA(_xlpm.in,SUMIF(M216:M375,"&lt;="&amp;_xlpm.in,B216:B375))),A216:A375,,1)-A216+1,NA())</f>
        <v>#N/A</v>
      </c>
      <c r="M216">
        <v>216</v>
      </c>
    </row>
    <row r="217" spans="1:13">
      <c r="A217" s="1">
        <v>44777</v>
      </c>
      <c r="B217" s="2">
        <f t="shared" si="3"/>
        <v>14</v>
      </c>
      <c r="C217" s="3" t="e" cm="1">
        <f t="array" ref="C217">IFERROR(_xlfn.XLOOKUP(2000,_xlfn.BYROW(ROW(217:376),_xlfn.LAMBDA(_xlpm.in,SUMIF(M217:M376,"&lt;="&amp;_xlpm.in,B217:B376))),A217:A376,,1)-A217+1,NA())</f>
        <v>#N/A</v>
      </c>
      <c r="M217">
        <v>217</v>
      </c>
    </row>
    <row r="218" spans="1:13">
      <c r="A218" s="1">
        <v>44778</v>
      </c>
      <c r="B218" s="2">
        <f t="shared" si="3"/>
        <v>14</v>
      </c>
      <c r="C218" s="3" t="e" cm="1">
        <f t="array" ref="C218">IFERROR(_xlfn.XLOOKUP(2000,_xlfn.BYROW(ROW(218:377),_xlfn.LAMBDA(_xlpm.in,SUMIF(M218:M377,"&lt;="&amp;_xlpm.in,B218:B377))),A218:A377,,1)-A218+1,NA())</f>
        <v>#N/A</v>
      </c>
      <c r="M218">
        <v>218</v>
      </c>
    </row>
    <row r="219" spans="1:13">
      <c r="A219" s="1">
        <v>44779</v>
      </c>
      <c r="B219" s="2">
        <f t="shared" si="3"/>
        <v>14</v>
      </c>
      <c r="C219" s="3" t="e" cm="1">
        <f t="array" ref="C219">IFERROR(_xlfn.XLOOKUP(2000,_xlfn.BYROW(ROW(219:378),_xlfn.LAMBDA(_xlpm.in,SUMIF(M219:M378,"&lt;="&amp;_xlpm.in,B219:B378))),A219:A378,,1)-A219+1,NA())</f>
        <v>#N/A</v>
      </c>
      <c r="M219">
        <v>219</v>
      </c>
    </row>
    <row r="220" spans="1:13">
      <c r="A220" s="1">
        <v>44780</v>
      </c>
      <c r="B220" s="2">
        <f t="shared" si="3"/>
        <v>14</v>
      </c>
      <c r="C220" s="3" t="e" cm="1">
        <f t="array" ref="C220">IFERROR(_xlfn.XLOOKUP(2000,_xlfn.BYROW(ROW(220:379),_xlfn.LAMBDA(_xlpm.in,SUMIF(M220:M379,"&lt;="&amp;_xlpm.in,B220:B379))),A220:A379,,1)-A220+1,NA())</f>
        <v>#N/A</v>
      </c>
      <c r="M220">
        <v>220</v>
      </c>
    </row>
    <row r="221" spans="1:13">
      <c r="A221" s="1">
        <v>44781</v>
      </c>
      <c r="B221" s="2">
        <f t="shared" si="3"/>
        <v>14</v>
      </c>
      <c r="C221" s="3" t="e" cm="1">
        <f t="array" ref="C221">IFERROR(_xlfn.XLOOKUP(2000,_xlfn.BYROW(ROW(221:380),_xlfn.LAMBDA(_xlpm.in,SUMIF(M221:M380,"&lt;="&amp;_xlpm.in,B221:B380))),A221:A380,,1)-A221+1,NA())</f>
        <v>#N/A</v>
      </c>
      <c r="M221">
        <v>221</v>
      </c>
    </row>
    <row r="222" spans="1:13">
      <c r="A222" s="1">
        <v>44782</v>
      </c>
      <c r="B222" s="2">
        <f t="shared" si="3"/>
        <v>14</v>
      </c>
      <c r="C222" s="3" t="e" cm="1">
        <f t="array" ref="C222">IFERROR(_xlfn.XLOOKUP(2000,_xlfn.BYROW(ROW(222:381),_xlfn.LAMBDA(_xlpm.in,SUMIF(M222:M381,"&lt;="&amp;_xlpm.in,B222:B381))),A222:A381,,1)-A222+1,NA())</f>
        <v>#N/A</v>
      </c>
      <c r="M222">
        <v>222</v>
      </c>
    </row>
    <row r="223" spans="1:13">
      <c r="A223" s="1">
        <v>44783</v>
      </c>
      <c r="B223" s="2">
        <f t="shared" si="3"/>
        <v>14</v>
      </c>
      <c r="C223" s="3" t="e" cm="1">
        <f t="array" ref="C223">IFERROR(_xlfn.XLOOKUP(2000,_xlfn.BYROW(ROW(223:382),_xlfn.LAMBDA(_xlpm.in,SUMIF(M223:M382,"&lt;="&amp;_xlpm.in,B223:B382))),A223:A382,,1)-A223+1,NA())</f>
        <v>#N/A</v>
      </c>
      <c r="M223">
        <v>223</v>
      </c>
    </row>
    <row r="224" spans="1:13">
      <c r="A224" s="1">
        <v>44784</v>
      </c>
      <c r="B224" s="2">
        <f t="shared" si="3"/>
        <v>14</v>
      </c>
      <c r="C224" s="3" t="e" cm="1">
        <f t="array" ref="C224">IFERROR(_xlfn.XLOOKUP(2000,_xlfn.BYROW(ROW(224:383),_xlfn.LAMBDA(_xlpm.in,SUMIF(M224:M383,"&lt;="&amp;_xlpm.in,B224:B383))),A224:A383,,1)-A224+1,NA())</f>
        <v>#N/A</v>
      </c>
      <c r="M224">
        <v>224</v>
      </c>
    </row>
    <row r="225" spans="1:13">
      <c r="A225" s="1">
        <v>44785</v>
      </c>
      <c r="B225" s="2">
        <f t="shared" si="3"/>
        <v>14</v>
      </c>
      <c r="C225" s="3" t="e" cm="1">
        <f t="array" ref="C225">IFERROR(_xlfn.XLOOKUP(2000,_xlfn.BYROW(ROW(225:384),_xlfn.LAMBDA(_xlpm.in,SUMIF(M225:M384,"&lt;="&amp;_xlpm.in,B225:B384))),A225:A384,,1)-A225+1,NA())</f>
        <v>#N/A</v>
      </c>
      <c r="M225">
        <v>225</v>
      </c>
    </row>
    <row r="226" spans="1:13">
      <c r="A226" s="1">
        <v>44786</v>
      </c>
      <c r="B226" s="2">
        <f t="shared" si="3"/>
        <v>14</v>
      </c>
      <c r="C226" s="3" t="e" cm="1">
        <f t="array" ref="C226">IFERROR(_xlfn.XLOOKUP(2000,_xlfn.BYROW(ROW(226:385),_xlfn.LAMBDA(_xlpm.in,SUMIF(M226:M385,"&lt;="&amp;_xlpm.in,B226:B385))),A226:A385,,1)-A226+1,NA())</f>
        <v>#N/A</v>
      </c>
      <c r="M226">
        <v>226</v>
      </c>
    </row>
    <row r="227" spans="1:13">
      <c r="A227" s="1">
        <v>44787</v>
      </c>
      <c r="B227" s="2">
        <f t="shared" si="3"/>
        <v>14</v>
      </c>
      <c r="C227" s="3" t="e" cm="1">
        <f t="array" ref="C227">IFERROR(_xlfn.XLOOKUP(2000,_xlfn.BYROW(ROW(227:386),_xlfn.LAMBDA(_xlpm.in,SUMIF(M227:M386,"&lt;="&amp;_xlpm.in,B227:B386))),A227:A386,,1)-A227+1,NA())</f>
        <v>#N/A</v>
      </c>
      <c r="M227">
        <v>227</v>
      </c>
    </row>
    <row r="228" spans="1:13">
      <c r="A228" s="1">
        <v>44788</v>
      </c>
      <c r="B228" s="2">
        <f t="shared" si="3"/>
        <v>14</v>
      </c>
      <c r="C228" s="3" t="e" cm="1">
        <f t="array" ref="C228">IFERROR(_xlfn.XLOOKUP(2000,_xlfn.BYROW(ROW(228:387),_xlfn.LAMBDA(_xlpm.in,SUMIF(M228:M387,"&lt;="&amp;_xlpm.in,B228:B387))),A228:A387,,1)-A228+1,NA())</f>
        <v>#N/A</v>
      </c>
      <c r="M228">
        <v>228</v>
      </c>
    </row>
    <row r="229" spans="1:13">
      <c r="A229" s="1">
        <v>44789</v>
      </c>
      <c r="B229" s="2">
        <f t="shared" si="3"/>
        <v>14</v>
      </c>
      <c r="C229" s="3" t="e" cm="1">
        <f t="array" ref="C229">IFERROR(_xlfn.XLOOKUP(2000,_xlfn.BYROW(ROW(229:388),_xlfn.LAMBDA(_xlpm.in,SUMIF(M229:M388,"&lt;="&amp;_xlpm.in,B229:B388))),A229:A388,,1)-A229+1,NA())</f>
        <v>#N/A</v>
      </c>
      <c r="M229">
        <v>229</v>
      </c>
    </row>
    <row r="230" spans="1:13">
      <c r="A230" s="1">
        <v>44790</v>
      </c>
      <c r="B230" s="2">
        <f t="shared" si="3"/>
        <v>14</v>
      </c>
      <c r="C230" s="3" t="e" cm="1">
        <f t="array" ref="C230">IFERROR(_xlfn.XLOOKUP(2000,_xlfn.BYROW(ROW(230:389),_xlfn.LAMBDA(_xlpm.in,SUMIF(M230:M389,"&lt;="&amp;_xlpm.in,B230:B389))),A230:A389,,1)-A230+1,NA())</f>
        <v>#N/A</v>
      </c>
      <c r="M230">
        <v>230</v>
      </c>
    </row>
    <row r="231" spans="1:13">
      <c r="A231" s="1">
        <v>44791</v>
      </c>
      <c r="B231" s="2">
        <f t="shared" si="3"/>
        <v>14</v>
      </c>
      <c r="C231" s="3" t="e" cm="1">
        <f t="array" ref="C231">IFERROR(_xlfn.XLOOKUP(2000,_xlfn.BYROW(ROW(231:390),_xlfn.LAMBDA(_xlpm.in,SUMIF(M231:M390,"&lt;="&amp;_xlpm.in,B231:B390))),A231:A390,,1)-A231+1,NA())</f>
        <v>#N/A</v>
      </c>
      <c r="M231">
        <v>231</v>
      </c>
    </row>
    <row r="232" spans="1:13">
      <c r="A232" s="1">
        <v>44792</v>
      </c>
      <c r="B232" s="2">
        <f t="shared" si="3"/>
        <v>14</v>
      </c>
      <c r="C232" s="3" t="e" cm="1">
        <f t="array" ref="C232">IFERROR(_xlfn.XLOOKUP(2000,_xlfn.BYROW(ROW(232:391),_xlfn.LAMBDA(_xlpm.in,SUMIF(M232:M391,"&lt;="&amp;_xlpm.in,B232:B391))),A232:A391,,1)-A232+1,NA())</f>
        <v>#N/A</v>
      </c>
      <c r="M232">
        <v>232</v>
      </c>
    </row>
    <row r="233" spans="1:13">
      <c r="A233" s="1">
        <v>44793</v>
      </c>
      <c r="B233" s="2">
        <f t="shared" si="3"/>
        <v>14</v>
      </c>
      <c r="C233" s="3" t="e" cm="1">
        <f t="array" ref="C233">IFERROR(_xlfn.XLOOKUP(2000,_xlfn.BYROW(ROW(233:392),_xlfn.LAMBDA(_xlpm.in,SUMIF(M233:M392,"&lt;="&amp;_xlpm.in,B233:B392))),A233:A392,,1)-A233+1,NA())</f>
        <v>#N/A</v>
      </c>
      <c r="M233">
        <v>233</v>
      </c>
    </row>
    <row r="234" spans="1:13">
      <c r="A234" s="1">
        <v>44794</v>
      </c>
      <c r="B234" s="2">
        <f t="shared" si="3"/>
        <v>14</v>
      </c>
      <c r="C234" s="3" t="e" cm="1">
        <f t="array" ref="C234">IFERROR(_xlfn.XLOOKUP(2000,_xlfn.BYROW(ROW(234:393),_xlfn.LAMBDA(_xlpm.in,SUMIF(M234:M393,"&lt;="&amp;_xlpm.in,B234:B393))),A234:A393,,1)-A234+1,NA())</f>
        <v>#N/A</v>
      </c>
      <c r="M234">
        <v>234</v>
      </c>
    </row>
    <row r="235" spans="1:13">
      <c r="A235" s="1">
        <v>44795</v>
      </c>
      <c r="B235" s="2">
        <f t="shared" si="3"/>
        <v>14</v>
      </c>
      <c r="C235" s="3" t="e" cm="1">
        <f t="array" ref="C235">IFERROR(_xlfn.XLOOKUP(2000,_xlfn.BYROW(ROW(235:394),_xlfn.LAMBDA(_xlpm.in,SUMIF(M235:M394,"&lt;="&amp;_xlpm.in,B235:B394))),A235:A394,,1)-A235+1,NA())</f>
        <v>#N/A</v>
      </c>
      <c r="M235">
        <v>235</v>
      </c>
    </row>
    <row r="236" spans="1:13">
      <c r="A236" s="1">
        <v>44796</v>
      </c>
      <c r="B236" s="2">
        <f t="shared" si="3"/>
        <v>14</v>
      </c>
      <c r="C236" s="3" t="e" cm="1">
        <f t="array" ref="C236">IFERROR(_xlfn.XLOOKUP(2000,_xlfn.BYROW(ROW(236:395),_xlfn.LAMBDA(_xlpm.in,SUMIF(M236:M395,"&lt;="&amp;_xlpm.in,B236:B395))),A236:A395,,1)-A236+1,NA())</f>
        <v>#N/A</v>
      </c>
      <c r="M236">
        <v>236</v>
      </c>
    </row>
    <row r="237" spans="1:13">
      <c r="A237" s="1">
        <v>44797</v>
      </c>
      <c r="B237" s="2">
        <f t="shared" si="3"/>
        <v>14</v>
      </c>
      <c r="C237" s="3" t="e" cm="1">
        <f t="array" ref="C237">IFERROR(_xlfn.XLOOKUP(2000,_xlfn.BYROW(ROW(237:396),_xlfn.LAMBDA(_xlpm.in,SUMIF(M237:M396,"&lt;="&amp;_xlpm.in,B237:B396))),A237:A396,,1)-A237+1,NA())</f>
        <v>#N/A</v>
      </c>
      <c r="M237">
        <v>237</v>
      </c>
    </row>
    <row r="238" spans="1:13">
      <c r="A238" s="1">
        <v>44798</v>
      </c>
      <c r="B238" s="2">
        <f t="shared" si="3"/>
        <v>14</v>
      </c>
      <c r="C238" s="3" t="e" cm="1">
        <f t="array" ref="C238">IFERROR(_xlfn.XLOOKUP(2000,_xlfn.BYROW(ROW(238:397),_xlfn.LAMBDA(_xlpm.in,SUMIF(M238:M397,"&lt;="&amp;_xlpm.in,B238:B397))),A238:A397,,1)-A238+1,NA())</f>
        <v>#N/A</v>
      </c>
      <c r="M238">
        <v>238</v>
      </c>
    </row>
    <row r="239" spans="1:13">
      <c r="A239" s="1">
        <v>44799</v>
      </c>
      <c r="B239" s="2">
        <f t="shared" si="3"/>
        <v>14</v>
      </c>
      <c r="C239" s="3" t="e" cm="1">
        <f t="array" ref="C239">IFERROR(_xlfn.XLOOKUP(2000,_xlfn.BYROW(ROW(239:398),_xlfn.LAMBDA(_xlpm.in,SUMIF(M239:M398,"&lt;="&amp;_xlpm.in,B239:B398))),A239:A398,,1)-A239+1,NA())</f>
        <v>#N/A</v>
      </c>
      <c r="M239">
        <v>239</v>
      </c>
    </row>
    <row r="240" spans="1:13">
      <c r="A240" s="1">
        <v>44800</v>
      </c>
      <c r="B240" s="2">
        <f t="shared" si="3"/>
        <v>14</v>
      </c>
      <c r="C240" s="3" t="e" cm="1">
        <f t="array" ref="C240">IFERROR(_xlfn.XLOOKUP(2000,_xlfn.BYROW(ROW(240:399),_xlfn.LAMBDA(_xlpm.in,SUMIF(M240:M399,"&lt;="&amp;_xlpm.in,B240:B399))),A240:A399,,1)-A240+1,NA())</f>
        <v>#N/A</v>
      </c>
      <c r="M240">
        <v>240</v>
      </c>
    </row>
    <row r="241" spans="1:13">
      <c r="A241" s="1">
        <v>44801</v>
      </c>
      <c r="B241" s="2">
        <f t="shared" si="3"/>
        <v>14</v>
      </c>
      <c r="C241" s="3" t="e" cm="1">
        <f t="array" ref="C241">IFERROR(_xlfn.XLOOKUP(2000,_xlfn.BYROW(ROW(241:400),_xlfn.LAMBDA(_xlpm.in,SUMIF(M241:M400,"&lt;="&amp;_xlpm.in,B241:B400))),A241:A400,,1)-A241+1,NA())</f>
        <v>#N/A</v>
      </c>
      <c r="M241">
        <v>241</v>
      </c>
    </row>
    <row r="242" spans="1:13">
      <c r="A242" s="1">
        <v>44802</v>
      </c>
      <c r="B242" s="2">
        <f t="shared" si="3"/>
        <v>14</v>
      </c>
      <c r="C242" s="3" t="e" cm="1">
        <f t="array" ref="C242">IFERROR(_xlfn.XLOOKUP(2000,_xlfn.BYROW(ROW(242:401),_xlfn.LAMBDA(_xlpm.in,SUMIF(M242:M401,"&lt;="&amp;_xlpm.in,B242:B401))),A242:A401,,1)-A242+1,NA())</f>
        <v>#N/A</v>
      </c>
      <c r="M242">
        <v>242</v>
      </c>
    </row>
    <row r="243" spans="1:13">
      <c r="A243" s="1">
        <v>44803</v>
      </c>
      <c r="B243" s="2">
        <f t="shared" si="3"/>
        <v>14</v>
      </c>
      <c r="C243" s="3" t="e" cm="1">
        <f t="array" ref="C243">IFERROR(_xlfn.XLOOKUP(2000,_xlfn.BYROW(ROW(243:402),_xlfn.LAMBDA(_xlpm.in,SUMIF(M243:M402,"&lt;="&amp;_xlpm.in,B243:B402))),A243:A402,,1)-A243+1,NA())</f>
        <v>#N/A</v>
      </c>
      <c r="M243">
        <v>243</v>
      </c>
    </row>
    <row r="244" spans="1:13">
      <c r="A244" s="1">
        <v>44804</v>
      </c>
      <c r="B244" s="2">
        <f t="shared" si="3"/>
        <v>14</v>
      </c>
      <c r="C244" s="3" t="e" cm="1">
        <f t="array" ref="C244">IFERROR(_xlfn.XLOOKUP(2000,_xlfn.BYROW(ROW(244:403),_xlfn.LAMBDA(_xlpm.in,SUMIF(M244:M403,"&lt;="&amp;_xlpm.in,B244:B403))),A244:A403,,1)-A244+1,NA())</f>
        <v>#N/A</v>
      </c>
      <c r="M244">
        <v>244</v>
      </c>
    </row>
    <row r="245" spans="1:13">
      <c r="A245" s="1">
        <v>44805</v>
      </c>
      <c r="B245" s="2">
        <f t="shared" si="3"/>
        <v>13</v>
      </c>
      <c r="C245" s="3" t="e" cm="1">
        <f t="array" ref="C245">IFERROR(_xlfn.XLOOKUP(2000,_xlfn.BYROW(ROW(245:404),_xlfn.LAMBDA(_xlpm.in,SUMIF(M245:M404,"&lt;="&amp;_xlpm.in,B245:B404))),A245:A404,,1)-A245+1,NA())</f>
        <v>#N/A</v>
      </c>
      <c r="M245">
        <v>245</v>
      </c>
    </row>
    <row r="246" spans="1:13">
      <c r="A246" s="1">
        <v>44806</v>
      </c>
      <c r="B246" s="2">
        <f t="shared" si="3"/>
        <v>13</v>
      </c>
      <c r="C246" s="3" t="e" cm="1">
        <f t="array" ref="C246">IFERROR(_xlfn.XLOOKUP(2000,_xlfn.BYROW(ROW(246:405),_xlfn.LAMBDA(_xlpm.in,SUMIF(M246:M405,"&lt;="&amp;_xlpm.in,B246:B405))),A246:A405,,1)-A246+1,NA())</f>
        <v>#N/A</v>
      </c>
      <c r="M246">
        <v>246</v>
      </c>
    </row>
    <row r="247" spans="1:13">
      <c r="A247" s="1">
        <v>44807</v>
      </c>
      <c r="B247" s="2">
        <f t="shared" si="3"/>
        <v>13</v>
      </c>
      <c r="C247" s="3" t="e" cm="1">
        <f t="array" ref="C247">IFERROR(_xlfn.XLOOKUP(2000,_xlfn.BYROW(ROW(247:406),_xlfn.LAMBDA(_xlpm.in,SUMIF(M247:M406,"&lt;="&amp;_xlpm.in,B247:B406))),A247:A406,,1)-A247+1,NA())</f>
        <v>#N/A</v>
      </c>
      <c r="M247">
        <v>247</v>
      </c>
    </row>
    <row r="248" spans="1:13">
      <c r="A248" s="1">
        <v>44808</v>
      </c>
      <c r="B248" s="2">
        <f t="shared" ref="B248:B311" si="4">22-MONTH(A248)</f>
        <v>13</v>
      </c>
      <c r="C248" s="3" t="e" cm="1">
        <f t="array" ref="C248">IFERROR(_xlfn.XLOOKUP(2000,_xlfn.BYROW(ROW(248:407),_xlfn.LAMBDA(_xlpm.in,SUMIF(M248:M407,"&lt;="&amp;_xlpm.in,B248:B407))),A248:A407,,1)-A248+1,NA())</f>
        <v>#N/A</v>
      </c>
      <c r="M248">
        <v>248</v>
      </c>
    </row>
    <row r="249" spans="1:13">
      <c r="A249" s="1">
        <v>44809</v>
      </c>
      <c r="B249" s="2">
        <f t="shared" si="4"/>
        <v>13</v>
      </c>
      <c r="C249" s="3" t="e" cm="1">
        <f t="array" ref="C249">IFERROR(_xlfn.XLOOKUP(2000,_xlfn.BYROW(ROW(249:408),_xlfn.LAMBDA(_xlpm.in,SUMIF(M249:M408,"&lt;="&amp;_xlpm.in,B249:B408))),A249:A408,,1)-A249+1,NA())</f>
        <v>#N/A</v>
      </c>
      <c r="M249">
        <v>249</v>
      </c>
    </row>
    <row r="250" spans="1:13">
      <c r="A250" s="1">
        <v>44810</v>
      </c>
      <c r="B250" s="2">
        <f t="shared" si="4"/>
        <v>13</v>
      </c>
      <c r="C250" s="3" t="e" cm="1">
        <f t="array" ref="C250">IFERROR(_xlfn.XLOOKUP(2000,_xlfn.BYROW(ROW(250:409),_xlfn.LAMBDA(_xlpm.in,SUMIF(M250:M409,"&lt;="&amp;_xlpm.in,B250:B409))),A250:A409,,1)-A250+1,NA())</f>
        <v>#N/A</v>
      </c>
      <c r="M250">
        <v>250</v>
      </c>
    </row>
    <row r="251" spans="1:13">
      <c r="A251" s="1">
        <v>44811</v>
      </c>
      <c r="B251" s="2">
        <f t="shared" si="4"/>
        <v>13</v>
      </c>
      <c r="C251" s="3" t="e" cm="1">
        <f t="array" ref="C251">IFERROR(_xlfn.XLOOKUP(2000,_xlfn.BYROW(ROW(251:410),_xlfn.LAMBDA(_xlpm.in,SUMIF(M251:M410,"&lt;="&amp;_xlpm.in,B251:B410))),A251:A410,,1)-A251+1,NA())</f>
        <v>#N/A</v>
      </c>
      <c r="M251">
        <v>251</v>
      </c>
    </row>
    <row r="252" spans="1:13">
      <c r="A252" s="1">
        <v>44812</v>
      </c>
      <c r="B252" s="2">
        <f t="shared" si="4"/>
        <v>13</v>
      </c>
      <c r="C252" s="3" t="e" cm="1">
        <f t="array" ref="C252">IFERROR(_xlfn.XLOOKUP(2000,_xlfn.BYROW(ROW(252:411),_xlfn.LAMBDA(_xlpm.in,SUMIF(M252:M411,"&lt;="&amp;_xlpm.in,B252:B411))),A252:A411,,1)-A252+1,NA())</f>
        <v>#N/A</v>
      </c>
      <c r="M252">
        <v>252</v>
      </c>
    </row>
    <row r="253" spans="1:13">
      <c r="A253" s="1">
        <v>44813</v>
      </c>
      <c r="B253" s="2">
        <f t="shared" si="4"/>
        <v>13</v>
      </c>
      <c r="C253" s="3" t="e" cm="1">
        <f t="array" ref="C253">IFERROR(_xlfn.XLOOKUP(2000,_xlfn.BYROW(ROW(253:412),_xlfn.LAMBDA(_xlpm.in,SUMIF(M253:M412,"&lt;="&amp;_xlpm.in,B253:B412))),A253:A412,,1)-A253+1,NA())</f>
        <v>#N/A</v>
      </c>
      <c r="M253">
        <v>253</v>
      </c>
    </row>
    <row r="254" spans="1:13">
      <c r="A254" s="1">
        <v>44814</v>
      </c>
      <c r="B254" s="2">
        <f t="shared" si="4"/>
        <v>13</v>
      </c>
      <c r="C254" s="3" t="e" cm="1">
        <f t="array" ref="C254">IFERROR(_xlfn.XLOOKUP(2000,_xlfn.BYROW(ROW(254:413),_xlfn.LAMBDA(_xlpm.in,SUMIF(M254:M413,"&lt;="&amp;_xlpm.in,B254:B413))),A254:A413,,1)-A254+1,NA())</f>
        <v>#N/A</v>
      </c>
      <c r="M254">
        <v>254</v>
      </c>
    </row>
    <row r="255" spans="1:13">
      <c r="A255" s="1">
        <v>44815</v>
      </c>
      <c r="B255" s="2">
        <f t="shared" si="4"/>
        <v>13</v>
      </c>
      <c r="C255" s="3" t="e" cm="1">
        <f t="array" ref="C255">IFERROR(_xlfn.XLOOKUP(2000,_xlfn.BYROW(ROW(255:414),_xlfn.LAMBDA(_xlpm.in,SUMIF(M255:M414,"&lt;="&amp;_xlpm.in,B255:B414))),A255:A414,,1)-A255+1,NA())</f>
        <v>#N/A</v>
      </c>
      <c r="M255">
        <v>255</v>
      </c>
    </row>
    <row r="256" spans="1:13">
      <c r="A256" s="1">
        <v>44816</v>
      </c>
      <c r="B256" s="2">
        <f t="shared" si="4"/>
        <v>13</v>
      </c>
      <c r="C256" s="3" t="e" cm="1">
        <f t="array" ref="C256">IFERROR(_xlfn.XLOOKUP(2000,_xlfn.BYROW(ROW(256:415),_xlfn.LAMBDA(_xlpm.in,SUMIF(M256:M415,"&lt;="&amp;_xlpm.in,B256:B415))),A256:A415,,1)-A256+1,NA())</f>
        <v>#N/A</v>
      </c>
      <c r="M256">
        <v>256</v>
      </c>
    </row>
    <row r="257" spans="1:13">
      <c r="A257" s="1">
        <v>44817</v>
      </c>
      <c r="B257" s="2">
        <f t="shared" si="4"/>
        <v>13</v>
      </c>
      <c r="C257" s="3" t="e" cm="1">
        <f t="array" ref="C257">IFERROR(_xlfn.XLOOKUP(2000,_xlfn.BYROW(ROW(257:416),_xlfn.LAMBDA(_xlpm.in,SUMIF(M257:M416,"&lt;="&amp;_xlpm.in,B257:B416))),A257:A416,,1)-A257+1,NA())</f>
        <v>#N/A</v>
      </c>
      <c r="M257">
        <v>257</v>
      </c>
    </row>
    <row r="258" spans="1:13">
      <c r="A258" s="1">
        <v>44818</v>
      </c>
      <c r="B258" s="2">
        <f t="shared" si="4"/>
        <v>13</v>
      </c>
      <c r="C258" s="3" t="e" cm="1">
        <f t="array" ref="C258">IFERROR(_xlfn.XLOOKUP(2000,_xlfn.BYROW(ROW(258:417),_xlfn.LAMBDA(_xlpm.in,SUMIF(M258:M417,"&lt;="&amp;_xlpm.in,B258:B417))),A258:A417,,1)-A258+1,NA())</f>
        <v>#N/A</v>
      </c>
      <c r="M258">
        <v>258</v>
      </c>
    </row>
    <row r="259" spans="1:13">
      <c r="A259" s="1">
        <v>44819</v>
      </c>
      <c r="B259" s="2">
        <f t="shared" si="4"/>
        <v>13</v>
      </c>
      <c r="C259" s="3" t="e" cm="1">
        <f t="array" ref="C259">IFERROR(_xlfn.XLOOKUP(2000,_xlfn.BYROW(ROW(259:418),_xlfn.LAMBDA(_xlpm.in,SUMIF(M259:M418,"&lt;="&amp;_xlpm.in,B259:B418))),A259:A418,,1)-A259+1,NA())</f>
        <v>#N/A</v>
      </c>
      <c r="M259">
        <v>259</v>
      </c>
    </row>
    <row r="260" spans="1:13">
      <c r="A260" s="1">
        <v>44820</v>
      </c>
      <c r="B260" s="2">
        <f t="shared" si="4"/>
        <v>13</v>
      </c>
      <c r="C260" s="3" t="e" cm="1">
        <f t="array" ref="C260">IFERROR(_xlfn.XLOOKUP(2000,_xlfn.BYROW(ROW(260:419),_xlfn.LAMBDA(_xlpm.in,SUMIF(M260:M419,"&lt;="&amp;_xlpm.in,B260:B419))),A260:A419,,1)-A260+1,NA())</f>
        <v>#N/A</v>
      </c>
      <c r="M260">
        <v>260</v>
      </c>
    </row>
    <row r="261" spans="1:13">
      <c r="A261" s="1">
        <v>44821</v>
      </c>
      <c r="B261" s="2">
        <f t="shared" si="4"/>
        <v>13</v>
      </c>
      <c r="C261" s="3" t="e" cm="1">
        <f t="array" ref="C261">IFERROR(_xlfn.XLOOKUP(2000,_xlfn.BYROW(ROW(261:420),_xlfn.LAMBDA(_xlpm.in,SUMIF(M261:M420,"&lt;="&amp;_xlpm.in,B261:B420))),A261:A420,,1)-A261+1,NA())</f>
        <v>#N/A</v>
      </c>
      <c r="M261">
        <v>261</v>
      </c>
    </row>
    <row r="262" spans="1:13">
      <c r="A262" s="1">
        <v>44822</v>
      </c>
      <c r="B262" s="2">
        <f t="shared" si="4"/>
        <v>13</v>
      </c>
      <c r="C262" s="3" t="e" cm="1">
        <f t="array" ref="C262">IFERROR(_xlfn.XLOOKUP(2000,_xlfn.BYROW(ROW(262:421),_xlfn.LAMBDA(_xlpm.in,SUMIF(M262:M421,"&lt;="&amp;_xlpm.in,B262:B421))),A262:A421,,1)-A262+1,NA())</f>
        <v>#N/A</v>
      </c>
      <c r="M262">
        <v>262</v>
      </c>
    </row>
    <row r="263" spans="1:13">
      <c r="A263" s="1">
        <v>44823</v>
      </c>
      <c r="B263" s="2">
        <f t="shared" si="4"/>
        <v>13</v>
      </c>
      <c r="C263" s="3" t="e" cm="1">
        <f t="array" ref="C263">IFERROR(_xlfn.XLOOKUP(2000,_xlfn.BYROW(ROW(263:422),_xlfn.LAMBDA(_xlpm.in,SUMIF(M263:M422,"&lt;="&amp;_xlpm.in,B263:B422))),A263:A422,,1)-A263+1,NA())</f>
        <v>#N/A</v>
      </c>
      <c r="M263">
        <v>263</v>
      </c>
    </row>
    <row r="264" spans="1:13">
      <c r="A264" s="1">
        <v>44824</v>
      </c>
      <c r="B264" s="2">
        <f t="shared" si="4"/>
        <v>13</v>
      </c>
      <c r="C264" s="3" t="e" cm="1">
        <f t="array" ref="C264">IFERROR(_xlfn.XLOOKUP(2000,_xlfn.BYROW(ROW(264:423),_xlfn.LAMBDA(_xlpm.in,SUMIF(M264:M423,"&lt;="&amp;_xlpm.in,B264:B423))),A264:A423,,1)-A264+1,NA())</f>
        <v>#N/A</v>
      </c>
      <c r="M264">
        <v>264</v>
      </c>
    </row>
    <row r="265" spans="1:13">
      <c r="A265" s="1">
        <v>44825</v>
      </c>
      <c r="B265" s="2">
        <f t="shared" si="4"/>
        <v>13</v>
      </c>
      <c r="C265" s="3" t="e" cm="1">
        <f t="array" ref="C265">IFERROR(_xlfn.XLOOKUP(2000,_xlfn.BYROW(ROW(265:424),_xlfn.LAMBDA(_xlpm.in,SUMIF(M265:M424,"&lt;="&amp;_xlpm.in,B265:B424))),A265:A424,,1)-A265+1,NA())</f>
        <v>#N/A</v>
      </c>
      <c r="M265">
        <v>265</v>
      </c>
    </row>
    <row r="266" spans="1:13">
      <c r="A266" s="1">
        <v>44826</v>
      </c>
      <c r="B266" s="2">
        <f t="shared" si="4"/>
        <v>13</v>
      </c>
      <c r="C266" s="3" t="e" cm="1">
        <f t="array" ref="C266">IFERROR(_xlfn.XLOOKUP(2000,_xlfn.BYROW(ROW(266:425),_xlfn.LAMBDA(_xlpm.in,SUMIF(M266:M425,"&lt;="&amp;_xlpm.in,B266:B425))),A266:A425,,1)-A266+1,NA())</f>
        <v>#N/A</v>
      </c>
      <c r="M266">
        <v>266</v>
      </c>
    </row>
    <row r="267" spans="1:13">
      <c r="A267" s="1">
        <v>44827</v>
      </c>
      <c r="B267" s="2">
        <f t="shared" si="4"/>
        <v>13</v>
      </c>
      <c r="C267" s="3" t="e" cm="1">
        <f t="array" ref="C267">IFERROR(_xlfn.XLOOKUP(2000,_xlfn.BYROW(ROW(267:426),_xlfn.LAMBDA(_xlpm.in,SUMIF(M267:M426,"&lt;="&amp;_xlpm.in,B267:B426))),A267:A426,,1)-A267+1,NA())</f>
        <v>#N/A</v>
      </c>
      <c r="M267">
        <v>267</v>
      </c>
    </row>
    <row r="268" spans="1:13">
      <c r="A268" s="1">
        <v>44828</v>
      </c>
      <c r="B268" s="2">
        <f t="shared" si="4"/>
        <v>13</v>
      </c>
      <c r="C268" s="3" t="e" cm="1">
        <f t="array" ref="C268">IFERROR(_xlfn.XLOOKUP(2000,_xlfn.BYROW(ROW(268:427),_xlfn.LAMBDA(_xlpm.in,SUMIF(M268:M427,"&lt;="&amp;_xlpm.in,B268:B427))),A268:A427,,1)-A268+1,NA())</f>
        <v>#N/A</v>
      </c>
      <c r="M268">
        <v>268</v>
      </c>
    </row>
    <row r="269" spans="1:13">
      <c r="A269" s="1">
        <v>44829</v>
      </c>
      <c r="B269" s="2">
        <f t="shared" si="4"/>
        <v>13</v>
      </c>
      <c r="C269" s="3" t="e" cm="1">
        <f t="array" ref="C269">IFERROR(_xlfn.XLOOKUP(2000,_xlfn.BYROW(ROW(269:428),_xlfn.LAMBDA(_xlpm.in,SUMIF(M269:M428,"&lt;="&amp;_xlpm.in,B269:B428))),A269:A428,,1)-A269+1,NA())</f>
        <v>#N/A</v>
      </c>
      <c r="M269">
        <v>269</v>
      </c>
    </row>
    <row r="270" spans="1:13">
      <c r="A270" s="1">
        <v>44830</v>
      </c>
      <c r="B270" s="2">
        <f t="shared" si="4"/>
        <v>13</v>
      </c>
      <c r="C270" s="3" t="e" cm="1">
        <f t="array" ref="C270">IFERROR(_xlfn.XLOOKUP(2000,_xlfn.BYROW(ROW(270:429),_xlfn.LAMBDA(_xlpm.in,SUMIF(M270:M429,"&lt;="&amp;_xlpm.in,B270:B429))),A270:A429,,1)-A270+1,NA())</f>
        <v>#N/A</v>
      </c>
      <c r="M270">
        <v>270</v>
      </c>
    </row>
    <row r="271" spans="1:13">
      <c r="A271" s="1">
        <v>44831</v>
      </c>
      <c r="B271" s="2">
        <f t="shared" si="4"/>
        <v>13</v>
      </c>
      <c r="C271" s="3" t="e" cm="1">
        <f t="array" ref="C271">IFERROR(_xlfn.XLOOKUP(2000,_xlfn.BYROW(ROW(271:430),_xlfn.LAMBDA(_xlpm.in,SUMIF(M271:M430,"&lt;="&amp;_xlpm.in,B271:B430))),A271:A430,,1)-A271+1,NA())</f>
        <v>#N/A</v>
      </c>
      <c r="M271">
        <v>271</v>
      </c>
    </row>
    <row r="272" spans="1:13">
      <c r="A272" s="1">
        <v>44832</v>
      </c>
      <c r="B272" s="2">
        <f t="shared" si="4"/>
        <v>13</v>
      </c>
      <c r="C272" s="3" t="e" cm="1">
        <f t="array" ref="C272">IFERROR(_xlfn.XLOOKUP(2000,_xlfn.BYROW(ROW(272:431),_xlfn.LAMBDA(_xlpm.in,SUMIF(M272:M431,"&lt;="&amp;_xlpm.in,B272:B431))),A272:A431,,1)-A272+1,NA())</f>
        <v>#N/A</v>
      </c>
      <c r="M272">
        <v>272</v>
      </c>
    </row>
    <row r="273" spans="1:13">
      <c r="A273" s="1">
        <v>44833</v>
      </c>
      <c r="B273" s="2">
        <f t="shared" si="4"/>
        <v>13</v>
      </c>
      <c r="C273" s="3" t="e" cm="1">
        <f t="array" ref="C273">IFERROR(_xlfn.XLOOKUP(2000,_xlfn.BYROW(ROW(273:432),_xlfn.LAMBDA(_xlpm.in,SUMIF(M273:M432,"&lt;="&amp;_xlpm.in,B273:B432))),A273:A432,,1)-A273+1,NA())</f>
        <v>#N/A</v>
      </c>
      <c r="M273">
        <v>273</v>
      </c>
    </row>
    <row r="274" spans="1:13">
      <c r="A274" s="1">
        <v>44834</v>
      </c>
      <c r="B274" s="2">
        <f t="shared" si="4"/>
        <v>13</v>
      </c>
      <c r="C274" s="3" t="e" cm="1">
        <f t="array" ref="C274">IFERROR(_xlfn.XLOOKUP(2000,_xlfn.BYROW(ROW(274:433),_xlfn.LAMBDA(_xlpm.in,SUMIF(M274:M433,"&lt;="&amp;_xlpm.in,B274:B433))),A274:A433,,1)-A274+1,NA())</f>
        <v>#N/A</v>
      </c>
      <c r="M274">
        <v>274</v>
      </c>
    </row>
    <row r="275" spans="1:13">
      <c r="A275" s="1">
        <v>44835</v>
      </c>
      <c r="B275" s="2">
        <f t="shared" si="4"/>
        <v>12</v>
      </c>
      <c r="C275" s="3" t="e" cm="1">
        <f t="array" ref="C275">IFERROR(_xlfn.XLOOKUP(2000,_xlfn.BYROW(ROW(275:434),_xlfn.LAMBDA(_xlpm.in,SUMIF(M275:M434,"&lt;="&amp;_xlpm.in,B275:B434))),A275:A434,,1)-A275+1,NA())</f>
        <v>#N/A</v>
      </c>
      <c r="M275">
        <v>275</v>
      </c>
    </row>
    <row r="276" spans="1:13">
      <c r="A276" s="1">
        <v>44836</v>
      </c>
      <c r="B276" s="2">
        <f t="shared" si="4"/>
        <v>12</v>
      </c>
      <c r="C276" s="3" t="e" cm="1">
        <f t="array" ref="C276">IFERROR(_xlfn.XLOOKUP(2000,_xlfn.BYROW(ROW(276:435),_xlfn.LAMBDA(_xlpm.in,SUMIF(M276:M435,"&lt;="&amp;_xlpm.in,B276:B435))),A276:A435,,1)-A276+1,NA())</f>
        <v>#N/A</v>
      </c>
      <c r="M276">
        <v>276</v>
      </c>
    </row>
    <row r="277" spans="1:13">
      <c r="A277" s="1">
        <v>44837</v>
      </c>
      <c r="B277" s="2">
        <f t="shared" si="4"/>
        <v>12</v>
      </c>
      <c r="C277" s="3" t="e" cm="1">
        <f t="array" ref="C277">IFERROR(_xlfn.XLOOKUP(2000,_xlfn.BYROW(ROW(277:436),_xlfn.LAMBDA(_xlpm.in,SUMIF(M277:M436,"&lt;="&amp;_xlpm.in,B277:B436))),A277:A436,,1)-A277+1,NA())</f>
        <v>#N/A</v>
      </c>
      <c r="M277">
        <v>277</v>
      </c>
    </row>
    <row r="278" spans="1:13">
      <c r="A278" s="1">
        <v>44838</v>
      </c>
      <c r="B278" s="2">
        <f t="shared" si="4"/>
        <v>12</v>
      </c>
      <c r="C278" s="3" t="e" cm="1">
        <f t="array" ref="C278">IFERROR(_xlfn.XLOOKUP(2000,_xlfn.BYROW(ROW(278:437),_xlfn.LAMBDA(_xlpm.in,SUMIF(M278:M437,"&lt;="&amp;_xlpm.in,B278:B437))),A278:A437,,1)-A278+1,NA())</f>
        <v>#N/A</v>
      </c>
      <c r="M278">
        <v>278</v>
      </c>
    </row>
    <row r="279" spans="1:13">
      <c r="A279" s="1">
        <v>44839</v>
      </c>
      <c r="B279" s="2">
        <f t="shared" si="4"/>
        <v>12</v>
      </c>
      <c r="C279" s="3" t="e" cm="1">
        <f t="array" ref="C279">IFERROR(_xlfn.XLOOKUP(2000,_xlfn.BYROW(ROW(279:438),_xlfn.LAMBDA(_xlpm.in,SUMIF(M279:M438,"&lt;="&amp;_xlpm.in,B279:B438))),A279:A438,,1)-A279+1,NA())</f>
        <v>#N/A</v>
      </c>
      <c r="M279">
        <v>279</v>
      </c>
    </row>
    <row r="280" spans="1:13">
      <c r="A280" s="1">
        <v>44840</v>
      </c>
      <c r="B280" s="2">
        <f t="shared" si="4"/>
        <v>12</v>
      </c>
      <c r="C280" s="3" t="e" cm="1">
        <f t="array" ref="C280">IFERROR(_xlfn.XLOOKUP(2000,_xlfn.BYROW(ROW(280:439),_xlfn.LAMBDA(_xlpm.in,SUMIF(M280:M439,"&lt;="&amp;_xlpm.in,B280:B439))),A280:A439,,1)-A280+1,NA())</f>
        <v>#N/A</v>
      </c>
      <c r="M280">
        <v>280</v>
      </c>
    </row>
    <row r="281" spans="1:13">
      <c r="A281" s="1">
        <v>44841</v>
      </c>
      <c r="B281" s="2">
        <f t="shared" si="4"/>
        <v>12</v>
      </c>
      <c r="C281" s="3" t="e" cm="1">
        <f t="array" ref="C281">IFERROR(_xlfn.XLOOKUP(2000,_xlfn.BYROW(ROW(281:440),_xlfn.LAMBDA(_xlpm.in,SUMIF(M281:M440,"&lt;="&amp;_xlpm.in,B281:B440))),A281:A440,,1)-A281+1,NA())</f>
        <v>#N/A</v>
      </c>
      <c r="M281">
        <v>281</v>
      </c>
    </row>
    <row r="282" spans="1:13">
      <c r="A282" s="1">
        <v>44842</v>
      </c>
      <c r="B282" s="2">
        <f t="shared" si="4"/>
        <v>12</v>
      </c>
      <c r="C282" s="3" t="e" cm="1">
        <f t="array" ref="C282">IFERROR(_xlfn.XLOOKUP(2000,_xlfn.BYROW(ROW(282:441),_xlfn.LAMBDA(_xlpm.in,SUMIF(M282:M441,"&lt;="&amp;_xlpm.in,B282:B441))),A282:A441,,1)-A282+1,NA())</f>
        <v>#N/A</v>
      </c>
      <c r="M282">
        <v>282</v>
      </c>
    </row>
    <row r="283" spans="1:13">
      <c r="A283" s="1">
        <v>44843</v>
      </c>
      <c r="B283" s="2">
        <f t="shared" si="4"/>
        <v>12</v>
      </c>
      <c r="C283" s="3" t="e" cm="1">
        <f t="array" ref="C283">IFERROR(_xlfn.XLOOKUP(2000,_xlfn.BYROW(ROW(283:442),_xlfn.LAMBDA(_xlpm.in,SUMIF(M283:M442,"&lt;="&amp;_xlpm.in,B283:B442))),A283:A442,,1)-A283+1,NA())</f>
        <v>#N/A</v>
      </c>
      <c r="M283">
        <v>283</v>
      </c>
    </row>
    <row r="284" spans="1:13">
      <c r="A284" s="1">
        <v>44844</v>
      </c>
      <c r="B284" s="2">
        <f t="shared" si="4"/>
        <v>12</v>
      </c>
      <c r="C284" s="3" t="e" cm="1">
        <f t="array" ref="C284">IFERROR(_xlfn.XLOOKUP(2000,_xlfn.BYROW(ROW(284:443),_xlfn.LAMBDA(_xlpm.in,SUMIF(M284:M443,"&lt;="&amp;_xlpm.in,B284:B443))),A284:A443,,1)-A284+1,NA())</f>
        <v>#N/A</v>
      </c>
      <c r="M284">
        <v>284</v>
      </c>
    </row>
    <row r="285" spans="1:13">
      <c r="A285" s="1">
        <v>44845</v>
      </c>
      <c r="B285" s="2">
        <f t="shared" si="4"/>
        <v>12</v>
      </c>
      <c r="C285" s="3" t="e" cm="1">
        <f t="array" ref="C285">IFERROR(_xlfn.XLOOKUP(2000,_xlfn.BYROW(ROW(285:444),_xlfn.LAMBDA(_xlpm.in,SUMIF(M285:M444,"&lt;="&amp;_xlpm.in,B285:B444))),A285:A444,,1)-A285+1,NA())</f>
        <v>#N/A</v>
      </c>
      <c r="M285">
        <v>285</v>
      </c>
    </row>
    <row r="286" spans="1:13">
      <c r="A286" s="1">
        <v>44846</v>
      </c>
      <c r="B286" s="2">
        <f t="shared" si="4"/>
        <v>12</v>
      </c>
      <c r="C286" s="3" t="e" cm="1">
        <f t="array" ref="C286">IFERROR(_xlfn.XLOOKUP(2000,_xlfn.BYROW(ROW(286:445),_xlfn.LAMBDA(_xlpm.in,SUMIF(M286:M445,"&lt;="&amp;_xlpm.in,B286:B445))),A286:A445,,1)-A286+1,NA())</f>
        <v>#N/A</v>
      </c>
      <c r="M286">
        <v>286</v>
      </c>
    </row>
    <row r="287" spans="1:13">
      <c r="A287" s="1">
        <v>44847</v>
      </c>
      <c r="B287" s="2">
        <f t="shared" si="4"/>
        <v>12</v>
      </c>
      <c r="C287" s="3" t="e" cm="1">
        <f t="array" ref="C287">IFERROR(_xlfn.XLOOKUP(2000,_xlfn.BYROW(ROW(287:446),_xlfn.LAMBDA(_xlpm.in,SUMIF(M287:M446,"&lt;="&amp;_xlpm.in,B287:B446))),A287:A446,,1)-A287+1,NA())</f>
        <v>#N/A</v>
      </c>
      <c r="M287">
        <v>287</v>
      </c>
    </row>
    <row r="288" spans="1:13">
      <c r="A288" s="1">
        <v>44848</v>
      </c>
      <c r="B288" s="2">
        <f t="shared" si="4"/>
        <v>12</v>
      </c>
      <c r="C288" s="3" t="e" cm="1">
        <f t="array" ref="C288">IFERROR(_xlfn.XLOOKUP(2000,_xlfn.BYROW(ROW(288:447),_xlfn.LAMBDA(_xlpm.in,SUMIF(M288:M447,"&lt;="&amp;_xlpm.in,B288:B447))),A288:A447,,1)-A288+1,NA())</f>
        <v>#N/A</v>
      </c>
      <c r="M288">
        <v>288</v>
      </c>
    </row>
    <row r="289" spans="1:13">
      <c r="A289" s="1">
        <v>44849</v>
      </c>
      <c r="B289" s="2">
        <f t="shared" si="4"/>
        <v>12</v>
      </c>
      <c r="C289" s="3" t="e" cm="1">
        <f t="array" ref="C289">IFERROR(_xlfn.XLOOKUP(2000,_xlfn.BYROW(ROW(289:448),_xlfn.LAMBDA(_xlpm.in,SUMIF(M289:M448,"&lt;="&amp;_xlpm.in,B289:B448))),A289:A448,,1)-A289+1,NA())</f>
        <v>#N/A</v>
      </c>
      <c r="M289">
        <v>289</v>
      </c>
    </row>
    <row r="290" spans="1:13">
      <c r="A290" s="1">
        <v>44850</v>
      </c>
      <c r="B290" s="2">
        <f t="shared" si="4"/>
        <v>12</v>
      </c>
      <c r="C290" s="3" t="e" cm="1">
        <f t="array" ref="C290">IFERROR(_xlfn.XLOOKUP(2000,_xlfn.BYROW(ROW(290:449),_xlfn.LAMBDA(_xlpm.in,SUMIF(M290:M449,"&lt;="&amp;_xlpm.in,B290:B449))),A290:A449,,1)-A290+1,NA())</f>
        <v>#N/A</v>
      </c>
      <c r="M290">
        <v>290</v>
      </c>
    </row>
    <row r="291" spans="1:13">
      <c r="A291" s="1">
        <v>44851</v>
      </c>
      <c r="B291" s="2">
        <f t="shared" si="4"/>
        <v>12</v>
      </c>
      <c r="C291" s="3" t="e" cm="1">
        <f t="array" ref="C291">IFERROR(_xlfn.XLOOKUP(2000,_xlfn.BYROW(ROW(291:450),_xlfn.LAMBDA(_xlpm.in,SUMIF(M291:M450,"&lt;="&amp;_xlpm.in,B291:B450))),A291:A450,,1)-A291+1,NA())</f>
        <v>#N/A</v>
      </c>
      <c r="M291">
        <v>291</v>
      </c>
    </row>
    <row r="292" spans="1:13">
      <c r="A292" s="1">
        <v>44852</v>
      </c>
      <c r="B292" s="2">
        <f t="shared" si="4"/>
        <v>12</v>
      </c>
      <c r="C292" s="3" t="e" cm="1">
        <f t="array" ref="C292">IFERROR(_xlfn.XLOOKUP(2000,_xlfn.BYROW(ROW(292:451),_xlfn.LAMBDA(_xlpm.in,SUMIF(M292:M451,"&lt;="&amp;_xlpm.in,B292:B451))),A292:A451,,1)-A292+1,NA())</f>
        <v>#N/A</v>
      </c>
      <c r="M292">
        <v>292</v>
      </c>
    </row>
    <row r="293" spans="1:13">
      <c r="A293" s="1">
        <v>44853</v>
      </c>
      <c r="B293" s="2">
        <f t="shared" si="4"/>
        <v>12</v>
      </c>
      <c r="C293" s="3" t="e" cm="1">
        <f t="array" ref="C293">IFERROR(_xlfn.XLOOKUP(2000,_xlfn.BYROW(ROW(293:452),_xlfn.LAMBDA(_xlpm.in,SUMIF(M293:M452,"&lt;="&amp;_xlpm.in,B293:B452))),A293:A452,,1)-A293+1,NA())</f>
        <v>#N/A</v>
      </c>
      <c r="M293">
        <v>293</v>
      </c>
    </row>
    <row r="294" spans="1:13">
      <c r="A294" s="1">
        <v>44854</v>
      </c>
      <c r="B294" s="2">
        <f t="shared" si="4"/>
        <v>12</v>
      </c>
      <c r="C294" s="3" t="e" cm="1">
        <f t="array" ref="C294">IFERROR(_xlfn.XLOOKUP(2000,_xlfn.BYROW(ROW(294:453),_xlfn.LAMBDA(_xlpm.in,SUMIF(M294:M453,"&lt;="&amp;_xlpm.in,B294:B453))),A294:A453,,1)-A294+1,NA())</f>
        <v>#N/A</v>
      </c>
      <c r="M294">
        <v>294</v>
      </c>
    </row>
    <row r="295" spans="1:13">
      <c r="A295" s="1">
        <v>44855</v>
      </c>
      <c r="B295" s="2">
        <f t="shared" si="4"/>
        <v>12</v>
      </c>
      <c r="C295" s="3" t="e" cm="1">
        <f t="array" ref="C295">IFERROR(_xlfn.XLOOKUP(2000,_xlfn.BYROW(ROW(295:454),_xlfn.LAMBDA(_xlpm.in,SUMIF(M295:M454,"&lt;="&amp;_xlpm.in,B295:B454))),A295:A454,,1)-A295+1,NA())</f>
        <v>#N/A</v>
      </c>
      <c r="M295">
        <v>295</v>
      </c>
    </row>
    <row r="296" spans="1:13">
      <c r="A296" s="1">
        <v>44856</v>
      </c>
      <c r="B296" s="2">
        <f t="shared" si="4"/>
        <v>12</v>
      </c>
      <c r="C296" s="3" t="e" cm="1">
        <f t="array" ref="C296">IFERROR(_xlfn.XLOOKUP(2000,_xlfn.BYROW(ROW(296:455),_xlfn.LAMBDA(_xlpm.in,SUMIF(M296:M455,"&lt;="&amp;_xlpm.in,B296:B455))),A296:A455,,1)-A296+1,NA())</f>
        <v>#N/A</v>
      </c>
      <c r="M296">
        <v>296</v>
      </c>
    </row>
    <row r="297" spans="1:13">
      <c r="A297" s="1">
        <v>44857</v>
      </c>
      <c r="B297" s="2">
        <f t="shared" si="4"/>
        <v>12</v>
      </c>
      <c r="C297" s="3" t="e" cm="1">
        <f t="array" ref="C297">IFERROR(_xlfn.XLOOKUP(2000,_xlfn.BYROW(ROW(297:456),_xlfn.LAMBDA(_xlpm.in,SUMIF(M297:M456,"&lt;="&amp;_xlpm.in,B297:B456))),A297:A456,,1)-A297+1,NA())</f>
        <v>#N/A</v>
      </c>
      <c r="M297">
        <v>297</v>
      </c>
    </row>
    <row r="298" spans="1:13">
      <c r="A298" s="1">
        <v>44858</v>
      </c>
      <c r="B298" s="2">
        <f t="shared" si="4"/>
        <v>12</v>
      </c>
      <c r="C298" s="3" t="e" cm="1">
        <f t="array" ref="C298">IFERROR(_xlfn.XLOOKUP(2000,_xlfn.BYROW(ROW(298:457),_xlfn.LAMBDA(_xlpm.in,SUMIF(M298:M457,"&lt;="&amp;_xlpm.in,B298:B457))),A298:A457,,1)-A298+1,NA())</f>
        <v>#N/A</v>
      </c>
      <c r="M298">
        <v>298</v>
      </c>
    </row>
    <row r="299" spans="1:13">
      <c r="A299" s="1">
        <v>44859</v>
      </c>
      <c r="B299" s="2">
        <f t="shared" si="4"/>
        <v>12</v>
      </c>
      <c r="C299" s="3" t="e" cm="1">
        <f t="array" ref="C299">IFERROR(_xlfn.XLOOKUP(2000,_xlfn.BYROW(ROW(299:458),_xlfn.LAMBDA(_xlpm.in,SUMIF(M299:M458,"&lt;="&amp;_xlpm.in,B299:B458))),A299:A458,,1)-A299+1,NA())</f>
        <v>#N/A</v>
      </c>
      <c r="M299">
        <v>299</v>
      </c>
    </row>
    <row r="300" spans="1:13">
      <c r="A300" s="1">
        <v>44860</v>
      </c>
      <c r="B300" s="2">
        <f t="shared" si="4"/>
        <v>12</v>
      </c>
      <c r="C300" s="3" t="e" cm="1">
        <f t="array" ref="C300">IFERROR(_xlfn.XLOOKUP(2000,_xlfn.BYROW(ROW(300:459),_xlfn.LAMBDA(_xlpm.in,SUMIF(M300:M459,"&lt;="&amp;_xlpm.in,B300:B459))),A300:A459,,1)-A300+1,NA())</f>
        <v>#N/A</v>
      </c>
      <c r="M300">
        <v>300</v>
      </c>
    </row>
    <row r="301" spans="1:13">
      <c r="A301" s="1">
        <v>44861</v>
      </c>
      <c r="B301" s="2">
        <f t="shared" si="4"/>
        <v>12</v>
      </c>
      <c r="C301" s="3" t="e" cm="1">
        <f t="array" ref="C301">IFERROR(_xlfn.XLOOKUP(2000,_xlfn.BYROW(ROW(301:460),_xlfn.LAMBDA(_xlpm.in,SUMIF(M301:M460,"&lt;="&amp;_xlpm.in,B301:B460))),A301:A460,,1)-A301+1,NA())</f>
        <v>#N/A</v>
      </c>
      <c r="M301">
        <v>301</v>
      </c>
    </row>
    <row r="302" spans="1:13">
      <c r="A302" s="1">
        <v>44862</v>
      </c>
      <c r="B302" s="2">
        <f t="shared" si="4"/>
        <v>12</v>
      </c>
      <c r="C302" s="3" t="e" cm="1">
        <f t="array" ref="C302">IFERROR(_xlfn.XLOOKUP(2000,_xlfn.BYROW(ROW(302:461),_xlfn.LAMBDA(_xlpm.in,SUMIF(M302:M461,"&lt;="&amp;_xlpm.in,B302:B461))),A302:A461,,1)-A302+1,NA())</f>
        <v>#N/A</v>
      </c>
      <c r="M302">
        <v>302</v>
      </c>
    </row>
    <row r="303" spans="1:13">
      <c r="A303" s="1">
        <v>44863</v>
      </c>
      <c r="B303" s="2">
        <f t="shared" si="4"/>
        <v>12</v>
      </c>
      <c r="C303" s="3" t="e" cm="1">
        <f t="array" ref="C303">IFERROR(_xlfn.XLOOKUP(2000,_xlfn.BYROW(ROW(303:462),_xlfn.LAMBDA(_xlpm.in,SUMIF(M303:M462,"&lt;="&amp;_xlpm.in,B303:B462))),A303:A462,,1)-A303+1,NA())</f>
        <v>#N/A</v>
      </c>
      <c r="M303">
        <v>303</v>
      </c>
    </row>
    <row r="304" spans="1:13">
      <c r="A304" s="1">
        <v>44864</v>
      </c>
      <c r="B304" s="2">
        <f t="shared" si="4"/>
        <v>12</v>
      </c>
      <c r="C304" s="3" t="e" cm="1">
        <f t="array" ref="C304">IFERROR(_xlfn.XLOOKUP(2000,_xlfn.BYROW(ROW(304:463),_xlfn.LAMBDA(_xlpm.in,SUMIF(M304:M463,"&lt;="&amp;_xlpm.in,B304:B463))),A304:A463,,1)-A304+1,NA())</f>
        <v>#N/A</v>
      </c>
      <c r="M304">
        <v>304</v>
      </c>
    </row>
    <row r="305" spans="1:13">
      <c r="A305" s="1">
        <v>44865</v>
      </c>
      <c r="B305" s="2">
        <f t="shared" si="4"/>
        <v>12</v>
      </c>
      <c r="C305" s="3" t="e" cm="1">
        <f t="array" ref="C305">IFERROR(_xlfn.XLOOKUP(2000,_xlfn.BYROW(ROW(305:464),_xlfn.LAMBDA(_xlpm.in,SUMIF(M305:M464,"&lt;="&amp;_xlpm.in,B305:B464))),A305:A464,,1)-A305+1,NA())</f>
        <v>#N/A</v>
      </c>
      <c r="M305">
        <v>305</v>
      </c>
    </row>
    <row r="306" spans="1:13">
      <c r="A306" s="1">
        <v>44866</v>
      </c>
      <c r="B306" s="2">
        <f t="shared" si="4"/>
        <v>11</v>
      </c>
      <c r="C306" s="3" t="e" cm="1">
        <f t="array" ref="C306">IFERROR(_xlfn.XLOOKUP(2000,_xlfn.BYROW(ROW(306:465),_xlfn.LAMBDA(_xlpm.in,SUMIF(M306:M465,"&lt;="&amp;_xlpm.in,B306:B465))),A306:A465,,1)-A306+1,NA())</f>
        <v>#N/A</v>
      </c>
      <c r="M306">
        <v>306</v>
      </c>
    </row>
    <row r="307" spans="1:13">
      <c r="A307" s="1">
        <v>44867</v>
      </c>
      <c r="B307" s="2">
        <f t="shared" si="4"/>
        <v>11</v>
      </c>
      <c r="C307" s="3" t="e" cm="1">
        <f t="array" ref="C307">IFERROR(_xlfn.XLOOKUP(2000,_xlfn.BYROW(ROW(307:466),_xlfn.LAMBDA(_xlpm.in,SUMIF(M307:M466,"&lt;="&amp;_xlpm.in,B307:B466))),A307:A466,,1)-A307+1,NA())</f>
        <v>#N/A</v>
      </c>
      <c r="M307">
        <v>307</v>
      </c>
    </row>
    <row r="308" spans="1:13">
      <c r="A308" s="1">
        <v>44868</v>
      </c>
      <c r="B308" s="2">
        <f t="shared" si="4"/>
        <v>11</v>
      </c>
      <c r="C308" s="3" t="e" cm="1">
        <f t="array" ref="C308">IFERROR(_xlfn.XLOOKUP(2000,_xlfn.BYROW(ROW(308:467),_xlfn.LAMBDA(_xlpm.in,SUMIF(M308:M467,"&lt;="&amp;_xlpm.in,B308:B467))),A308:A467,,1)-A308+1,NA())</f>
        <v>#N/A</v>
      </c>
      <c r="M308">
        <v>308</v>
      </c>
    </row>
    <row r="309" spans="1:13">
      <c r="A309" s="1">
        <v>44869</v>
      </c>
      <c r="B309" s="2">
        <f t="shared" si="4"/>
        <v>11</v>
      </c>
      <c r="C309" s="3" t="e" cm="1">
        <f t="array" ref="C309">IFERROR(_xlfn.XLOOKUP(2000,_xlfn.BYROW(ROW(309:468),_xlfn.LAMBDA(_xlpm.in,SUMIF(M309:M468,"&lt;="&amp;_xlpm.in,B309:B468))),A309:A468,,1)-A309+1,NA())</f>
        <v>#N/A</v>
      </c>
      <c r="M309">
        <v>309</v>
      </c>
    </row>
    <row r="310" spans="1:13">
      <c r="A310" s="1">
        <v>44870</v>
      </c>
      <c r="B310" s="2">
        <f t="shared" si="4"/>
        <v>11</v>
      </c>
      <c r="C310" s="3" t="e" cm="1">
        <f t="array" ref="C310">IFERROR(_xlfn.XLOOKUP(2000,_xlfn.BYROW(ROW(310:469),_xlfn.LAMBDA(_xlpm.in,SUMIF(M310:M469,"&lt;="&amp;_xlpm.in,B310:B469))),A310:A469,,1)-A310+1,NA())</f>
        <v>#N/A</v>
      </c>
      <c r="M310">
        <v>310</v>
      </c>
    </row>
    <row r="311" spans="1:13">
      <c r="A311" s="1">
        <v>44871</v>
      </c>
      <c r="B311" s="2">
        <f t="shared" si="4"/>
        <v>11</v>
      </c>
      <c r="C311" s="3" t="e" cm="1">
        <f t="array" ref="C311">IFERROR(_xlfn.XLOOKUP(2000,_xlfn.BYROW(ROW(311:470),_xlfn.LAMBDA(_xlpm.in,SUMIF(M311:M470,"&lt;="&amp;_xlpm.in,B311:B470))),A311:A470,,1)-A311+1,NA())</f>
        <v>#N/A</v>
      </c>
      <c r="M311">
        <v>311</v>
      </c>
    </row>
    <row r="312" spans="1:13">
      <c r="A312" s="1">
        <v>44872</v>
      </c>
      <c r="B312" s="2">
        <f t="shared" ref="B312:B366" si="5">22-MONTH(A312)</f>
        <v>11</v>
      </c>
      <c r="C312" s="3" t="e" cm="1">
        <f t="array" ref="C312">IFERROR(_xlfn.XLOOKUP(2000,_xlfn.BYROW(ROW(312:471),_xlfn.LAMBDA(_xlpm.in,SUMIF(M312:M471,"&lt;="&amp;_xlpm.in,B312:B471))),A312:A471,,1)-A312+1,NA())</f>
        <v>#N/A</v>
      </c>
      <c r="M312">
        <v>312</v>
      </c>
    </row>
    <row r="313" spans="1:13">
      <c r="A313" s="1">
        <v>44873</v>
      </c>
      <c r="B313" s="2">
        <f t="shared" si="5"/>
        <v>11</v>
      </c>
      <c r="C313" s="3" t="e" cm="1">
        <f t="array" ref="C313">IFERROR(_xlfn.XLOOKUP(2000,_xlfn.BYROW(ROW(313:472),_xlfn.LAMBDA(_xlpm.in,SUMIF(M313:M472,"&lt;="&amp;_xlpm.in,B313:B472))),A313:A472,,1)-A313+1,NA())</f>
        <v>#N/A</v>
      </c>
      <c r="M313">
        <v>313</v>
      </c>
    </row>
    <row r="314" spans="1:13">
      <c r="A314" s="1">
        <v>44874</v>
      </c>
      <c r="B314" s="2">
        <f t="shared" si="5"/>
        <v>11</v>
      </c>
      <c r="C314" s="3" t="e" cm="1">
        <f t="array" ref="C314">IFERROR(_xlfn.XLOOKUP(2000,_xlfn.BYROW(ROW(314:473),_xlfn.LAMBDA(_xlpm.in,SUMIF(M314:M473,"&lt;="&amp;_xlpm.in,B314:B473))),A314:A473,,1)-A314+1,NA())</f>
        <v>#N/A</v>
      </c>
      <c r="M314">
        <v>314</v>
      </c>
    </row>
    <row r="315" spans="1:13">
      <c r="A315" s="1">
        <v>44875</v>
      </c>
      <c r="B315" s="2">
        <f t="shared" si="5"/>
        <v>11</v>
      </c>
      <c r="C315" s="3" t="e" cm="1">
        <f t="array" ref="C315">IFERROR(_xlfn.XLOOKUP(2000,_xlfn.BYROW(ROW(315:474),_xlfn.LAMBDA(_xlpm.in,SUMIF(M315:M474,"&lt;="&amp;_xlpm.in,B315:B474))),A315:A474,,1)-A315+1,NA())</f>
        <v>#N/A</v>
      </c>
      <c r="M315">
        <v>315</v>
      </c>
    </row>
    <row r="316" spans="1:13">
      <c r="A316" s="1">
        <v>44876</v>
      </c>
      <c r="B316" s="2">
        <f t="shared" si="5"/>
        <v>11</v>
      </c>
      <c r="C316" s="3" t="e" cm="1">
        <f t="array" ref="C316">IFERROR(_xlfn.XLOOKUP(2000,_xlfn.BYROW(ROW(316:475),_xlfn.LAMBDA(_xlpm.in,SUMIF(M316:M475,"&lt;="&amp;_xlpm.in,B316:B475))),A316:A475,,1)-A316+1,NA())</f>
        <v>#N/A</v>
      </c>
      <c r="M316">
        <v>316</v>
      </c>
    </row>
    <row r="317" spans="1:13">
      <c r="A317" s="1">
        <v>44877</v>
      </c>
      <c r="B317" s="2">
        <f t="shared" si="5"/>
        <v>11</v>
      </c>
      <c r="C317" s="3" t="e" cm="1">
        <f t="array" ref="C317">IFERROR(_xlfn.XLOOKUP(2000,_xlfn.BYROW(ROW(317:476),_xlfn.LAMBDA(_xlpm.in,SUMIF(M317:M476,"&lt;="&amp;_xlpm.in,B317:B476))),A317:A476,,1)-A317+1,NA())</f>
        <v>#N/A</v>
      </c>
      <c r="M317">
        <v>317</v>
      </c>
    </row>
    <row r="318" spans="1:13">
      <c r="A318" s="1">
        <v>44878</v>
      </c>
      <c r="B318" s="2">
        <f t="shared" si="5"/>
        <v>11</v>
      </c>
      <c r="C318" s="3" t="e" cm="1">
        <f t="array" ref="C318">IFERROR(_xlfn.XLOOKUP(2000,_xlfn.BYROW(ROW(318:477),_xlfn.LAMBDA(_xlpm.in,SUMIF(M318:M477,"&lt;="&amp;_xlpm.in,B318:B477))),A318:A477,,1)-A318+1,NA())</f>
        <v>#N/A</v>
      </c>
      <c r="M318">
        <v>318</v>
      </c>
    </row>
    <row r="319" spans="1:13">
      <c r="A319" s="1">
        <v>44879</v>
      </c>
      <c r="B319" s="2">
        <f t="shared" si="5"/>
        <v>11</v>
      </c>
      <c r="C319" s="3" t="e" cm="1">
        <f t="array" ref="C319">IFERROR(_xlfn.XLOOKUP(2000,_xlfn.BYROW(ROW(319:478),_xlfn.LAMBDA(_xlpm.in,SUMIF(M319:M478,"&lt;="&amp;_xlpm.in,B319:B478))),A319:A478,,1)-A319+1,NA())</f>
        <v>#N/A</v>
      </c>
      <c r="M319">
        <v>319</v>
      </c>
    </row>
    <row r="320" spans="1:13">
      <c r="A320" s="1">
        <v>44880</v>
      </c>
      <c r="B320" s="2">
        <f t="shared" si="5"/>
        <v>11</v>
      </c>
      <c r="C320" s="3" t="e" cm="1">
        <f t="array" ref="C320">IFERROR(_xlfn.XLOOKUP(2000,_xlfn.BYROW(ROW(320:479),_xlfn.LAMBDA(_xlpm.in,SUMIF(M320:M479,"&lt;="&amp;_xlpm.in,B320:B479))),A320:A479,,1)-A320+1,NA())</f>
        <v>#N/A</v>
      </c>
      <c r="M320">
        <v>320</v>
      </c>
    </row>
    <row r="321" spans="1:13">
      <c r="A321" s="1">
        <v>44881</v>
      </c>
      <c r="B321" s="2">
        <f t="shared" si="5"/>
        <v>11</v>
      </c>
      <c r="C321" s="3" t="e" cm="1">
        <f t="array" ref="C321">IFERROR(_xlfn.XLOOKUP(2000,_xlfn.BYROW(ROW(321:480),_xlfn.LAMBDA(_xlpm.in,SUMIF(M321:M480,"&lt;="&amp;_xlpm.in,B321:B480))),A321:A480,,1)-A321+1,NA())</f>
        <v>#N/A</v>
      </c>
      <c r="M321">
        <v>321</v>
      </c>
    </row>
    <row r="322" spans="1:13">
      <c r="A322" s="1">
        <v>44882</v>
      </c>
      <c r="B322" s="2">
        <f t="shared" si="5"/>
        <v>11</v>
      </c>
      <c r="C322" s="3" t="e" cm="1">
        <f t="array" ref="C322">IFERROR(_xlfn.XLOOKUP(2000,_xlfn.BYROW(ROW(322:481),_xlfn.LAMBDA(_xlpm.in,SUMIF(M322:M481,"&lt;="&amp;_xlpm.in,B322:B481))),A322:A481,,1)-A322+1,NA())</f>
        <v>#N/A</v>
      </c>
      <c r="M322">
        <v>322</v>
      </c>
    </row>
    <row r="323" spans="1:13">
      <c r="A323" s="1">
        <v>44883</v>
      </c>
      <c r="B323" s="2">
        <f t="shared" si="5"/>
        <v>11</v>
      </c>
      <c r="C323" s="3" t="e" cm="1">
        <f t="array" ref="C323">IFERROR(_xlfn.XLOOKUP(2000,_xlfn.BYROW(ROW(323:482),_xlfn.LAMBDA(_xlpm.in,SUMIF(M323:M482,"&lt;="&amp;_xlpm.in,B323:B482))),A323:A482,,1)-A323+1,NA())</f>
        <v>#N/A</v>
      </c>
      <c r="M323">
        <v>323</v>
      </c>
    </row>
    <row r="324" spans="1:13">
      <c r="A324" s="1">
        <v>44884</v>
      </c>
      <c r="B324" s="2">
        <f t="shared" si="5"/>
        <v>11</v>
      </c>
      <c r="C324" s="3" t="e" cm="1">
        <f t="array" ref="C324">IFERROR(_xlfn.XLOOKUP(2000,_xlfn.BYROW(ROW(324:483),_xlfn.LAMBDA(_xlpm.in,SUMIF(M324:M483,"&lt;="&amp;_xlpm.in,B324:B483))),A324:A483,,1)-A324+1,NA())</f>
        <v>#N/A</v>
      </c>
      <c r="M324">
        <v>324</v>
      </c>
    </row>
    <row r="325" spans="1:13">
      <c r="A325" s="1">
        <v>44885</v>
      </c>
      <c r="B325" s="2">
        <f t="shared" si="5"/>
        <v>11</v>
      </c>
      <c r="C325" s="3" t="e" cm="1">
        <f t="array" ref="C325">IFERROR(_xlfn.XLOOKUP(2000,_xlfn.BYROW(ROW(325:484),_xlfn.LAMBDA(_xlpm.in,SUMIF(M325:M484,"&lt;="&amp;_xlpm.in,B325:B484))),A325:A484,,1)-A325+1,NA())</f>
        <v>#N/A</v>
      </c>
      <c r="M325">
        <v>325</v>
      </c>
    </row>
    <row r="326" spans="1:13">
      <c r="A326" s="1">
        <v>44886</v>
      </c>
      <c r="B326" s="2">
        <f t="shared" si="5"/>
        <v>11</v>
      </c>
      <c r="C326" s="3" t="e" cm="1">
        <f t="array" ref="C326">IFERROR(_xlfn.XLOOKUP(2000,_xlfn.BYROW(ROW(326:485),_xlfn.LAMBDA(_xlpm.in,SUMIF(M326:M485,"&lt;="&amp;_xlpm.in,B326:B485))),A326:A485,,1)-A326+1,NA())</f>
        <v>#N/A</v>
      </c>
      <c r="M326">
        <v>326</v>
      </c>
    </row>
    <row r="327" spans="1:13">
      <c r="A327" s="1">
        <v>44887</v>
      </c>
      <c r="B327" s="2">
        <f t="shared" si="5"/>
        <v>11</v>
      </c>
      <c r="C327" s="3" t="e" cm="1">
        <f t="array" ref="C327">IFERROR(_xlfn.XLOOKUP(2000,_xlfn.BYROW(ROW(327:486),_xlfn.LAMBDA(_xlpm.in,SUMIF(M327:M486,"&lt;="&amp;_xlpm.in,B327:B486))),A327:A486,,1)-A327+1,NA())</f>
        <v>#N/A</v>
      </c>
      <c r="M327">
        <v>327</v>
      </c>
    </row>
    <row r="328" spans="1:13">
      <c r="A328" s="1">
        <v>44888</v>
      </c>
      <c r="B328" s="2">
        <f t="shared" si="5"/>
        <v>11</v>
      </c>
      <c r="C328" s="3" t="e" cm="1">
        <f t="array" ref="C328">IFERROR(_xlfn.XLOOKUP(2000,_xlfn.BYROW(ROW(328:487),_xlfn.LAMBDA(_xlpm.in,SUMIF(M328:M487,"&lt;="&amp;_xlpm.in,B328:B487))),A328:A487,,1)-A328+1,NA())</f>
        <v>#N/A</v>
      </c>
      <c r="M328">
        <v>328</v>
      </c>
    </row>
    <row r="329" spans="1:13">
      <c r="A329" s="1">
        <v>44889</v>
      </c>
      <c r="B329" s="2">
        <f t="shared" si="5"/>
        <v>11</v>
      </c>
      <c r="C329" s="3" t="e" cm="1">
        <f t="array" ref="C329">IFERROR(_xlfn.XLOOKUP(2000,_xlfn.BYROW(ROW(329:488),_xlfn.LAMBDA(_xlpm.in,SUMIF(M329:M488,"&lt;="&amp;_xlpm.in,B329:B488))),A329:A488,,1)-A329+1,NA())</f>
        <v>#N/A</v>
      </c>
      <c r="M329">
        <v>329</v>
      </c>
    </row>
    <row r="330" spans="1:13">
      <c r="A330" s="1">
        <v>44890</v>
      </c>
      <c r="B330" s="2">
        <f t="shared" si="5"/>
        <v>11</v>
      </c>
      <c r="C330" s="3" t="e" cm="1">
        <f t="array" ref="C330">IFERROR(_xlfn.XLOOKUP(2000,_xlfn.BYROW(ROW(330:489),_xlfn.LAMBDA(_xlpm.in,SUMIF(M330:M489,"&lt;="&amp;_xlpm.in,B330:B489))),A330:A489,,1)-A330+1,NA())</f>
        <v>#N/A</v>
      </c>
      <c r="M330">
        <v>330</v>
      </c>
    </row>
    <row r="331" spans="1:13">
      <c r="A331" s="1">
        <v>44891</v>
      </c>
      <c r="B331" s="2">
        <f t="shared" si="5"/>
        <v>11</v>
      </c>
      <c r="C331" s="3" t="e" cm="1">
        <f t="array" ref="C331">IFERROR(_xlfn.XLOOKUP(2000,_xlfn.BYROW(ROW(331:490),_xlfn.LAMBDA(_xlpm.in,SUMIF(M331:M490,"&lt;="&amp;_xlpm.in,B331:B490))),A331:A490,,1)-A331+1,NA())</f>
        <v>#N/A</v>
      </c>
      <c r="M331">
        <v>331</v>
      </c>
    </row>
    <row r="332" spans="1:13">
      <c r="A332" s="1">
        <v>44892</v>
      </c>
      <c r="B332" s="2">
        <f t="shared" si="5"/>
        <v>11</v>
      </c>
      <c r="C332" s="3" t="e" cm="1">
        <f t="array" ref="C332">IFERROR(_xlfn.XLOOKUP(2000,_xlfn.BYROW(ROW(332:491),_xlfn.LAMBDA(_xlpm.in,SUMIF(M332:M491,"&lt;="&amp;_xlpm.in,B332:B491))),A332:A491,,1)-A332+1,NA())</f>
        <v>#N/A</v>
      </c>
      <c r="M332">
        <v>332</v>
      </c>
    </row>
    <row r="333" spans="1:13">
      <c r="A333" s="1">
        <v>44893</v>
      </c>
      <c r="B333" s="2">
        <f t="shared" si="5"/>
        <v>11</v>
      </c>
      <c r="C333" s="3" t="e" cm="1">
        <f t="array" ref="C333">IFERROR(_xlfn.XLOOKUP(2000,_xlfn.BYROW(ROW(333:492),_xlfn.LAMBDA(_xlpm.in,SUMIF(M333:M492,"&lt;="&amp;_xlpm.in,B333:B492))),A333:A492,,1)-A333+1,NA())</f>
        <v>#N/A</v>
      </c>
      <c r="M333">
        <v>333</v>
      </c>
    </row>
    <row r="334" spans="1:13">
      <c r="A334" s="1">
        <v>44894</v>
      </c>
      <c r="B334" s="2">
        <f t="shared" si="5"/>
        <v>11</v>
      </c>
      <c r="C334" s="3" t="e" cm="1">
        <f t="array" ref="C334">IFERROR(_xlfn.XLOOKUP(2000,_xlfn.BYROW(ROW(334:493),_xlfn.LAMBDA(_xlpm.in,SUMIF(M334:M493,"&lt;="&amp;_xlpm.in,B334:B493))),A334:A493,,1)-A334+1,NA())</f>
        <v>#N/A</v>
      </c>
      <c r="M334">
        <v>334</v>
      </c>
    </row>
    <row r="335" spans="1:13">
      <c r="A335" s="1">
        <v>44895</v>
      </c>
      <c r="B335" s="2">
        <f t="shared" si="5"/>
        <v>11</v>
      </c>
      <c r="C335" s="3" t="e" cm="1">
        <f t="array" ref="C335">IFERROR(_xlfn.XLOOKUP(2000,_xlfn.BYROW(ROW(335:494),_xlfn.LAMBDA(_xlpm.in,SUMIF(M335:M494,"&lt;="&amp;_xlpm.in,B335:B494))),A335:A494,,1)-A335+1,NA())</f>
        <v>#N/A</v>
      </c>
      <c r="M335">
        <v>335</v>
      </c>
    </row>
    <row r="336" spans="1:13">
      <c r="A336" s="1">
        <v>44896</v>
      </c>
      <c r="B336" s="2">
        <f t="shared" si="5"/>
        <v>10</v>
      </c>
      <c r="C336" s="3" t="e" cm="1">
        <f t="array" ref="C336">IFERROR(_xlfn.XLOOKUP(2000,_xlfn.BYROW(ROW(336:495),_xlfn.LAMBDA(_xlpm.in,SUMIF(M336:M495,"&lt;="&amp;_xlpm.in,B336:B495))),A336:A495,,1)-A336+1,NA())</f>
        <v>#N/A</v>
      </c>
      <c r="M336">
        <v>336</v>
      </c>
    </row>
    <row r="337" spans="1:13">
      <c r="A337" s="1">
        <v>44897</v>
      </c>
      <c r="B337" s="2">
        <f t="shared" si="5"/>
        <v>10</v>
      </c>
      <c r="C337" s="3" t="e" cm="1">
        <f t="array" ref="C337">IFERROR(_xlfn.XLOOKUP(2000,_xlfn.BYROW(ROW(337:496),_xlfn.LAMBDA(_xlpm.in,SUMIF(M337:M496,"&lt;="&amp;_xlpm.in,B337:B496))),A337:A496,,1)-A337+1,NA())</f>
        <v>#N/A</v>
      </c>
      <c r="M337">
        <v>337</v>
      </c>
    </row>
    <row r="338" spans="1:13">
      <c r="A338" s="1">
        <v>44898</v>
      </c>
      <c r="B338" s="2">
        <f t="shared" si="5"/>
        <v>10</v>
      </c>
      <c r="C338" s="3" t="e" cm="1">
        <f t="array" ref="C338">IFERROR(_xlfn.XLOOKUP(2000,_xlfn.BYROW(ROW(338:497),_xlfn.LAMBDA(_xlpm.in,SUMIF(M338:M497,"&lt;="&amp;_xlpm.in,B338:B497))),A338:A497,,1)-A338+1,NA())</f>
        <v>#N/A</v>
      </c>
      <c r="M338">
        <v>338</v>
      </c>
    </row>
    <row r="339" spans="1:13">
      <c r="A339" s="1">
        <v>44899</v>
      </c>
      <c r="B339" s="2">
        <f t="shared" si="5"/>
        <v>10</v>
      </c>
      <c r="C339" s="3" t="e" cm="1">
        <f t="array" ref="C339">IFERROR(_xlfn.XLOOKUP(2000,_xlfn.BYROW(ROW(339:498),_xlfn.LAMBDA(_xlpm.in,SUMIF(M339:M498,"&lt;="&amp;_xlpm.in,B339:B498))),A339:A498,,1)-A339+1,NA())</f>
        <v>#N/A</v>
      </c>
      <c r="M339">
        <v>339</v>
      </c>
    </row>
    <row r="340" spans="1:13">
      <c r="A340" s="1">
        <v>44900</v>
      </c>
      <c r="B340" s="2">
        <f t="shared" si="5"/>
        <v>10</v>
      </c>
      <c r="C340" s="3" t="e" cm="1">
        <f t="array" ref="C340">IFERROR(_xlfn.XLOOKUP(2000,_xlfn.BYROW(ROW(340:499),_xlfn.LAMBDA(_xlpm.in,SUMIF(M340:M499,"&lt;="&amp;_xlpm.in,B340:B499))),A340:A499,,1)-A340+1,NA())</f>
        <v>#N/A</v>
      </c>
      <c r="M340">
        <v>340</v>
      </c>
    </row>
    <row r="341" spans="1:13">
      <c r="A341" s="1">
        <v>44901</v>
      </c>
      <c r="B341" s="2">
        <f t="shared" si="5"/>
        <v>10</v>
      </c>
      <c r="C341" s="3" t="e" cm="1">
        <f t="array" ref="C341">IFERROR(_xlfn.XLOOKUP(2000,_xlfn.BYROW(ROW(341:500),_xlfn.LAMBDA(_xlpm.in,SUMIF(M341:M500,"&lt;="&amp;_xlpm.in,B341:B500))),A341:A500,,1)-A341+1,NA())</f>
        <v>#N/A</v>
      </c>
      <c r="M341">
        <v>341</v>
      </c>
    </row>
    <row r="342" spans="1:13">
      <c r="A342" s="1">
        <v>44902</v>
      </c>
      <c r="B342" s="2">
        <f t="shared" si="5"/>
        <v>10</v>
      </c>
      <c r="C342" s="3" t="e" cm="1">
        <f t="array" ref="C342">IFERROR(_xlfn.XLOOKUP(2000,_xlfn.BYROW(ROW(342:501),_xlfn.LAMBDA(_xlpm.in,SUMIF(M342:M501,"&lt;="&amp;_xlpm.in,B342:B501))),A342:A501,,1)-A342+1,NA())</f>
        <v>#N/A</v>
      </c>
      <c r="M342">
        <v>342</v>
      </c>
    </row>
    <row r="343" spans="1:13">
      <c r="A343" s="1">
        <v>44903</v>
      </c>
      <c r="B343" s="2">
        <f t="shared" si="5"/>
        <v>10</v>
      </c>
      <c r="C343" s="3" t="e" cm="1">
        <f t="array" ref="C343">IFERROR(_xlfn.XLOOKUP(2000,_xlfn.BYROW(ROW(343:502),_xlfn.LAMBDA(_xlpm.in,SUMIF(M343:M502,"&lt;="&amp;_xlpm.in,B343:B502))),A343:A502,,1)-A343+1,NA())</f>
        <v>#N/A</v>
      </c>
      <c r="M343">
        <v>343</v>
      </c>
    </row>
    <row r="344" spans="1:13">
      <c r="A344" s="1">
        <v>44904</v>
      </c>
      <c r="B344" s="2">
        <f t="shared" si="5"/>
        <v>10</v>
      </c>
      <c r="C344" s="3" t="e" cm="1">
        <f t="array" ref="C344">IFERROR(_xlfn.XLOOKUP(2000,_xlfn.BYROW(ROW(344:503),_xlfn.LAMBDA(_xlpm.in,SUMIF(M344:M503,"&lt;="&amp;_xlpm.in,B344:B503))),A344:A503,,1)-A344+1,NA())</f>
        <v>#N/A</v>
      </c>
      <c r="M344">
        <v>344</v>
      </c>
    </row>
    <row r="345" spans="1:13">
      <c r="A345" s="1">
        <v>44905</v>
      </c>
      <c r="B345" s="2">
        <f t="shared" si="5"/>
        <v>10</v>
      </c>
      <c r="C345" s="3" t="e" cm="1">
        <f t="array" ref="C345">IFERROR(_xlfn.XLOOKUP(2000,_xlfn.BYROW(ROW(345:504),_xlfn.LAMBDA(_xlpm.in,SUMIF(M345:M504,"&lt;="&amp;_xlpm.in,B345:B504))),A345:A504,,1)-A345+1,NA())</f>
        <v>#N/A</v>
      </c>
      <c r="M345">
        <v>345</v>
      </c>
    </row>
    <row r="346" spans="1:13">
      <c r="A346" s="1">
        <v>44906</v>
      </c>
      <c r="B346" s="2">
        <f t="shared" si="5"/>
        <v>10</v>
      </c>
      <c r="C346" s="3" t="e" cm="1">
        <f t="array" ref="C346">IFERROR(_xlfn.XLOOKUP(2000,_xlfn.BYROW(ROW(346:505),_xlfn.LAMBDA(_xlpm.in,SUMIF(M346:M505,"&lt;="&amp;_xlpm.in,B346:B505))),A346:A505,,1)-A346+1,NA())</f>
        <v>#N/A</v>
      </c>
      <c r="M346">
        <v>346</v>
      </c>
    </row>
    <row r="347" spans="1:13">
      <c r="A347" s="1">
        <v>44907</v>
      </c>
      <c r="B347" s="2">
        <f t="shared" si="5"/>
        <v>10</v>
      </c>
      <c r="C347" s="3" t="e" cm="1">
        <f t="array" ref="C347">IFERROR(_xlfn.XLOOKUP(2000,_xlfn.BYROW(ROW(347:506),_xlfn.LAMBDA(_xlpm.in,SUMIF(M347:M506,"&lt;="&amp;_xlpm.in,B347:B506))),A347:A506,,1)-A347+1,NA())</f>
        <v>#N/A</v>
      </c>
      <c r="M347">
        <v>347</v>
      </c>
    </row>
    <row r="348" spans="1:13">
      <c r="A348" s="1">
        <v>44908</v>
      </c>
      <c r="B348" s="2">
        <f t="shared" si="5"/>
        <v>10</v>
      </c>
      <c r="C348" s="3" t="e" cm="1">
        <f t="array" ref="C348">IFERROR(_xlfn.XLOOKUP(2000,_xlfn.BYROW(ROW(348:507),_xlfn.LAMBDA(_xlpm.in,SUMIF(M348:M507,"&lt;="&amp;_xlpm.in,B348:B507))),A348:A507,,1)-A348+1,NA())</f>
        <v>#N/A</v>
      </c>
      <c r="M348">
        <v>348</v>
      </c>
    </row>
    <row r="349" spans="1:13">
      <c r="A349" s="1">
        <v>44909</v>
      </c>
      <c r="B349" s="2">
        <f t="shared" si="5"/>
        <v>10</v>
      </c>
      <c r="C349" s="3" t="e" cm="1">
        <f t="array" ref="C349">IFERROR(_xlfn.XLOOKUP(2000,_xlfn.BYROW(ROW(349:508),_xlfn.LAMBDA(_xlpm.in,SUMIF(M349:M508,"&lt;="&amp;_xlpm.in,B349:B508))),A349:A508,,1)-A349+1,NA())</f>
        <v>#N/A</v>
      </c>
      <c r="M349">
        <v>349</v>
      </c>
    </row>
    <row r="350" spans="1:13">
      <c r="A350" s="1">
        <v>44910</v>
      </c>
      <c r="B350" s="2">
        <f t="shared" si="5"/>
        <v>10</v>
      </c>
      <c r="C350" s="3" t="e" cm="1">
        <f t="array" ref="C350">IFERROR(_xlfn.XLOOKUP(2000,_xlfn.BYROW(ROW(350:509),_xlfn.LAMBDA(_xlpm.in,SUMIF(M350:M509,"&lt;="&amp;_xlpm.in,B350:B509))),A350:A509,,1)-A350+1,NA())</f>
        <v>#N/A</v>
      </c>
      <c r="M350">
        <v>350</v>
      </c>
    </row>
    <row r="351" spans="1:13">
      <c r="A351" s="1">
        <v>44911</v>
      </c>
      <c r="B351" s="2">
        <f t="shared" si="5"/>
        <v>10</v>
      </c>
      <c r="C351" s="3" t="e" cm="1">
        <f t="array" ref="C351">IFERROR(_xlfn.XLOOKUP(2000,_xlfn.BYROW(ROW(351:510),_xlfn.LAMBDA(_xlpm.in,SUMIF(M351:M510,"&lt;="&amp;_xlpm.in,B351:B510))),A351:A510,,1)-A351+1,NA())</f>
        <v>#N/A</v>
      </c>
      <c r="M351">
        <v>351</v>
      </c>
    </row>
    <row r="352" spans="1:13">
      <c r="A352" s="1">
        <v>44912</v>
      </c>
      <c r="B352" s="2">
        <f t="shared" si="5"/>
        <v>10</v>
      </c>
      <c r="C352" s="3" t="e" cm="1">
        <f t="array" ref="C352">IFERROR(_xlfn.XLOOKUP(2000,_xlfn.BYROW(ROW(352:511),_xlfn.LAMBDA(_xlpm.in,SUMIF(M352:M511,"&lt;="&amp;_xlpm.in,B352:B511))),A352:A511,,1)-A352+1,NA())</f>
        <v>#N/A</v>
      </c>
      <c r="M352">
        <v>352</v>
      </c>
    </row>
    <row r="353" spans="1:13">
      <c r="A353" s="1">
        <v>44913</v>
      </c>
      <c r="B353" s="2">
        <f t="shared" si="5"/>
        <v>10</v>
      </c>
      <c r="C353" s="3" t="e" cm="1">
        <f t="array" ref="C353">IFERROR(_xlfn.XLOOKUP(2000,_xlfn.BYROW(ROW(353:512),_xlfn.LAMBDA(_xlpm.in,SUMIF(M353:M512,"&lt;="&amp;_xlpm.in,B353:B512))),A353:A512,,1)-A353+1,NA())</f>
        <v>#N/A</v>
      </c>
      <c r="M353">
        <v>353</v>
      </c>
    </row>
    <row r="354" spans="1:13">
      <c r="A354" s="1">
        <v>44914</v>
      </c>
      <c r="B354" s="2">
        <f t="shared" si="5"/>
        <v>10</v>
      </c>
      <c r="C354" s="3" t="e" cm="1">
        <f t="array" ref="C354">IFERROR(_xlfn.XLOOKUP(2000,_xlfn.BYROW(ROW(354:513),_xlfn.LAMBDA(_xlpm.in,SUMIF(M354:M513,"&lt;="&amp;_xlpm.in,B354:B513))),A354:A513,,1)-A354+1,NA())</f>
        <v>#N/A</v>
      </c>
      <c r="M354">
        <v>354</v>
      </c>
    </row>
    <row r="355" spans="1:13">
      <c r="A355" s="1">
        <v>44915</v>
      </c>
      <c r="B355" s="2">
        <f t="shared" si="5"/>
        <v>10</v>
      </c>
      <c r="C355" s="3" t="e" cm="1">
        <f t="array" ref="C355">IFERROR(_xlfn.XLOOKUP(2000,_xlfn.BYROW(ROW(355:514),_xlfn.LAMBDA(_xlpm.in,SUMIF(M355:M514,"&lt;="&amp;_xlpm.in,B355:B514))),A355:A514,,1)-A355+1,NA())</f>
        <v>#N/A</v>
      </c>
      <c r="M355">
        <v>355</v>
      </c>
    </row>
    <row r="356" spans="1:13">
      <c r="A356" s="1">
        <v>44916</v>
      </c>
      <c r="B356" s="2">
        <f t="shared" si="5"/>
        <v>10</v>
      </c>
      <c r="C356" s="3" t="e" cm="1">
        <f t="array" ref="C356">IFERROR(_xlfn.XLOOKUP(2000,_xlfn.BYROW(ROW(356:515),_xlfn.LAMBDA(_xlpm.in,SUMIF(M356:M515,"&lt;="&amp;_xlpm.in,B356:B515))),A356:A515,,1)-A356+1,NA())</f>
        <v>#N/A</v>
      </c>
      <c r="M356">
        <v>356</v>
      </c>
    </row>
    <row r="357" spans="1:13">
      <c r="A357" s="1">
        <v>44917</v>
      </c>
      <c r="B357" s="2">
        <f t="shared" si="5"/>
        <v>10</v>
      </c>
      <c r="C357" s="3" t="e" cm="1">
        <f t="array" ref="C357">IFERROR(_xlfn.XLOOKUP(2000,_xlfn.BYROW(ROW(357:516),_xlfn.LAMBDA(_xlpm.in,SUMIF(M357:M516,"&lt;="&amp;_xlpm.in,B357:B516))),A357:A516,,1)-A357+1,NA())</f>
        <v>#N/A</v>
      </c>
      <c r="M357">
        <v>357</v>
      </c>
    </row>
    <row r="358" spans="1:13">
      <c r="A358" s="1">
        <v>44918</v>
      </c>
      <c r="B358" s="2">
        <f t="shared" si="5"/>
        <v>10</v>
      </c>
      <c r="C358" s="3" t="e" cm="1">
        <f t="array" ref="C358">IFERROR(_xlfn.XLOOKUP(2000,_xlfn.BYROW(ROW(358:517),_xlfn.LAMBDA(_xlpm.in,SUMIF(M358:M517,"&lt;="&amp;_xlpm.in,B358:B517))),A358:A517,,1)-A358+1,NA())</f>
        <v>#N/A</v>
      </c>
      <c r="M358">
        <v>358</v>
      </c>
    </row>
    <row r="359" spans="1:13">
      <c r="A359" s="1">
        <v>44919</v>
      </c>
      <c r="B359" s="2">
        <f t="shared" si="5"/>
        <v>10</v>
      </c>
      <c r="C359" s="3" t="e" cm="1">
        <f t="array" ref="C359">IFERROR(_xlfn.XLOOKUP(2000,_xlfn.BYROW(ROW(359:518),_xlfn.LAMBDA(_xlpm.in,SUMIF(M359:M518,"&lt;="&amp;_xlpm.in,B359:B518))),A359:A518,,1)-A359+1,NA())</f>
        <v>#N/A</v>
      </c>
      <c r="M359">
        <v>359</v>
      </c>
    </row>
    <row r="360" spans="1:13">
      <c r="A360" s="1">
        <v>44920</v>
      </c>
      <c r="B360" s="2">
        <f t="shared" si="5"/>
        <v>10</v>
      </c>
      <c r="C360" s="3" t="e" cm="1">
        <f t="array" ref="C360">IFERROR(_xlfn.XLOOKUP(2000,_xlfn.BYROW(ROW(360:519),_xlfn.LAMBDA(_xlpm.in,SUMIF(M360:M519,"&lt;="&amp;_xlpm.in,B360:B519))),A360:A519,,1)-A360+1,NA())</f>
        <v>#N/A</v>
      </c>
      <c r="M360">
        <v>360</v>
      </c>
    </row>
    <row r="361" spans="1:13">
      <c r="A361" s="1">
        <v>44921</v>
      </c>
      <c r="B361" s="2">
        <f t="shared" si="5"/>
        <v>10</v>
      </c>
      <c r="C361" s="3" t="e" cm="1">
        <f t="array" ref="C361">IFERROR(_xlfn.XLOOKUP(2000,_xlfn.BYROW(ROW(361:520),_xlfn.LAMBDA(_xlpm.in,SUMIF(M361:M520,"&lt;="&amp;_xlpm.in,B361:B520))),A361:A520,,1)-A361+1,NA())</f>
        <v>#N/A</v>
      </c>
      <c r="M361">
        <v>361</v>
      </c>
    </row>
    <row r="362" spans="1:13">
      <c r="A362" s="1">
        <v>44922</v>
      </c>
      <c r="B362" s="2">
        <f t="shared" si="5"/>
        <v>10</v>
      </c>
      <c r="C362" s="3" t="e" cm="1">
        <f t="array" ref="C362">IFERROR(_xlfn.XLOOKUP(2000,_xlfn.BYROW(ROW(362:521),_xlfn.LAMBDA(_xlpm.in,SUMIF(M362:M521,"&lt;="&amp;_xlpm.in,B362:B521))),A362:A521,,1)-A362+1,NA())</f>
        <v>#N/A</v>
      </c>
      <c r="M362">
        <v>362</v>
      </c>
    </row>
    <row r="363" spans="1:13">
      <c r="A363" s="1">
        <v>44923</v>
      </c>
      <c r="B363" s="2">
        <f t="shared" si="5"/>
        <v>10</v>
      </c>
      <c r="C363" s="3" t="e" cm="1">
        <f t="array" ref="C363">IFERROR(_xlfn.XLOOKUP(2000,_xlfn.BYROW(ROW(363:522),_xlfn.LAMBDA(_xlpm.in,SUMIF(M363:M522,"&lt;="&amp;_xlpm.in,B363:B522))),A363:A522,,1)-A363+1,NA())</f>
        <v>#N/A</v>
      </c>
      <c r="M363">
        <v>363</v>
      </c>
    </row>
    <row r="364" spans="1:13">
      <c r="A364" s="1">
        <v>44924</v>
      </c>
      <c r="B364" s="2">
        <f t="shared" si="5"/>
        <v>10</v>
      </c>
      <c r="C364" s="3" t="e" cm="1">
        <f t="array" ref="C364">IFERROR(_xlfn.XLOOKUP(2000,_xlfn.BYROW(ROW(364:523),_xlfn.LAMBDA(_xlpm.in,SUMIF(M364:M523,"&lt;="&amp;_xlpm.in,B364:B523))),A364:A523,,1)-A364+1,NA())</f>
        <v>#N/A</v>
      </c>
      <c r="M364">
        <v>364</v>
      </c>
    </row>
    <row r="365" spans="1:13">
      <c r="A365" s="1">
        <v>44925</v>
      </c>
      <c r="B365" s="2">
        <f t="shared" si="5"/>
        <v>10</v>
      </c>
      <c r="C365" s="3" t="e" cm="1">
        <f t="array" ref="C365">IFERROR(_xlfn.XLOOKUP(2000,_xlfn.BYROW(ROW(365:524),_xlfn.LAMBDA(_xlpm.in,SUMIF(M365:M524,"&lt;="&amp;_xlpm.in,B365:B524))),A365:A524,,1)-A365+1,NA())</f>
        <v>#N/A</v>
      </c>
      <c r="M365">
        <v>365</v>
      </c>
    </row>
    <row r="366" spans="1:13">
      <c r="A366" s="1">
        <v>44926</v>
      </c>
      <c r="B366" s="2">
        <f t="shared" si="5"/>
        <v>10</v>
      </c>
      <c r="C366" s="3" t="e" cm="1">
        <f t="array" ref="C366">IFERROR(_xlfn.XLOOKUP(2000,_xlfn.BYROW(ROW(366:525),_xlfn.LAMBDA(_xlpm.in,SUMIF(M366:M525,"&lt;="&amp;_xlpm.in,B366:B525))),A366:A525,,1)-A366+1,NA())</f>
        <v>#N/A</v>
      </c>
      <c r="M366">
        <v>366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9DB92-85F7-4182-87D3-E8DD64863C3D}">
  <dimension ref="A1:K366"/>
  <sheetViews>
    <sheetView tabSelected="1" workbookViewId="0">
      <selection activeCell="C1" sqref="C1"/>
    </sheetView>
  </sheetViews>
  <sheetFormatPr defaultColWidth="8.7109375" defaultRowHeight="12.6"/>
  <cols>
    <col min="1" max="1" width="11.5703125" style="16" bestFit="1" customWidth="1"/>
    <col min="2" max="2" width="10.28515625" style="4" bestFit="1" customWidth="1"/>
    <col min="3" max="3" width="8.140625" style="5" bestFit="1" customWidth="1"/>
    <col min="4" max="4" width="8.140625" style="5" customWidth="1"/>
    <col min="5" max="6" width="8.7109375" style="5"/>
    <col min="7" max="7" width="9.28515625" style="5" customWidth="1"/>
    <col min="8" max="8" width="8.7109375" style="5"/>
    <col min="9" max="9" width="9.28515625" style="5" bestFit="1" customWidth="1"/>
    <col min="10" max="10" width="9.85546875" style="5" customWidth="1"/>
    <col min="11" max="11" width="5.7109375" style="5" bestFit="1" customWidth="1"/>
    <col min="12" max="16384" width="8.7109375" style="5"/>
  </cols>
  <sheetData>
    <row r="1" spans="1:11" ht="12.75">
      <c r="A1" s="10" t="s">
        <v>4</v>
      </c>
      <c r="B1" s="10" t="s">
        <v>5</v>
      </c>
      <c r="C1" s="9" t="s">
        <v>6</v>
      </c>
      <c r="D1" s="12"/>
    </row>
    <row r="2" spans="1:11" ht="12.75">
      <c r="A2" s="7">
        <v>1</v>
      </c>
      <c r="B2" s="8">
        <v>44562</v>
      </c>
      <c r="C2" s="6">
        <v>42</v>
      </c>
      <c r="D2" s="13">
        <f>SUM(C2:C121)</f>
        <v>3862</v>
      </c>
      <c r="E2" s="5">
        <f>ABS(D2-2000)</f>
        <v>1862</v>
      </c>
      <c r="H2" s="5">
        <f>MIN(E2:E366)</f>
        <v>1</v>
      </c>
      <c r="I2" s="5" cm="1">
        <f t="array" ref="I2:J2">_xlfn.XLOOKUP(H2,E2:E246,A2:B246)</f>
        <v>109</v>
      </c>
      <c r="J2" s="14">
        <v>44670</v>
      </c>
    </row>
    <row r="3" spans="1:11" ht="12.75">
      <c r="A3" s="7">
        <f>A2+1</f>
        <v>2</v>
      </c>
      <c r="B3" s="8">
        <f>B2+1</f>
        <v>44563</v>
      </c>
      <c r="C3" s="6">
        <v>41</v>
      </c>
      <c r="D3" s="13">
        <f t="shared" ref="D3:D66" si="0">SUM(C3:C122)</f>
        <v>3836</v>
      </c>
      <c r="E3" s="5">
        <f t="shared" ref="E3:E66" si="1">ABS(D3-2000)</f>
        <v>1836</v>
      </c>
    </row>
    <row r="4" spans="1:11" ht="12.75">
      <c r="A4" s="7">
        <f t="shared" ref="A4:A67" si="2">A3+1</f>
        <v>3</v>
      </c>
      <c r="B4" s="8">
        <f t="shared" ref="B4:B67" si="3">B3+1</f>
        <v>44564</v>
      </c>
      <c r="C4" s="6">
        <v>38</v>
      </c>
      <c r="D4" s="13">
        <f t="shared" si="0"/>
        <v>3811</v>
      </c>
      <c r="E4" s="5">
        <f t="shared" si="1"/>
        <v>1811</v>
      </c>
    </row>
    <row r="5" spans="1:11" ht="12.75">
      <c r="A5" s="7">
        <f t="shared" si="2"/>
        <v>4</v>
      </c>
      <c r="B5" s="8">
        <f t="shared" si="3"/>
        <v>44565</v>
      </c>
      <c r="C5" s="6">
        <v>39</v>
      </c>
      <c r="D5" s="13">
        <f t="shared" si="0"/>
        <v>3789</v>
      </c>
      <c r="E5" s="5">
        <f t="shared" si="1"/>
        <v>1789</v>
      </c>
      <c r="G5" s="5" t="s">
        <v>7</v>
      </c>
    </row>
    <row r="6" spans="1:11" ht="12.75">
      <c r="A6" s="7">
        <f t="shared" si="2"/>
        <v>5</v>
      </c>
      <c r="B6" s="8">
        <f t="shared" si="3"/>
        <v>44566</v>
      </c>
      <c r="C6" s="6">
        <v>35</v>
      </c>
      <c r="D6" s="13">
        <f t="shared" si="0"/>
        <v>3766</v>
      </c>
      <c r="E6" s="5">
        <f t="shared" si="1"/>
        <v>1766</v>
      </c>
      <c r="G6" s="5" t="s">
        <v>8</v>
      </c>
    </row>
    <row r="7" spans="1:11" ht="12.75">
      <c r="A7" s="7">
        <f t="shared" si="2"/>
        <v>6</v>
      </c>
      <c r="B7" s="8">
        <f t="shared" si="3"/>
        <v>44567</v>
      </c>
      <c r="C7" s="6">
        <v>29</v>
      </c>
      <c r="D7" s="13">
        <f t="shared" si="0"/>
        <v>3747</v>
      </c>
      <c r="E7" s="5">
        <f t="shared" si="1"/>
        <v>1747</v>
      </c>
      <c r="G7" s="5" t="s">
        <v>9</v>
      </c>
    </row>
    <row r="8" spans="1:11" ht="12.75">
      <c r="A8" s="7">
        <f t="shared" si="2"/>
        <v>7</v>
      </c>
      <c r="B8" s="8">
        <f t="shared" si="3"/>
        <v>44568</v>
      </c>
      <c r="C8" s="6">
        <v>40</v>
      </c>
      <c r="D8" s="13">
        <f t="shared" si="0"/>
        <v>3734</v>
      </c>
      <c r="E8" s="5">
        <f t="shared" si="1"/>
        <v>1734</v>
      </c>
    </row>
    <row r="9" spans="1:11" ht="12.75">
      <c r="A9" s="7">
        <f t="shared" si="2"/>
        <v>8</v>
      </c>
      <c r="B9" s="8">
        <f t="shared" si="3"/>
        <v>44569</v>
      </c>
      <c r="C9" s="6">
        <v>40</v>
      </c>
      <c r="D9" s="13">
        <f t="shared" si="0"/>
        <v>3710</v>
      </c>
      <c r="E9" s="5">
        <f t="shared" si="1"/>
        <v>1710</v>
      </c>
      <c r="G9" s="5" t="s">
        <v>10</v>
      </c>
      <c r="I9" s="15" t="s">
        <v>11</v>
      </c>
      <c r="J9" s="15"/>
      <c r="K9" s="11" t="s">
        <v>12</v>
      </c>
    </row>
    <row r="10" spans="1:11" ht="12.75">
      <c r="A10" s="7">
        <f t="shared" si="2"/>
        <v>9</v>
      </c>
      <c r="B10" s="8">
        <f t="shared" si="3"/>
        <v>44570</v>
      </c>
      <c r="C10" s="6">
        <v>37</v>
      </c>
      <c r="D10" s="13">
        <f t="shared" si="0"/>
        <v>3686</v>
      </c>
      <c r="E10" s="5">
        <f t="shared" si="1"/>
        <v>1686</v>
      </c>
      <c r="G10" s="5" t="s">
        <v>13</v>
      </c>
      <c r="I10" s="7">
        <v>109</v>
      </c>
      <c r="J10" s="7">
        <f>I10+119</f>
        <v>228</v>
      </c>
      <c r="K10" s="10">
        <f>SUMIFS(C2:C366,A2:A366,"&gt;="&amp;I10,A2:A366,"&lt;="&amp;J10)</f>
        <v>1999</v>
      </c>
    </row>
    <row r="11" spans="1:11" ht="12.75">
      <c r="A11" s="7">
        <f t="shared" si="2"/>
        <v>10</v>
      </c>
      <c r="B11" s="8">
        <f t="shared" si="3"/>
        <v>44571</v>
      </c>
      <c r="C11" s="6">
        <v>35</v>
      </c>
      <c r="D11" s="13">
        <f t="shared" si="0"/>
        <v>3665</v>
      </c>
      <c r="E11" s="5">
        <f t="shared" si="1"/>
        <v>1665</v>
      </c>
      <c r="G11" s="5" t="s">
        <v>14</v>
      </c>
      <c r="I11" s="8">
        <f>VLOOKUP(I10,$A$2:$B$366,2,FALSE)</f>
        <v>44670</v>
      </c>
      <c r="J11" s="8">
        <f>VLOOKUP(J10,$A$2:$B$366,2,FALSE)</f>
        <v>44789</v>
      </c>
    </row>
    <row r="12" spans="1:11" ht="12.75">
      <c r="A12" s="7">
        <f t="shared" si="2"/>
        <v>11</v>
      </c>
      <c r="B12" s="8">
        <f t="shared" si="3"/>
        <v>44572</v>
      </c>
      <c r="C12" s="6">
        <v>36</v>
      </c>
      <c r="D12" s="13">
        <f t="shared" si="0"/>
        <v>3646</v>
      </c>
      <c r="E12" s="5">
        <f t="shared" si="1"/>
        <v>1646</v>
      </c>
    </row>
    <row r="13" spans="1:11" ht="12.75">
      <c r="A13" s="7">
        <f t="shared" si="2"/>
        <v>12</v>
      </c>
      <c r="B13" s="8">
        <f t="shared" si="3"/>
        <v>44573</v>
      </c>
      <c r="C13" s="6">
        <v>31</v>
      </c>
      <c r="D13" s="13">
        <f t="shared" si="0"/>
        <v>3626</v>
      </c>
      <c r="E13" s="5">
        <f t="shared" si="1"/>
        <v>1626</v>
      </c>
      <c r="G13" s="5" t="s">
        <v>15</v>
      </c>
    </row>
    <row r="14" spans="1:11" ht="12.75">
      <c r="A14" s="7">
        <f t="shared" si="2"/>
        <v>13</v>
      </c>
      <c r="B14" s="8">
        <f t="shared" si="3"/>
        <v>44574</v>
      </c>
      <c r="C14" s="6">
        <v>32</v>
      </c>
      <c r="D14" s="13">
        <f t="shared" si="0"/>
        <v>3611</v>
      </c>
      <c r="E14" s="5">
        <f t="shared" si="1"/>
        <v>1611</v>
      </c>
    </row>
    <row r="15" spans="1:11" ht="12.75">
      <c r="A15" s="7">
        <f t="shared" si="2"/>
        <v>14</v>
      </c>
      <c r="B15" s="8">
        <f t="shared" si="3"/>
        <v>44575</v>
      </c>
      <c r="C15" s="6">
        <v>33</v>
      </c>
      <c r="D15" s="13">
        <f t="shared" si="0"/>
        <v>3595</v>
      </c>
      <c r="E15" s="5">
        <f t="shared" si="1"/>
        <v>1595</v>
      </c>
      <c r="G15" s="5" t="s">
        <v>16</v>
      </c>
    </row>
    <row r="16" spans="1:11" ht="12.75">
      <c r="A16" s="7">
        <f t="shared" si="2"/>
        <v>15</v>
      </c>
      <c r="B16" s="8">
        <f t="shared" si="3"/>
        <v>44576</v>
      </c>
      <c r="C16" s="6">
        <v>35</v>
      </c>
      <c r="D16" s="13">
        <f t="shared" si="0"/>
        <v>3578</v>
      </c>
      <c r="E16" s="5">
        <f t="shared" si="1"/>
        <v>1578</v>
      </c>
    </row>
    <row r="17" spans="1:7" ht="12.75">
      <c r="A17" s="7">
        <f t="shared" si="2"/>
        <v>16</v>
      </c>
      <c r="B17" s="8">
        <f t="shared" si="3"/>
        <v>44577</v>
      </c>
      <c r="C17" s="6">
        <v>35</v>
      </c>
      <c r="D17" s="13">
        <f t="shared" si="0"/>
        <v>3559</v>
      </c>
      <c r="E17" s="5">
        <f t="shared" si="1"/>
        <v>1559</v>
      </c>
      <c r="G17" s="5" t="s">
        <v>17</v>
      </c>
    </row>
    <row r="18" spans="1:7" ht="12.75">
      <c r="A18" s="7">
        <f t="shared" si="2"/>
        <v>17</v>
      </c>
      <c r="B18" s="8">
        <f t="shared" si="3"/>
        <v>44578</v>
      </c>
      <c r="C18" s="6">
        <v>39</v>
      </c>
      <c r="D18" s="13">
        <f t="shared" si="0"/>
        <v>3540</v>
      </c>
      <c r="E18" s="5">
        <f t="shared" si="1"/>
        <v>1540</v>
      </c>
    </row>
    <row r="19" spans="1:7" ht="12.75">
      <c r="A19" s="7">
        <f t="shared" si="2"/>
        <v>18</v>
      </c>
      <c r="B19" s="8">
        <f t="shared" si="3"/>
        <v>44579</v>
      </c>
      <c r="C19" s="6">
        <v>39</v>
      </c>
      <c r="D19" s="13">
        <f t="shared" si="0"/>
        <v>3517</v>
      </c>
      <c r="E19" s="5">
        <f t="shared" si="1"/>
        <v>1517</v>
      </c>
    </row>
    <row r="20" spans="1:7" ht="12.75">
      <c r="A20" s="7">
        <f t="shared" si="2"/>
        <v>19</v>
      </c>
      <c r="B20" s="8">
        <f t="shared" si="3"/>
        <v>44580</v>
      </c>
      <c r="C20" s="6">
        <v>33</v>
      </c>
      <c r="D20" s="13">
        <f t="shared" si="0"/>
        <v>3494</v>
      </c>
      <c r="E20" s="5">
        <f t="shared" si="1"/>
        <v>1494</v>
      </c>
    </row>
    <row r="21" spans="1:7" ht="12.75">
      <c r="A21" s="7">
        <f t="shared" si="2"/>
        <v>20</v>
      </c>
      <c r="B21" s="8">
        <f t="shared" si="3"/>
        <v>44581</v>
      </c>
      <c r="C21" s="6">
        <v>29</v>
      </c>
      <c r="D21" s="13">
        <f t="shared" si="0"/>
        <v>3477</v>
      </c>
      <c r="E21" s="5">
        <f t="shared" si="1"/>
        <v>1477</v>
      </c>
    </row>
    <row r="22" spans="1:7" ht="12.75">
      <c r="A22" s="7">
        <f t="shared" si="2"/>
        <v>21</v>
      </c>
      <c r="B22" s="8">
        <f t="shared" si="3"/>
        <v>44582</v>
      </c>
      <c r="C22" s="6">
        <v>32</v>
      </c>
      <c r="D22" s="13">
        <f t="shared" si="0"/>
        <v>3464</v>
      </c>
      <c r="E22" s="5">
        <f t="shared" si="1"/>
        <v>1464</v>
      </c>
    </row>
    <row r="23" spans="1:7" ht="12.75">
      <c r="A23" s="7">
        <f t="shared" si="2"/>
        <v>22</v>
      </c>
      <c r="B23" s="8">
        <f t="shared" si="3"/>
        <v>44583</v>
      </c>
      <c r="C23" s="6">
        <v>35</v>
      </c>
      <c r="D23" s="13">
        <f t="shared" si="0"/>
        <v>3448</v>
      </c>
      <c r="E23" s="5">
        <f t="shared" si="1"/>
        <v>1448</v>
      </c>
    </row>
    <row r="24" spans="1:7" ht="12.75">
      <c r="A24" s="7">
        <f t="shared" si="2"/>
        <v>23</v>
      </c>
      <c r="B24" s="8">
        <f t="shared" si="3"/>
        <v>44584</v>
      </c>
      <c r="C24" s="6">
        <v>37</v>
      </c>
      <c r="D24" s="13">
        <f t="shared" si="0"/>
        <v>3429</v>
      </c>
      <c r="E24" s="5">
        <f t="shared" si="1"/>
        <v>1429</v>
      </c>
    </row>
    <row r="25" spans="1:7" ht="12.75">
      <c r="A25" s="7">
        <f t="shared" si="2"/>
        <v>24</v>
      </c>
      <c r="B25" s="8">
        <f t="shared" si="3"/>
        <v>44585</v>
      </c>
      <c r="C25" s="6">
        <v>38</v>
      </c>
      <c r="D25" s="13">
        <f t="shared" si="0"/>
        <v>3408</v>
      </c>
      <c r="E25" s="5">
        <f t="shared" si="1"/>
        <v>1408</v>
      </c>
    </row>
    <row r="26" spans="1:7" ht="12.75">
      <c r="A26" s="7">
        <f t="shared" si="2"/>
        <v>25</v>
      </c>
      <c r="B26" s="8">
        <f t="shared" si="3"/>
        <v>44586</v>
      </c>
      <c r="C26" s="6">
        <v>38</v>
      </c>
      <c r="D26" s="13">
        <f t="shared" si="0"/>
        <v>3386</v>
      </c>
      <c r="E26" s="5">
        <f t="shared" si="1"/>
        <v>1386</v>
      </c>
    </row>
    <row r="27" spans="1:7" ht="12.75">
      <c r="A27" s="7">
        <f t="shared" si="2"/>
        <v>26</v>
      </c>
      <c r="B27" s="8">
        <f t="shared" si="3"/>
        <v>44587</v>
      </c>
      <c r="C27" s="6">
        <v>31</v>
      </c>
      <c r="D27" s="13">
        <f t="shared" si="0"/>
        <v>3364</v>
      </c>
      <c r="E27" s="5">
        <f t="shared" si="1"/>
        <v>1364</v>
      </c>
    </row>
    <row r="28" spans="1:7" ht="12.75">
      <c r="A28" s="7">
        <f t="shared" si="2"/>
        <v>27</v>
      </c>
      <c r="B28" s="8">
        <f t="shared" si="3"/>
        <v>44588</v>
      </c>
      <c r="C28" s="6">
        <v>30</v>
      </c>
      <c r="D28" s="13">
        <f t="shared" si="0"/>
        <v>3349</v>
      </c>
      <c r="E28" s="5">
        <f t="shared" si="1"/>
        <v>1349</v>
      </c>
    </row>
    <row r="29" spans="1:7" ht="12.75">
      <c r="A29" s="7">
        <f t="shared" si="2"/>
        <v>28</v>
      </c>
      <c r="B29" s="8">
        <f t="shared" si="3"/>
        <v>44589</v>
      </c>
      <c r="C29" s="6">
        <v>30</v>
      </c>
      <c r="D29" s="13">
        <f t="shared" si="0"/>
        <v>3335</v>
      </c>
      <c r="E29" s="5">
        <f t="shared" si="1"/>
        <v>1335</v>
      </c>
    </row>
    <row r="30" spans="1:7" ht="12.75">
      <c r="A30" s="7">
        <f t="shared" si="2"/>
        <v>29</v>
      </c>
      <c r="B30" s="8">
        <f t="shared" si="3"/>
        <v>44590</v>
      </c>
      <c r="C30" s="6">
        <v>32</v>
      </c>
      <c r="D30" s="13">
        <f t="shared" si="0"/>
        <v>3321</v>
      </c>
      <c r="E30" s="5">
        <f t="shared" si="1"/>
        <v>1321</v>
      </c>
    </row>
    <row r="31" spans="1:7" ht="12.75">
      <c r="A31" s="7">
        <f t="shared" si="2"/>
        <v>30</v>
      </c>
      <c r="B31" s="8">
        <f t="shared" si="3"/>
        <v>44591</v>
      </c>
      <c r="C31" s="6">
        <v>30</v>
      </c>
      <c r="D31" s="13">
        <f t="shared" si="0"/>
        <v>3305</v>
      </c>
      <c r="E31" s="5">
        <f t="shared" si="1"/>
        <v>1305</v>
      </c>
    </row>
    <row r="32" spans="1:7" ht="12.75">
      <c r="A32" s="7">
        <f t="shared" si="2"/>
        <v>31</v>
      </c>
      <c r="B32" s="8">
        <f t="shared" si="3"/>
        <v>44592</v>
      </c>
      <c r="C32" s="6">
        <v>31</v>
      </c>
      <c r="D32" s="13">
        <f t="shared" si="0"/>
        <v>3291</v>
      </c>
      <c r="E32" s="5">
        <f t="shared" si="1"/>
        <v>1291</v>
      </c>
    </row>
    <row r="33" spans="1:5" ht="12.75">
      <c r="A33" s="7">
        <f t="shared" si="2"/>
        <v>32</v>
      </c>
      <c r="B33" s="8">
        <f t="shared" si="3"/>
        <v>44593</v>
      </c>
      <c r="C33" s="6">
        <v>34</v>
      </c>
      <c r="D33" s="13">
        <f t="shared" si="0"/>
        <v>3276</v>
      </c>
      <c r="E33" s="5">
        <f t="shared" si="1"/>
        <v>1276</v>
      </c>
    </row>
    <row r="34" spans="1:5" ht="12.75">
      <c r="A34" s="7">
        <f t="shared" si="2"/>
        <v>33</v>
      </c>
      <c r="B34" s="8">
        <f t="shared" si="3"/>
        <v>44594</v>
      </c>
      <c r="C34" s="6">
        <v>34</v>
      </c>
      <c r="D34" s="13">
        <f t="shared" si="0"/>
        <v>3258</v>
      </c>
      <c r="E34" s="5">
        <f t="shared" si="1"/>
        <v>1258</v>
      </c>
    </row>
    <row r="35" spans="1:5" ht="12.75">
      <c r="A35" s="7">
        <f t="shared" si="2"/>
        <v>34</v>
      </c>
      <c r="B35" s="8">
        <f t="shared" si="3"/>
        <v>44595</v>
      </c>
      <c r="C35" s="6">
        <v>36</v>
      </c>
      <c r="D35" s="13">
        <f t="shared" si="0"/>
        <v>3240</v>
      </c>
      <c r="E35" s="5">
        <f t="shared" si="1"/>
        <v>1240</v>
      </c>
    </row>
    <row r="36" spans="1:5" ht="12.75">
      <c r="A36" s="7">
        <f t="shared" si="2"/>
        <v>35</v>
      </c>
      <c r="B36" s="8">
        <f t="shared" si="3"/>
        <v>44596</v>
      </c>
      <c r="C36" s="6">
        <v>33</v>
      </c>
      <c r="D36" s="13">
        <f t="shared" si="0"/>
        <v>3220</v>
      </c>
      <c r="E36" s="5">
        <f t="shared" si="1"/>
        <v>1220</v>
      </c>
    </row>
    <row r="37" spans="1:5" ht="12.75">
      <c r="A37" s="7">
        <f t="shared" si="2"/>
        <v>36</v>
      </c>
      <c r="B37" s="8">
        <f t="shared" si="3"/>
        <v>44597</v>
      </c>
      <c r="C37" s="6">
        <v>35</v>
      </c>
      <c r="D37" s="13">
        <f t="shared" si="0"/>
        <v>3203</v>
      </c>
      <c r="E37" s="5">
        <f t="shared" si="1"/>
        <v>1203</v>
      </c>
    </row>
    <row r="38" spans="1:5" ht="12.75">
      <c r="A38" s="7">
        <f t="shared" si="2"/>
        <v>37</v>
      </c>
      <c r="B38" s="8">
        <f t="shared" si="3"/>
        <v>44598</v>
      </c>
      <c r="C38" s="6">
        <v>32</v>
      </c>
      <c r="D38" s="13">
        <f t="shared" si="0"/>
        <v>3184</v>
      </c>
      <c r="E38" s="5">
        <f t="shared" si="1"/>
        <v>1184</v>
      </c>
    </row>
    <row r="39" spans="1:5" ht="12.75">
      <c r="A39" s="7">
        <f t="shared" si="2"/>
        <v>38</v>
      </c>
      <c r="B39" s="8">
        <f t="shared" si="3"/>
        <v>44599</v>
      </c>
      <c r="C39" s="6">
        <v>36</v>
      </c>
      <c r="D39" s="13">
        <f t="shared" si="0"/>
        <v>3168</v>
      </c>
      <c r="E39" s="5">
        <f t="shared" si="1"/>
        <v>1168</v>
      </c>
    </row>
    <row r="40" spans="1:5" ht="12.75">
      <c r="A40" s="7">
        <f t="shared" si="2"/>
        <v>39</v>
      </c>
      <c r="B40" s="8">
        <f t="shared" si="3"/>
        <v>44600</v>
      </c>
      <c r="C40" s="6">
        <v>33</v>
      </c>
      <c r="D40" s="13">
        <f t="shared" si="0"/>
        <v>3148</v>
      </c>
      <c r="E40" s="5">
        <f t="shared" si="1"/>
        <v>1148</v>
      </c>
    </row>
    <row r="41" spans="1:5" ht="12.75">
      <c r="A41" s="7">
        <f t="shared" si="2"/>
        <v>40</v>
      </c>
      <c r="B41" s="8">
        <f t="shared" si="3"/>
        <v>44601</v>
      </c>
      <c r="C41" s="6">
        <v>34</v>
      </c>
      <c r="D41" s="13">
        <f t="shared" si="0"/>
        <v>3131</v>
      </c>
      <c r="E41" s="5">
        <f t="shared" si="1"/>
        <v>1131</v>
      </c>
    </row>
    <row r="42" spans="1:5" ht="12.75">
      <c r="A42" s="7">
        <f t="shared" si="2"/>
        <v>41</v>
      </c>
      <c r="B42" s="8">
        <f t="shared" si="3"/>
        <v>44602</v>
      </c>
      <c r="C42" s="6">
        <v>35</v>
      </c>
      <c r="D42" s="13">
        <f t="shared" si="0"/>
        <v>3113</v>
      </c>
      <c r="E42" s="5">
        <f t="shared" si="1"/>
        <v>1113</v>
      </c>
    </row>
    <row r="43" spans="1:5" ht="12.75">
      <c r="A43" s="7">
        <f t="shared" si="2"/>
        <v>42</v>
      </c>
      <c r="B43" s="8">
        <f t="shared" si="3"/>
        <v>44603</v>
      </c>
      <c r="C43" s="6">
        <v>35</v>
      </c>
      <c r="D43" s="13">
        <f t="shared" si="0"/>
        <v>3094</v>
      </c>
      <c r="E43" s="5">
        <f t="shared" si="1"/>
        <v>1094</v>
      </c>
    </row>
    <row r="44" spans="1:5" ht="12.75">
      <c r="A44" s="7">
        <f t="shared" si="2"/>
        <v>43</v>
      </c>
      <c r="B44" s="8">
        <f t="shared" si="3"/>
        <v>44604</v>
      </c>
      <c r="C44" s="6">
        <v>35</v>
      </c>
      <c r="D44" s="13">
        <f t="shared" si="0"/>
        <v>3075</v>
      </c>
      <c r="E44" s="5">
        <f t="shared" si="1"/>
        <v>1075</v>
      </c>
    </row>
    <row r="45" spans="1:5" ht="12.75">
      <c r="A45" s="7">
        <f t="shared" si="2"/>
        <v>44</v>
      </c>
      <c r="B45" s="8">
        <f t="shared" si="3"/>
        <v>44605</v>
      </c>
      <c r="C45" s="6">
        <v>37</v>
      </c>
      <c r="D45" s="13">
        <f t="shared" si="0"/>
        <v>3056</v>
      </c>
      <c r="E45" s="5">
        <f t="shared" si="1"/>
        <v>1056</v>
      </c>
    </row>
    <row r="46" spans="1:5" ht="12.75">
      <c r="A46" s="7">
        <f t="shared" si="2"/>
        <v>45</v>
      </c>
      <c r="B46" s="8">
        <f t="shared" si="3"/>
        <v>44606</v>
      </c>
      <c r="C46" s="6">
        <v>31</v>
      </c>
      <c r="D46" s="13">
        <f t="shared" si="0"/>
        <v>3035</v>
      </c>
      <c r="E46" s="5">
        <f t="shared" si="1"/>
        <v>1035</v>
      </c>
    </row>
    <row r="47" spans="1:5" ht="12.75">
      <c r="A47" s="7">
        <f t="shared" si="2"/>
        <v>46</v>
      </c>
      <c r="B47" s="8">
        <f t="shared" si="3"/>
        <v>44607</v>
      </c>
      <c r="C47" s="6">
        <v>32</v>
      </c>
      <c r="D47" s="13">
        <f t="shared" si="0"/>
        <v>3020</v>
      </c>
      <c r="E47" s="5">
        <f t="shared" si="1"/>
        <v>1020</v>
      </c>
    </row>
    <row r="48" spans="1:5" ht="12.75">
      <c r="A48" s="7">
        <f t="shared" si="2"/>
        <v>47</v>
      </c>
      <c r="B48" s="8">
        <f t="shared" si="3"/>
        <v>44608</v>
      </c>
      <c r="C48" s="6">
        <v>35</v>
      </c>
      <c r="D48" s="13">
        <f t="shared" si="0"/>
        <v>3004</v>
      </c>
      <c r="E48" s="5">
        <f t="shared" si="1"/>
        <v>1004</v>
      </c>
    </row>
    <row r="49" spans="1:5" ht="12.75">
      <c r="A49" s="7">
        <f t="shared" si="2"/>
        <v>48</v>
      </c>
      <c r="B49" s="8">
        <f t="shared" si="3"/>
        <v>44609</v>
      </c>
      <c r="C49" s="6">
        <v>35</v>
      </c>
      <c r="D49" s="13">
        <f t="shared" si="0"/>
        <v>2985</v>
      </c>
      <c r="E49" s="5">
        <f t="shared" si="1"/>
        <v>985</v>
      </c>
    </row>
    <row r="50" spans="1:5" ht="12.75">
      <c r="A50" s="7">
        <f t="shared" si="2"/>
        <v>49</v>
      </c>
      <c r="B50" s="8">
        <f t="shared" si="3"/>
        <v>44610</v>
      </c>
      <c r="C50" s="6">
        <v>38</v>
      </c>
      <c r="D50" s="13">
        <f t="shared" si="0"/>
        <v>2966</v>
      </c>
      <c r="E50" s="5">
        <f t="shared" si="1"/>
        <v>966</v>
      </c>
    </row>
    <row r="51" spans="1:5" ht="12.75">
      <c r="A51" s="7">
        <f t="shared" si="2"/>
        <v>50</v>
      </c>
      <c r="B51" s="8">
        <f t="shared" si="3"/>
        <v>44611</v>
      </c>
      <c r="C51" s="6">
        <v>38</v>
      </c>
      <c r="D51" s="13">
        <f t="shared" si="0"/>
        <v>2944</v>
      </c>
      <c r="E51" s="5">
        <f t="shared" si="1"/>
        <v>944</v>
      </c>
    </row>
    <row r="52" spans="1:5" ht="12.75">
      <c r="A52" s="7">
        <f t="shared" si="2"/>
        <v>51</v>
      </c>
      <c r="B52" s="8">
        <f t="shared" si="3"/>
        <v>44612</v>
      </c>
      <c r="C52" s="6">
        <v>37</v>
      </c>
      <c r="D52" s="13">
        <f t="shared" si="0"/>
        <v>2922</v>
      </c>
      <c r="E52" s="5">
        <f t="shared" si="1"/>
        <v>922</v>
      </c>
    </row>
    <row r="53" spans="1:5" ht="12.75">
      <c r="A53" s="7">
        <f t="shared" si="2"/>
        <v>52</v>
      </c>
      <c r="B53" s="8">
        <f t="shared" si="3"/>
        <v>44613</v>
      </c>
      <c r="C53" s="6">
        <v>34</v>
      </c>
      <c r="D53" s="13">
        <f t="shared" si="0"/>
        <v>2902</v>
      </c>
      <c r="E53" s="5">
        <f t="shared" si="1"/>
        <v>902</v>
      </c>
    </row>
    <row r="54" spans="1:5" ht="12.75">
      <c r="A54" s="7">
        <f t="shared" si="2"/>
        <v>53</v>
      </c>
      <c r="B54" s="8">
        <f t="shared" si="3"/>
        <v>44614</v>
      </c>
      <c r="C54" s="6">
        <v>34</v>
      </c>
      <c r="D54" s="13">
        <f t="shared" si="0"/>
        <v>2887</v>
      </c>
      <c r="E54" s="5">
        <f t="shared" si="1"/>
        <v>887</v>
      </c>
    </row>
    <row r="55" spans="1:5" ht="12.75">
      <c r="A55" s="7">
        <f t="shared" si="2"/>
        <v>54</v>
      </c>
      <c r="B55" s="8">
        <f t="shared" si="3"/>
        <v>44615</v>
      </c>
      <c r="C55" s="6">
        <v>36</v>
      </c>
      <c r="D55" s="13">
        <f t="shared" si="0"/>
        <v>2871</v>
      </c>
      <c r="E55" s="5">
        <f t="shared" si="1"/>
        <v>871</v>
      </c>
    </row>
    <row r="56" spans="1:5" ht="12.75">
      <c r="A56" s="7">
        <f t="shared" si="2"/>
        <v>55</v>
      </c>
      <c r="B56" s="8">
        <f t="shared" si="3"/>
        <v>44616</v>
      </c>
      <c r="C56" s="6">
        <v>37</v>
      </c>
      <c r="D56" s="13">
        <f t="shared" si="0"/>
        <v>2866</v>
      </c>
      <c r="E56" s="5">
        <f t="shared" si="1"/>
        <v>866</v>
      </c>
    </row>
    <row r="57" spans="1:5" ht="12.75">
      <c r="A57" s="7">
        <f t="shared" si="2"/>
        <v>56</v>
      </c>
      <c r="B57" s="8">
        <f t="shared" si="3"/>
        <v>44617</v>
      </c>
      <c r="C57" s="6">
        <v>37</v>
      </c>
      <c r="D57" s="13">
        <f t="shared" si="0"/>
        <v>2849</v>
      </c>
      <c r="E57" s="5">
        <f t="shared" si="1"/>
        <v>849</v>
      </c>
    </row>
    <row r="58" spans="1:5" ht="12.75">
      <c r="A58" s="7">
        <f t="shared" si="2"/>
        <v>57</v>
      </c>
      <c r="B58" s="8">
        <f t="shared" si="3"/>
        <v>44618</v>
      </c>
      <c r="C58" s="6">
        <v>37</v>
      </c>
      <c r="D58" s="13">
        <f t="shared" si="0"/>
        <v>2832</v>
      </c>
      <c r="E58" s="5">
        <f t="shared" si="1"/>
        <v>832</v>
      </c>
    </row>
    <row r="59" spans="1:5" ht="12.75">
      <c r="A59" s="7">
        <f t="shared" si="2"/>
        <v>58</v>
      </c>
      <c r="B59" s="8">
        <f t="shared" si="3"/>
        <v>44619</v>
      </c>
      <c r="C59" s="6">
        <v>36</v>
      </c>
      <c r="D59" s="13">
        <f t="shared" si="0"/>
        <v>2815</v>
      </c>
      <c r="E59" s="5">
        <f t="shared" si="1"/>
        <v>815</v>
      </c>
    </row>
    <row r="60" spans="1:5" ht="12.75">
      <c r="A60" s="7">
        <f t="shared" si="2"/>
        <v>59</v>
      </c>
      <c r="B60" s="8">
        <f t="shared" si="3"/>
        <v>44620</v>
      </c>
      <c r="C60" s="6">
        <v>32</v>
      </c>
      <c r="D60" s="13">
        <f t="shared" si="0"/>
        <v>2798</v>
      </c>
      <c r="E60" s="5">
        <f t="shared" si="1"/>
        <v>798</v>
      </c>
    </row>
    <row r="61" spans="1:5" ht="12.75">
      <c r="A61" s="7">
        <f t="shared" si="2"/>
        <v>60</v>
      </c>
      <c r="B61" s="8">
        <f t="shared" si="3"/>
        <v>44621</v>
      </c>
      <c r="C61" s="6">
        <v>31</v>
      </c>
      <c r="D61" s="13">
        <f t="shared" si="0"/>
        <v>2782</v>
      </c>
      <c r="E61" s="5">
        <f t="shared" si="1"/>
        <v>782</v>
      </c>
    </row>
    <row r="62" spans="1:5" ht="12.75">
      <c r="A62" s="7">
        <f t="shared" si="2"/>
        <v>61</v>
      </c>
      <c r="B62" s="8">
        <f t="shared" si="3"/>
        <v>44622</v>
      </c>
      <c r="C62" s="6">
        <v>32</v>
      </c>
      <c r="D62" s="13">
        <f t="shared" si="0"/>
        <v>2764</v>
      </c>
      <c r="E62" s="5">
        <f t="shared" si="1"/>
        <v>764</v>
      </c>
    </row>
    <row r="63" spans="1:5" ht="12.75">
      <c r="A63" s="7">
        <f t="shared" si="2"/>
        <v>62</v>
      </c>
      <c r="B63" s="8">
        <f t="shared" si="3"/>
        <v>44623</v>
      </c>
      <c r="C63" s="6">
        <v>31</v>
      </c>
      <c r="D63" s="13">
        <f t="shared" si="0"/>
        <v>2748</v>
      </c>
      <c r="E63" s="5">
        <f t="shared" si="1"/>
        <v>748</v>
      </c>
    </row>
    <row r="64" spans="1:5" ht="12.75">
      <c r="A64" s="7">
        <f t="shared" si="2"/>
        <v>63</v>
      </c>
      <c r="B64" s="8">
        <f t="shared" si="3"/>
        <v>44624</v>
      </c>
      <c r="C64" s="6">
        <v>34</v>
      </c>
      <c r="D64" s="13">
        <f t="shared" si="0"/>
        <v>2735</v>
      </c>
      <c r="E64" s="5">
        <f t="shared" si="1"/>
        <v>735</v>
      </c>
    </row>
    <row r="65" spans="1:5" ht="12.75">
      <c r="A65" s="7">
        <f t="shared" si="2"/>
        <v>64</v>
      </c>
      <c r="B65" s="8">
        <f t="shared" si="3"/>
        <v>44625</v>
      </c>
      <c r="C65" s="6">
        <v>35</v>
      </c>
      <c r="D65" s="13">
        <f t="shared" si="0"/>
        <v>2718</v>
      </c>
      <c r="E65" s="5">
        <f t="shared" si="1"/>
        <v>718</v>
      </c>
    </row>
    <row r="66" spans="1:5" ht="12.75">
      <c r="A66" s="7">
        <f t="shared" si="2"/>
        <v>65</v>
      </c>
      <c r="B66" s="8">
        <f t="shared" si="3"/>
        <v>44626</v>
      </c>
      <c r="C66" s="6">
        <v>36</v>
      </c>
      <c r="D66" s="13">
        <f t="shared" si="0"/>
        <v>2701</v>
      </c>
      <c r="E66" s="5">
        <f t="shared" si="1"/>
        <v>701</v>
      </c>
    </row>
    <row r="67" spans="1:5" ht="12.75">
      <c r="A67" s="7">
        <f t="shared" si="2"/>
        <v>66</v>
      </c>
      <c r="B67" s="8">
        <f t="shared" si="3"/>
        <v>44627</v>
      </c>
      <c r="C67" s="6">
        <v>34</v>
      </c>
      <c r="D67" s="13">
        <f t="shared" ref="D67:D130" si="4">SUM(C67:C186)</f>
        <v>2685</v>
      </c>
      <c r="E67" s="5">
        <f t="shared" ref="E67:E130" si="5">ABS(D67-2000)</f>
        <v>685</v>
      </c>
    </row>
    <row r="68" spans="1:5" ht="12.75">
      <c r="A68" s="7">
        <f t="shared" ref="A68:A131" si="6">A67+1</f>
        <v>67</v>
      </c>
      <c r="B68" s="8">
        <f t="shared" ref="B68:B131" si="7">B67+1</f>
        <v>44628</v>
      </c>
      <c r="C68" s="6">
        <v>35</v>
      </c>
      <c r="D68" s="13">
        <f t="shared" si="4"/>
        <v>2670</v>
      </c>
      <c r="E68" s="5">
        <f t="shared" si="5"/>
        <v>670</v>
      </c>
    </row>
    <row r="69" spans="1:5" ht="12.75">
      <c r="A69" s="7">
        <f t="shared" si="6"/>
        <v>68</v>
      </c>
      <c r="B69" s="8">
        <f t="shared" si="7"/>
        <v>44629</v>
      </c>
      <c r="C69" s="6">
        <v>37</v>
      </c>
      <c r="D69" s="13">
        <f t="shared" si="4"/>
        <v>2650</v>
      </c>
      <c r="E69" s="5">
        <f t="shared" si="5"/>
        <v>650</v>
      </c>
    </row>
    <row r="70" spans="1:5" ht="12.75">
      <c r="A70" s="7">
        <f t="shared" si="6"/>
        <v>69</v>
      </c>
      <c r="B70" s="8">
        <f t="shared" si="7"/>
        <v>44630</v>
      </c>
      <c r="C70" s="6">
        <v>35</v>
      </c>
      <c r="D70" s="13">
        <f t="shared" si="4"/>
        <v>2624</v>
      </c>
      <c r="E70" s="5">
        <f t="shared" si="5"/>
        <v>624</v>
      </c>
    </row>
    <row r="71" spans="1:5" ht="12.75">
      <c r="A71" s="7">
        <f t="shared" si="6"/>
        <v>70</v>
      </c>
      <c r="B71" s="8">
        <f t="shared" si="7"/>
        <v>44631</v>
      </c>
      <c r="C71" s="6">
        <v>29</v>
      </c>
      <c r="D71" s="13">
        <f t="shared" si="4"/>
        <v>2600</v>
      </c>
      <c r="E71" s="5">
        <f t="shared" si="5"/>
        <v>600</v>
      </c>
    </row>
    <row r="72" spans="1:5" ht="12.75">
      <c r="A72" s="7">
        <f t="shared" si="6"/>
        <v>71</v>
      </c>
      <c r="B72" s="8">
        <f t="shared" si="7"/>
        <v>44632</v>
      </c>
      <c r="C72" s="6">
        <v>31</v>
      </c>
      <c r="D72" s="13">
        <f t="shared" si="4"/>
        <v>2584</v>
      </c>
      <c r="E72" s="5">
        <f t="shared" si="5"/>
        <v>584</v>
      </c>
    </row>
    <row r="73" spans="1:5" ht="12.75">
      <c r="A73" s="7">
        <f t="shared" si="6"/>
        <v>72</v>
      </c>
      <c r="B73" s="8">
        <f t="shared" si="7"/>
        <v>44633</v>
      </c>
      <c r="C73" s="6">
        <v>31</v>
      </c>
      <c r="D73" s="13">
        <f t="shared" si="4"/>
        <v>2565</v>
      </c>
      <c r="E73" s="5">
        <f t="shared" si="5"/>
        <v>565</v>
      </c>
    </row>
    <row r="74" spans="1:5" ht="12.75">
      <c r="A74" s="7">
        <f t="shared" si="6"/>
        <v>73</v>
      </c>
      <c r="B74" s="8">
        <f t="shared" si="7"/>
        <v>44634</v>
      </c>
      <c r="C74" s="6">
        <v>30</v>
      </c>
      <c r="D74" s="13">
        <f t="shared" si="4"/>
        <v>2549</v>
      </c>
      <c r="E74" s="5">
        <f t="shared" si="5"/>
        <v>549</v>
      </c>
    </row>
    <row r="75" spans="1:5" ht="12.75">
      <c r="A75" s="7">
        <f t="shared" si="6"/>
        <v>74</v>
      </c>
      <c r="B75" s="8">
        <f t="shared" si="7"/>
        <v>44635</v>
      </c>
      <c r="C75" s="6">
        <v>32</v>
      </c>
      <c r="D75" s="13">
        <f t="shared" si="4"/>
        <v>2536</v>
      </c>
      <c r="E75" s="5">
        <f t="shared" si="5"/>
        <v>536</v>
      </c>
    </row>
    <row r="76" spans="1:5" ht="12.75">
      <c r="A76" s="7">
        <f t="shared" si="6"/>
        <v>75</v>
      </c>
      <c r="B76" s="8">
        <f t="shared" si="7"/>
        <v>44636</v>
      </c>
      <c r="C76" s="6">
        <v>34</v>
      </c>
      <c r="D76" s="13">
        <f t="shared" si="4"/>
        <v>2519</v>
      </c>
      <c r="E76" s="5">
        <f t="shared" si="5"/>
        <v>519</v>
      </c>
    </row>
    <row r="77" spans="1:5" ht="12.75">
      <c r="A77" s="7">
        <f t="shared" si="6"/>
        <v>76</v>
      </c>
      <c r="B77" s="8">
        <f t="shared" si="7"/>
        <v>44637</v>
      </c>
      <c r="C77" s="6">
        <v>34</v>
      </c>
      <c r="D77" s="13">
        <f t="shared" si="4"/>
        <v>2503</v>
      </c>
      <c r="E77" s="5">
        <f t="shared" si="5"/>
        <v>503</v>
      </c>
    </row>
    <row r="78" spans="1:5" ht="12.75">
      <c r="A78" s="7">
        <f t="shared" si="6"/>
        <v>77</v>
      </c>
      <c r="B78" s="8">
        <f t="shared" si="7"/>
        <v>44638</v>
      </c>
      <c r="C78" s="6">
        <v>35</v>
      </c>
      <c r="D78" s="13">
        <f t="shared" si="4"/>
        <v>2487</v>
      </c>
      <c r="E78" s="5">
        <f t="shared" si="5"/>
        <v>487</v>
      </c>
    </row>
    <row r="79" spans="1:5" ht="12.75">
      <c r="A79" s="7">
        <f t="shared" si="6"/>
        <v>78</v>
      </c>
      <c r="B79" s="8">
        <f t="shared" si="7"/>
        <v>44639</v>
      </c>
      <c r="C79" s="6">
        <v>35</v>
      </c>
      <c r="D79" s="13">
        <f t="shared" si="4"/>
        <v>2470</v>
      </c>
      <c r="E79" s="5">
        <f t="shared" si="5"/>
        <v>470</v>
      </c>
    </row>
    <row r="80" spans="1:5" ht="12.75">
      <c r="A80" s="7">
        <f t="shared" si="6"/>
        <v>79</v>
      </c>
      <c r="B80" s="8">
        <f t="shared" si="7"/>
        <v>44640</v>
      </c>
      <c r="C80" s="6">
        <v>31</v>
      </c>
      <c r="D80" s="13">
        <f t="shared" si="4"/>
        <v>2453</v>
      </c>
      <c r="E80" s="5">
        <f t="shared" si="5"/>
        <v>453</v>
      </c>
    </row>
    <row r="81" spans="1:5" ht="12.75">
      <c r="A81" s="7">
        <f t="shared" si="6"/>
        <v>80</v>
      </c>
      <c r="B81" s="8">
        <f t="shared" si="7"/>
        <v>44641</v>
      </c>
      <c r="C81" s="6">
        <v>33</v>
      </c>
      <c r="D81" s="13">
        <f t="shared" si="4"/>
        <v>2438</v>
      </c>
      <c r="E81" s="5">
        <f t="shared" si="5"/>
        <v>438</v>
      </c>
    </row>
    <row r="82" spans="1:5" ht="12.75">
      <c r="A82" s="7">
        <f t="shared" si="6"/>
        <v>81</v>
      </c>
      <c r="B82" s="8">
        <f t="shared" si="7"/>
        <v>44642</v>
      </c>
      <c r="C82" s="6">
        <v>35</v>
      </c>
      <c r="D82" s="13">
        <f t="shared" si="4"/>
        <v>2421</v>
      </c>
      <c r="E82" s="5">
        <f t="shared" si="5"/>
        <v>421</v>
      </c>
    </row>
    <row r="83" spans="1:5" ht="12.75">
      <c r="A83" s="7">
        <f t="shared" si="6"/>
        <v>82</v>
      </c>
      <c r="B83" s="8">
        <f t="shared" si="7"/>
        <v>44643</v>
      </c>
      <c r="C83" s="6">
        <v>34</v>
      </c>
      <c r="D83" s="13">
        <f t="shared" si="4"/>
        <v>2398</v>
      </c>
      <c r="E83" s="5">
        <f t="shared" si="5"/>
        <v>398</v>
      </c>
    </row>
    <row r="84" spans="1:5" ht="12.75">
      <c r="A84" s="7">
        <f t="shared" si="6"/>
        <v>83</v>
      </c>
      <c r="B84" s="8">
        <f t="shared" si="7"/>
        <v>44644</v>
      </c>
      <c r="C84" s="6">
        <v>30</v>
      </c>
      <c r="D84" s="13">
        <f t="shared" si="4"/>
        <v>2382</v>
      </c>
      <c r="E84" s="5">
        <f t="shared" si="5"/>
        <v>382</v>
      </c>
    </row>
    <row r="85" spans="1:5" ht="12.75">
      <c r="A85" s="7">
        <f t="shared" si="6"/>
        <v>84</v>
      </c>
      <c r="B85" s="8">
        <f t="shared" si="7"/>
        <v>44645</v>
      </c>
      <c r="C85" s="6">
        <v>31</v>
      </c>
      <c r="D85" s="13">
        <f t="shared" si="4"/>
        <v>2367</v>
      </c>
      <c r="E85" s="5">
        <f t="shared" si="5"/>
        <v>367</v>
      </c>
    </row>
    <row r="86" spans="1:5" ht="12.75">
      <c r="A86" s="7">
        <f t="shared" si="6"/>
        <v>85</v>
      </c>
      <c r="B86" s="8">
        <f t="shared" si="7"/>
        <v>44646</v>
      </c>
      <c r="C86" s="6">
        <v>31</v>
      </c>
      <c r="D86" s="13">
        <f t="shared" si="4"/>
        <v>2353</v>
      </c>
      <c r="E86" s="5">
        <f t="shared" si="5"/>
        <v>353</v>
      </c>
    </row>
    <row r="87" spans="1:5" ht="12.75">
      <c r="A87" s="7">
        <f t="shared" si="6"/>
        <v>86</v>
      </c>
      <c r="B87" s="8">
        <f t="shared" si="7"/>
        <v>44647</v>
      </c>
      <c r="C87" s="6">
        <v>33</v>
      </c>
      <c r="D87" s="13">
        <f t="shared" si="4"/>
        <v>2337</v>
      </c>
      <c r="E87" s="5">
        <f t="shared" si="5"/>
        <v>337</v>
      </c>
    </row>
    <row r="88" spans="1:5" ht="12.75">
      <c r="A88" s="7">
        <f t="shared" si="6"/>
        <v>87</v>
      </c>
      <c r="B88" s="8">
        <f t="shared" si="7"/>
        <v>44648</v>
      </c>
      <c r="C88" s="6">
        <v>33</v>
      </c>
      <c r="D88" s="13">
        <f t="shared" si="4"/>
        <v>2315</v>
      </c>
      <c r="E88" s="5">
        <f t="shared" si="5"/>
        <v>315</v>
      </c>
    </row>
    <row r="89" spans="1:5" ht="12.75">
      <c r="A89" s="7">
        <f t="shared" si="6"/>
        <v>88</v>
      </c>
      <c r="B89" s="8">
        <f t="shared" si="7"/>
        <v>44649</v>
      </c>
      <c r="C89" s="6">
        <v>33</v>
      </c>
      <c r="D89" s="13">
        <f t="shared" si="4"/>
        <v>2292</v>
      </c>
      <c r="E89" s="5">
        <f t="shared" si="5"/>
        <v>292</v>
      </c>
    </row>
    <row r="90" spans="1:5" ht="12.75">
      <c r="A90" s="7">
        <f t="shared" si="6"/>
        <v>89</v>
      </c>
      <c r="B90" s="8">
        <f t="shared" si="7"/>
        <v>44650</v>
      </c>
      <c r="C90" s="6">
        <v>34</v>
      </c>
      <c r="D90" s="13">
        <f t="shared" si="4"/>
        <v>2275</v>
      </c>
      <c r="E90" s="5">
        <f t="shared" si="5"/>
        <v>275</v>
      </c>
    </row>
    <row r="91" spans="1:5" ht="12.75">
      <c r="A91" s="7">
        <f t="shared" si="6"/>
        <v>90</v>
      </c>
      <c r="B91" s="8">
        <f t="shared" si="7"/>
        <v>44651</v>
      </c>
      <c r="C91" s="6">
        <v>35</v>
      </c>
      <c r="D91" s="13">
        <f t="shared" si="4"/>
        <v>2257</v>
      </c>
      <c r="E91" s="5">
        <f t="shared" si="5"/>
        <v>257</v>
      </c>
    </row>
    <row r="92" spans="1:5" ht="12.75">
      <c r="A92" s="7">
        <f t="shared" si="6"/>
        <v>91</v>
      </c>
      <c r="B92" s="8">
        <f t="shared" si="7"/>
        <v>44652</v>
      </c>
      <c r="C92" s="6">
        <v>34</v>
      </c>
      <c r="D92" s="13">
        <f t="shared" si="4"/>
        <v>2239</v>
      </c>
      <c r="E92" s="5">
        <f t="shared" si="5"/>
        <v>239</v>
      </c>
    </row>
    <row r="93" spans="1:5" ht="12.75">
      <c r="A93" s="7">
        <f t="shared" si="6"/>
        <v>92</v>
      </c>
      <c r="B93" s="8">
        <f t="shared" si="7"/>
        <v>44653</v>
      </c>
      <c r="C93" s="6">
        <v>33</v>
      </c>
      <c r="D93" s="13">
        <f t="shared" si="4"/>
        <v>2222</v>
      </c>
      <c r="E93" s="5">
        <f t="shared" si="5"/>
        <v>222</v>
      </c>
    </row>
    <row r="94" spans="1:5" ht="12.75">
      <c r="A94" s="7">
        <f t="shared" si="6"/>
        <v>93</v>
      </c>
      <c r="B94" s="8">
        <f t="shared" si="7"/>
        <v>44654</v>
      </c>
      <c r="C94" s="6">
        <v>32</v>
      </c>
      <c r="D94" s="13">
        <f t="shared" si="4"/>
        <v>2207</v>
      </c>
      <c r="E94" s="5">
        <f t="shared" si="5"/>
        <v>207</v>
      </c>
    </row>
    <row r="95" spans="1:5" ht="12.75">
      <c r="A95" s="7">
        <f t="shared" si="6"/>
        <v>94</v>
      </c>
      <c r="B95" s="8">
        <f t="shared" si="7"/>
        <v>44655</v>
      </c>
      <c r="C95" s="6">
        <v>31</v>
      </c>
      <c r="D95" s="13">
        <f t="shared" si="4"/>
        <v>2194</v>
      </c>
      <c r="E95" s="5">
        <f t="shared" si="5"/>
        <v>194</v>
      </c>
    </row>
    <row r="96" spans="1:5" ht="12.75">
      <c r="A96" s="7">
        <f t="shared" si="6"/>
        <v>95</v>
      </c>
      <c r="B96" s="8">
        <f t="shared" si="7"/>
        <v>44656</v>
      </c>
      <c r="C96" s="6">
        <v>32</v>
      </c>
      <c r="D96" s="13">
        <f t="shared" si="4"/>
        <v>2181</v>
      </c>
      <c r="E96" s="5">
        <f t="shared" si="5"/>
        <v>181</v>
      </c>
    </row>
    <row r="97" spans="1:5" ht="12.75">
      <c r="A97" s="7">
        <f t="shared" si="6"/>
        <v>96</v>
      </c>
      <c r="B97" s="8">
        <f t="shared" si="7"/>
        <v>44657</v>
      </c>
      <c r="C97" s="6">
        <v>32</v>
      </c>
      <c r="D97" s="13">
        <f t="shared" si="4"/>
        <v>2168</v>
      </c>
      <c r="E97" s="5">
        <f t="shared" si="5"/>
        <v>168</v>
      </c>
    </row>
    <row r="98" spans="1:5" ht="12.75">
      <c r="A98" s="7">
        <f t="shared" si="6"/>
        <v>97</v>
      </c>
      <c r="B98" s="8">
        <f t="shared" si="7"/>
        <v>44658</v>
      </c>
      <c r="C98" s="6">
        <v>32</v>
      </c>
      <c r="D98" s="13">
        <f t="shared" si="4"/>
        <v>2155</v>
      </c>
      <c r="E98" s="5">
        <f t="shared" si="5"/>
        <v>155</v>
      </c>
    </row>
    <row r="99" spans="1:5" ht="12.75">
      <c r="A99" s="7">
        <f t="shared" si="6"/>
        <v>98</v>
      </c>
      <c r="B99" s="8">
        <f t="shared" si="7"/>
        <v>44659</v>
      </c>
      <c r="C99" s="6">
        <v>32</v>
      </c>
      <c r="D99" s="13">
        <f t="shared" si="4"/>
        <v>2139</v>
      </c>
      <c r="E99" s="5">
        <f t="shared" si="5"/>
        <v>139</v>
      </c>
    </row>
    <row r="100" spans="1:5" ht="12.75">
      <c r="A100" s="7">
        <f t="shared" si="6"/>
        <v>99</v>
      </c>
      <c r="B100" s="8">
        <f t="shared" si="7"/>
        <v>44660</v>
      </c>
      <c r="C100" s="6">
        <v>33</v>
      </c>
      <c r="D100" s="13">
        <f t="shared" si="4"/>
        <v>2122</v>
      </c>
      <c r="E100" s="5">
        <f t="shared" si="5"/>
        <v>122</v>
      </c>
    </row>
    <row r="101" spans="1:5" ht="12.75">
      <c r="A101" s="7">
        <f t="shared" si="6"/>
        <v>100</v>
      </c>
      <c r="B101" s="8">
        <f t="shared" si="7"/>
        <v>44661</v>
      </c>
      <c r="C101" s="6">
        <v>32</v>
      </c>
      <c r="D101" s="13">
        <f t="shared" si="4"/>
        <v>2104</v>
      </c>
      <c r="E101" s="5">
        <f t="shared" si="5"/>
        <v>104</v>
      </c>
    </row>
    <row r="102" spans="1:5" ht="12.75">
      <c r="A102" s="7">
        <f t="shared" si="6"/>
        <v>101</v>
      </c>
      <c r="B102" s="8">
        <f t="shared" si="7"/>
        <v>44662</v>
      </c>
      <c r="C102" s="6">
        <v>33</v>
      </c>
      <c r="D102" s="13">
        <f t="shared" si="4"/>
        <v>2089</v>
      </c>
      <c r="E102" s="5">
        <f t="shared" si="5"/>
        <v>89</v>
      </c>
    </row>
    <row r="103" spans="1:5" ht="12.75">
      <c r="A103" s="7">
        <f t="shared" si="6"/>
        <v>102</v>
      </c>
      <c r="B103" s="8">
        <f t="shared" si="7"/>
        <v>44663</v>
      </c>
      <c r="C103" s="6">
        <v>31</v>
      </c>
      <c r="D103" s="13">
        <f t="shared" si="4"/>
        <v>2075</v>
      </c>
      <c r="E103" s="5">
        <f t="shared" si="5"/>
        <v>75</v>
      </c>
    </row>
    <row r="104" spans="1:5" ht="12.75">
      <c r="A104" s="7">
        <f t="shared" si="6"/>
        <v>103</v>
      </c>
      <c r="B104" s="8">
        <f t="shared" si="7"/>
        <v>44664</v>
      </c>
      <c r="C104" s="6">
        <v>30</v>
      </c>
      <c r="D104" s="13">
        <f t="shared" si="4"/>
        <v>2064</v>
      </c>
      <c r="E104" s="5">
        <f t="shared" si="5"/>
        <v>64</v>
      </c>
    </row>
    <row r="105" spans="1:5" ht="12.75">
      <c r="A105" s="7">
        <f t="shared" si="6"/>
        <v>104</v>
      </c>
      <c r="B105" s="8">
        <f t="shared" si="7"/>
        <v>44665</v>
      </c>
      <c r="C105" s="6">
        <v>31</v>
      </c>
      <c r="D105" s="13">
        <f t="shared" si="4"/>
        <v>2053</v>
      </c>
      <c r="E105" s="5">
        <f t="shared" si="5"/>
        <v>53</v>
      </c>
    </row>
    <row r="106" spans="1:5" ht="12.75">
      <c r="A106" s="7">
        <f t="shared" si="6"/>
        <v>105</v>
      </c>
      <c r="B106" s="8">
        <f t="shared" si="7"/>
        <v>44666</v>
      </c>
      <c r="C106" s="6">
        <v>30</v>
      </c>
      <c r="D106" s="13">
        <f t="shared" si="4"/>
        <v>2042</v>
      </c>
      <c r="E106" s="5">
        <f t="shared" si="5"/>
        <v>42</v>
      </c>
    </row>
    <row r="107" spans="1:5" ht="12.75">
      <c r="A107" s="7">
        <f t="shared" si="6"/>
        <v>106</v>
      </c>
      <c r="B107" s="8">
        <f t="shared" si="7"/>
        <v>44667</v>
      </c>
      <c r="C107" s="6">
        <v>31</v>
      </c>
      <c r="D107" s="13">
        <f t="shared" si="4"/>
        <v>2031</v>
      </c>
      <c r="E107" s="5">
        <f t="shared" si="5"/>
        <v>31</v>
      </c>
    </row>
    <row r="108" spans="1:5" ht="12.75">
      <c r="A108" s="7">
        <f t="shared" si="6"/>
        <v>107</v>
      </c>
      <c r="B108" s="8">
        <f t="shared" si="7"/>
        <v>44668</v>
      </c>
      <c r="C108" s="6">
        <v>33</v>
      </c>
      <c r="D108" s="13">
        <f t="shared" si="4"/>
        <v>2020</v>
      </c>
      <c r="E108" s="5">
        <f t="shared" si="5"/>
        <v>20</v>
      </c>
    </row>
    <row r="109" spans="1:5" ht="12.75">
      <c r="A109" s="7">
        <f t="shared" si="6"/>
        <v>108</v>
      </c>
      <c r="B109" s="8">
        <f t="shared" si="7"/>
        <v>44669</v>
      </c>
      <c r="C109" s="6">
        <v>32</v>
      </c>
      <c r="D109" s="13">
        <f t="shared" si="4"/>
        <v>2009</v>
      </c>
      <c r="E109" s="5">
        <f t="shared" si="5"/>
        <v>9</v>
      </c>
    </row>
    <row r="110" spans="1:5" ht="12.75">
      <c r="A110" s="7">
        <f t="shared" si="6"/>
        <v>109</v>
      </c>
      <c r="B110" s="8">
        <f t="shared" si="7"/>
        <v>44670</v>
      </c>
      <c r="C110" s="6">
        <v>28</v>
      </c>
      <c r="D110" s="13">
        <f t="shared" si="4"/>
        <v>1999</v>
      </c>
      <c r="E110" s="5">
        <f t="shared" si="5"/>
        <v>1</v>
      </c>
    </row>
    <row r="111" spans="1:5" ht="12.75">
      <c r="A111" s="7">
        <f t="shared" si="6"/>
        <v>110</v>
      </c>
      <c r="B111" s="8">
        <f t="shared" si="7"/>
        <v>44671</v>
      </c>
      <c r="C111" s="6">
        <v>16</v>
      </c>
      <c r="D111" s="13">
        <f t="shared" si="4"/>
        <v>1991</v>
      </c>
      <c r="E111" s="5">
        <f t="shared" si="5"/>
        <v>9</v>
      </c>
    </row>
    <row r="112" spans="1:5" ht="12.75">
      <c r="A112" s="7">
        <f t="shared" si="6"/>
        <v>111</v>
      </c>
      <c r="B112" s="8">
        <f t="shared" si="7"/>
        <v>44672</v>
      </c>
      <c r="C112" s="6">
        <v>16</v>
      </c>
      <c r="D112" s="13">
        <f t="shared" si="4"/>
        <v>1996</v>
      </c>
      <c r="E112" s="5">
        <f t="shared" si="5"/>
        <v>4</v>
      </c>
    </row>
    <row r="113" spans="1:5" ht="12.75">
      <c r="A113" s="7">
        <f t="shared" si="6"/>
        <v>112</v>
      </c>
      <c r="B113" s="8">
        <f t="shared" si="7"/>
        <v>44673</v>
      </c>
      <c r="C113" s="6">
        <v>16</v>
      </c>
      <c r="D113" s="13">
        <f t="shared" si="4"/>
        <v>2002</v>
      </c>
      <c r="E113" s="5">
        <f t="shared" si="5"/>
        <v>2</v>
      </c>
    </row>
    <row r="114" spans="1:5" ht="12.75">
      <c r="A114" s="7">
        <f t="shared" si="6"/>
        <v>113</v>
      </c>
      <c r="B114" s="8">
        <f t="shared" si="7"/>
        <v>44674</v>
      </c>
      <c r="C114" s="6">
        <v>16</v>
      </c>
      <c r="D114" s="13">
        <f t="shared" si="4"/>
        <v>2009</v>
      </c>
      <c r="E114" s="5">
        <f t="shared" si="5"/>
        <v>9</v>
      </c>
    </row>
    <row r="115" spans="1:5" ht="12.75">
      <c r="A115" s="7">
        <f t="shared" si="6"/>
        <v>114</v>
      </c>
      <c r="B115" s="8">
        <f t="shared" si="7"/>
        <v>44675</v>
      </c>
      <c r="C115" s="6">
        <v>16</v>
      </c>
      <c r="D115" s="13">
        <f t="shared" si="4"/>
        <v>2013</v>
      </c>
      <c r="E115" s="5">
        <f t="shared" si="5"/>
        <v>13</v>
      </c>
    </row>
    <row r="116" spans="1:5" ht="12.75">
      <c r="A116" s="7">
        <f t="shared" si="6"/>
        <v>115</v>
      </c>
      <c r="B116" s="8">
        <f t="shared" si="7"/>
        <v>44676</v>
      </c>
      <c r="C116" s="6">
        <v>16</v>
      </c>
      <c r="D116" s="13">
        <f t="shared" si="4"/>
        <v>2019</v>
      </c>
      <c r="E116" s="5">
        <f t="shared" si="5"/>
        <v>19</v>
      </c>
    </row>
    <row r="117" spans="1:5" ht="12.75">
      <c r="A117" s="7">
        <f t="shared" si="6"/>
        <v>116</v>
      </c>
      <c r="B117" s="8">
        <f t="shared" si="7"/>
        <v>44677</v>
      </c>
      <c r="C117" s="6">
        <v>16</v>
      </c>
      <c r="D117" s="13">
        <f t="shared" si="4"/>
        <v>2026</v>
      </c>
      <c r="E117" s="5">
        <f t="shared" si="5"/>
        <v>26</v>
      </c>
    </row>
    <row r="118" spans="1:5" ht="12.75">
      <c r="A118" s="7">
        <f t="shared" si="6"/>
        <v>117</v>
      </c>
      <c r="B118" s="8">
        <f t="shared" si="7"/>
        <v>44678</v>
      </c>
      <c r="C118" s="6">
        <v>16</v>
      </c>
      <c r="D118" s="13">
        <f t="shared" si="4"/>
        <v>2034</v>
      </c>
      <c r="E118" s="5">
        <f t="shared" si="5"/>
        <v>34</v>
      </c>
    </row>
    <row r="119" spans="1:5" ht="12.75">
      <c r="A119" s="7">
        <f t="shared" si="6"/>
        <v>118</v>
      </c>
      <c r="B119" s="8">
        <f t="shared" si="7"/>
        <v>44679</v>
      </c>
      <c r="C119" s="6">
        <v>16</v>
      </c>
      <c r="D119" s="13">
        <f t="shared" si="4"/>
        <v>2038</v>
      </c>
      <c r="E119" s="5">
        <f t="shared" si="5"/>
        <v>38</v>
      </c>
    </row>
    <row r="120" spans="1:5" ht="12.75">
      <c r="A120" s="7">
        <f t="shared" si="6"/>
        <v>119</v>
      </c>
      <c r="B120" s="8">
        <f t="shared" si="7"/>
        <v>44680</v>
      </c>
      <c r="C120" s="6">
        <v>16</v>
      </c>
      <c r="D120" s="13">
        <f t="shared" si="4"/>
        <v>2037</v>
      </c>
      <c r="E120" s="5">
        <f t="shared" si="5"/>
        <v>37</v>
      </c>
    </row>
    <row r="121" spans="1:5" ht="12.75">
      <c r="A121" s="7">
        <f t="shared" si="6"/>
        <v>120</v>
      </c>
      <c r="B121" s="8">
        <f t="shared" si="7"/>
        <v>44681</v>
      </c>
      <c r="C121" s="6">
        <v>16</v>
      </c>
      <c r="D121" s="13">
        <f t="shared" si="4"/>
        <v>2040</v>
      </c>
      <c r="E121" s="5">
        <f t="shared" si="5"/>
        <v>40</v>
      </c>
    </row>
    <row r="122" spans="1:5" ht="12.75">
      <c r="A122" s="7">
        <f t="shared" si="6"/>
        <v>121</v>
      </c>
      <c r="B122" s="8">
        <f t="shared" si="7"/>
        <v>44682</v>
      </c>
      <c r="C122" s="6">
        <v>16</v>
      </c>
      <c r="D122" s="13">
        <f t="shared" si="4"/>
        <v>2036</v>
      </c>
      <c r="E122" s="5">
        <f t="shared" si="5"/>
        <v>36</v>
      </c>
    </row>
    <row r="123" spans="1:5" ht="12.75">
      <c r="A123" s="7">
        <f t="shared" si="6"/>
        <v>122</v>
      </c>
      <c r="B123" s="8">
        <f t="shared" si="7"/>
        <v>44683</v>
      </c>
      <c r="C123" s="6">
        <v>16</v>
      </c>
      <c r="D123" s="13">
        <f t="shared" si="4"/>
        <v>2038</v>
      </c>
      <c r="E123" s="5">
        <f t="shared" si="5"/>
        <v>38</v>
      </c>
    </row>
    <row r="124" spans="1:5" ht="12.75">
      <c r="A124" s="7">
        <f t="shared" si="6"/>
        <v>123</v>
      </c>
      <c r="B124" s="8">
        <f t="shared" si="7"/>
        <v>44684</v>
      </c>
      <c r="C124" s="6">
        <v>16</v>
      </c>
      <c r="D124" s="13">
        <f t="shared" si="4"/>
        <v>2042</v>
      </c>
      <c r="E124" s="5">
        <f t="shared" si="5"/>
        <v>42</v>
      </c>
    </row>
    <row r="125" spans="1:5" ht="12.75">
      <c r="A125" s="7">
        <f t="shared" si="6"/>
        <v>124</v>
      </c>
      <c r="B125" s="8">
        <f t="shared" si="7"/>
        <v>44685</v>
      </c>
      <c r="C125" s="6">
        <v>16</v>
      </c>
      <c r="D125" s="13">
        <f t="shared" si="4"/>
        <v>2047</v>
      </c>
      <c r="E125" s="5">
        <f t="shared" si="5"/>
        <v>47</v>
      </c>
    </row>
    <row r="126" spans="1:5" ht="12.75">
      <c r="A126" s="7">
        <f t="shared" si="6"/>
        <v>125</v>
      </c>
      <c r="B126" s="8">
        <f t="shared" si="7"/>
        <v>44686</v>
      </c>
      <c r="C126" s="6">
        <v>16</v>
      </c>
      <c r="D126" s="13">
        <f t="shared" si="4"/>
        <v>2053</v>
      </c>
      <c r="E126" s="5">
        <f t="shared" si="5"/>
        <v>53</v>
      </c>
    </row>
    <row r="127" spans="1:5" ht="12.75">
      <c r="A127" s="7">
        <f t="shared" si="6"/>
        <v>126</v>
      </c>
      <c r="B127" s="8">
        <f t="shared" si="7"/>
        <v>44687</v>
      </c>
      <c r="C127" s="6">
        <v>16</v>
      </c>
      <c r="D127" s="13">
        <f t="shared" si="4"/>
        <v>2060</v>
      </c>
      <c r="E127" s="5">
        <f t="shared" si="5"/>
        <v>60</v>
      </c>
    </row>
    <row r="128" spans="1:5" ht="12.75">
      <c r="A128" s="7">
        <f t="shared" si="6"/>
        <v>127</v>
      </c>
      <c r="B128" s="8">
        <f t="shared" si="7"/>
        <v>44688</v>
      </c>
      <c r="C128" s="6">
        <v>16</v>
      </c>
      <c r="D128" s="13">
        <f t="shared" si="4"/>
        <v>2061</v>
      </c>
      <c r="E128" s="5">
        <f t="shared" si="5"/>
        <v>61</v>
      </c>
    </row>
    <row r="129" spans="1:5" ht="12.75">
      <c r="A129" s="7">
        <f t="shared" si="6"/>
        <v>128</v>
      </c>
      <c r="B129" s="8">
        <f t="shared" si="7"/>
        <v>44689</v>
      </c>
      <c r="C129" s="6">
        <v>16</v>
      </c>
      <c r="D129" s="13">
        <f t="shared" si="4"/>
        <v>2068</v>
      </c>
      <c r="E129" s="5">
        <f t="shared" si="5"/>
        <v>68</v>
      </c>
    </row>
    <row r="130" spans="1:5" ht="12.75">
      <c r="A130" s="7">
        <f t="shared" si="6"/>
        <v>129</v>
      </c>
      <c r="B130" s="8">
        <f t="shared" si="7"/>
        <v>44690</v>
      </c>
      <c r="C130" s="6">
        <v>16</v>
      </c>
      <c r="D130" s="13">
        <f t="shared" si="4"/>
        <v>2075</v>
      </c>
      <c r="E130" s="5">
        <f t="shared" si="5"/>
        <v>75</v>
      </c>
    </row>
    <row r="131" spans="1:5" ht="12.75">
      <c r="A131" s="7">
        <f t="shared" si="6"/>
        <v>130</v>
      </c>
      <c r="B131" s="8">
        <f t="shared" si="7"/>
        <v>44691</v>
      </c>
      <c r="C131" s="6">
        <v>16</v>
      </c>
      <c r="D131" s="13">
        <f t="shared" ref="D131:D194" si="8">SUM(C131:C250)</f>
        <v>2082</v>
      </c>
      <c r="E131" s="5">
        <f t="shared" ref="E131:E194" si="9">ABS(D131-2000)</f>
        <v>82</v>
      </c>
    </row>
    <row r="132" spans="1:5" ht="12.75">
      <c r="A132" s="7">
        <f t="shared" ref="A132:A195" si="10">A131+1</f>
        <v>131</v>
      </c>
      <c r="B132" s="8">
        <f t="shared" ref="B132:B195" si="11">B131+1</f>
        <v>44692</v>
      </c>
      <c r="C132" s="6">
        <v>16</v>
      </c>
      <c r="D132" s="13">
        <f t="shared" si="8"/>
        <v>2088</v>
      </c>
      <c r="E132" s="5">
        <f t="shared" si="9"/>
        <v>88</v>
      </c>
    </row>
    <row r="133" spans="1:5" ht="12.75">
      <c r="A133" s="7">
        <f t="shared" si="10"/>
        <v>132</v>
      </c>
      <c r="B133" s="8">
        <f t="shared" si="11"/>
        <v>44693</v>
      </c>
      <c r="C133" s="6">
        <v>16</v>
      </c>
      <c r="D133" s="13">
        <f t="shared" si="8"/>
        <v>2095</v>
      </c>
      <c r="E133" s="5">
        <f t="shared" si="9"/>
        <v>95</v>
      </c>
    </row>
    <row r="134" spans="1:5" ht="12.75">
      <c r="A134" s="7">
        <f t="shared" si="10"/>
        <v>133</v>
      </c>
      <c r="B134" s="8">
        <f t="shared" si="11"/>
        <v>44694</v>
      </c>
      <c r="C134" s="6">
        <v>16</v>
      </c>
      <c r="D134" s="13">
        <f t="shared" si="8"/>
        <v>2103</v>
      </c>
      <c r="E134" s="5">
        <f t="shared" si="9"/>
        <v>103</v>
      </c>
    </row>
    <row r="135" spans="1:5" ht="12.75">
      <c r="A135" s="7">
        <f t="shared" si="10"/>
        <v>134</v>
      </c>
      <c r="B135" s="8">
        <f t="shared" si="11"/>
        <v>44695</v>
      </c>
      <c r="C135" s="6">
        <v>16</v>
      </c>
      <c r="D135" s="13">
        <f t="shared" si="8"/>
        <v>2113</v>
      </c>
      <c r="E135" s="5">
        <f t="shared" si="9"/>
        <v>113</v>
      </c>
    </row>
    <row r="136" spans="1:5" ht="12.75">
      <c r="A136" s="7">
        <f t="shared" si="10"/>
        <v>135</v>
      </c>
      <c r="B136" s="8">
        <f t="shared" si="11"/>
        <v>44696</v>
      </c>
      <c r="C136" s="6">
        <v>16</v>
      </c>
      <c r="D136" s="13">
        <f t="shared" si="8"/>
        <v>2125</v>
      </c>
      <c r="E136" s="5">
        <f t="shared" si="9"/>
        <v>125</v>
      </c>
    </row>
    <row r="137" spans="1:5" ht="12.75">
      <c r="A137" s="7">
        <f t="shared" si="10"/>
        <v>136</v>
      </c>
      <c r="B137" s="8">
        <f t="shared" si="11"/>
        <v>44697</v>
      </c>
      <c r="C137" s="6">
        <v>16</v>
      </c>
      <c r="D137" s="13">
        <f t="shared" si="8"/>
        <v>2138</v>
      </c>
      <c r="E137" s="5">
        <f t="shared" si="9"/>
        <v>138</v>
      </c>
    </row>
    <row r="138" spans="1:5" ht="12.75">
      <c r="A138" s="7">
        <f t="shared" si="10"/>
        <v>137</v>
      </c>
      <c r="B138" s="8">
        <f t="shared" si="11"/>
        <v>44698</v>
      </c>
      <c r="C138" s="6">
        <v>16</v>
      </c>
      <c r="D138" s="13">
        <f t="shared" si="8"/>
        <v>2152</v>
      </c>
      <c r="E138" s="5">
        <f t="shared" si="9"/>
        <v>152</v>
      </c>
    </row>
    <row r="139" spans="1:5" ht="12.75">
      <c r="A139" s="7">
        <f t="shared" si="10"/>
        <v>138</v>
      </c>
      <c r="B139" s="8">
        <f t="shared" si="11"/>
        <v>44699</v>
      </c>
      <c r="C139" s="6">
        <v>16</v>
      </c>
      <c r="D139" s="13">
        <f t="shared" si="8"/>
        <v>2168</v>
      </c>
      <c r="E139" s="5">
        <f t="shared" si="9"/>
        <v>168</v>
      </c>
    </row>
    <row r="140" spans="1:5" ht="12.75">
      <c r="A140" s="7">
        <f t="shared" si="10"/>
        <v>139</v>
      </c>
      <c r="B140" s="8">
        <f t="shared" si="11"/>
        <v>44700</v>
      </c>
      <c r="C140" s="6">
        <v>16</v>
      </c>
      <c r="D140" s="13">
        <f t="shared" si="8"/>
        <v>2184</v>
      </c>
      <c r="E140" s="5">
        <f t="shared" si="9"/>
        <v>184</v>
      </c>
    </row>
    <row r="141" spans="1:5" ht="12.75">
      <c r="A141" s="7">
        <f t="shared" si="10"/>
        <v>140</v>
      </c>
      <c r="B141" s="8">
        <f t="shared" si="11"/>
        <v>44701</v>
      </c>
      <c r="C141" s="6">
        <v>16</v>
      </c>
      <c r="D141" s="13">
        <f t="shared" si="8"/>
        <v>2202</v>
      </c>
      <c r="E141" s="5">
        <f t="shared" si="9"/>
        <v>202</v>
      </c>
    </row>
    <row r="142" spans="1:5" ht="12.75">
      <c r="A142" s="7">
        <f t="shared" si="10"/>
        <v>141</v>
      </c>
      <c r="B142" s="8">
        <f t="shared" si="11"/>
        <v>44702</v>
      </c>
      <c r="C142" s="6">
        <v>16</v>
      </c>
      <c r="D142" s="13">
        <f t="shared" si="8"/>
        <v>2221</v>
      </c>
      <c r="E142" s="5">
        <f t="shared" si="9"/>
        <v>221</v>
      </c>
    </row>
    <row r="143" spans="1:5" ht="12.75">
      <c r="A143" s="7">
        <f t="shared" si="10"/>
        <v>142</v>
      </c>
      <c r="B143" s="8">
        <f t="shared" si="11"/>
        <v>44703</v>
      </c>
      <c r="C143" s="6">
        <v>16</v>
      </c>
      <c r="D143" s="13">
        <f t="shared" si="8"/>
        <v>2235</v>
      </c>
      <c r="E143" s="5">
        <f t="shared" si="9"/>
        <v>235</v>
      </c>
    </row>
    <row r="144" spans="1:5" ht="12.75">
      <c r="A144" s="7">
        <f t="shared" si="10"/>
        <v>143</v>
      </c>
      <c r="B144" s="8">
        <f t="shared" si="11"/>
        <v>44704</v>
      </c>
      <c r="C144" s="6">
        <v>16</v>
      </c>
      <c r="D144" s="13">
        <f t="shared" si="8"/>
        <v>2249</v>
      </c>
      <c r="E144" s="5">
        <f t="shared" si="9"/>
        <v>249</v>
      </c>
    </row>
    <row r="145" spans="1:5" ht="12.75">
      <c r="A145" s="7">
        <f t="shared" si="10"/>
        <v>144</v>
      </c>
      <c r="B145" s="8">
        <f t="shared" si="11"/>
        <v>44705</v>
      </c>
      <c r="C145" s="6">
        <v>16</v>
      </c>
      <c r="D145" s="13">
        <f t="shared" si="8"/>
        <v>2263</v>
      </c>
      <c r="E145" s="5">
        <f t="shared" si="9"/>
        <v>263</v>
      </c>
    </row>
    <row r="146" spans="1:5" ht="12.75">
      <c r="A146" s="7">
        <f t="shared" si="10"/>
        <v>145</v>
      </c>
      <c r="B146" s="8">
        <f t="shared" si="11"/>
        <v>44706</v>
      </c>
      <c r="C146" s="6">
        <v>16</v>
      </c>
      <c r="D146" s="13">
        <f t="shared" si="8"/>
        <v>2278</v>
      </c>
      <c r="E146" s="5">
        <f t="shared" si="9"/>
        <v>278</v>
      </c>
    </row>
    <row r="147" spans="1:5" ht="12.75">
      <c r="A147" s="7">
        <f t="shared" si="10"/>
        <v>146</v>
      </c>
      <c r="B147" s="8">
        <f t="shared" si="11"/>
        <v>44707</v>
      </c>
      <c r="C147" s="6">
        <v>16</v>
      </c>
      <c r="D147" s="13">
        <f t="shared" si="8"/>
        <v>2294</v>
      </c>
      <c r="E147" s="5">
        <f t="shared" si="9"/>
        <v>294</v>
      </c>
    </row>
    <row r="148" spans="1:5" ht="12.75">
      <c r="A148" s="7">
        <f t="shared" si="10"/>
        <v>147</v>
      </c>
      <c r="B148" s="8">
        <f t="shared" si="11"/>
        <v>44708</v>
      </c>
      <c r="C148" s="6">
        <v>16</v>
      </c>
      <c r="D148" s="13">
        <f t="shared" si="8"/>
        <v>2308</v>
      </c>
      <c r="E148" s="5">
        <f t="shared" si="9"/>
        <v>308</v>
      </c>
    </row>
    <row r="149" spans="1:5" ht="12.75">
      <c r="A149" s="7">
        <f t="shared" si="10"/>
        <v>148</v>
      </c>
      <c r="B149" s="8">
        <f t="shared" si="11"/>
        <v>44709</v>
      </c>
      <c r="C149" s="6">
        <v>16</v>
      </c>
      <c r="D149" s="13">
        <f t="shared" si="8"/>
        <v>2322</v>
      </c>
      <c r="E149" s="5">
        <f t="shared" si="9"/>
        <v>322</v>
      </c>
    </row>
    <row r="150" spans="1:5" ht="12.75">
      <c r="A150" s="7">
        <f t="shared" si="10"/>
        <v>149</v>
      </c>
      <c r="B150" s="8">
        <f t="shared" si="11"/>
        <v>44710</v>
      </c>
      <c r="C150" s="6">
        <v>16</v>
      </c>
      <c r="D150" s="13">
        <f t="shared" si="8"/>
        <v>2336</v>
      </c>
      <c r="E150" s="5">
        <f t="shared" si="9"/>
        <v>336</v>
      </c>
    </row>
    <row r="151" spans="1:5" ht="12.75">
      <c r="A151" s="7">
        <f t="shared" si="10"/>
        <v>150</v>
      </c>
      <c r="B151" s="8">
        <f t="shared" si="11"/>
        <v>44711</v>
      </c>
      <c r="C151" s="6">
        <v>16</v>
      </c>
      <c r="D151" s="13">
        <f t="shared" si="8"/>
        <v>2353</v>
      </c>
      <c r="E151" s="5">
        <f t="shared" si="9"/>
        <v>353</v>
      </c>
    </row>
    <row r="152" spans="1:5" ht="12.75">
      <c r="A152" s="7">
        <f t="shared" si="10"/>
        <v>151</v>
      </c>
      <c r="B152" s="8">
        <f t="shared" si="11"/>
        <v>44712</v>
      </c>
      <c r="C152" s="6">
        <v>16</v>
      </c>
      <c r="D152" s="13">
        <f t="shared" si="8"/>
        <v>2370</v>
      </c>
      <c r="E152" s="5">
        <f t="shared" si="9"/>
        <v>370</v>
      </c>
    </row>
    <row r="153" spans="1:5" ht="12.75">
      <c r="A153" s="7">
        <f t="shared" si="10"/>
        <v>152</v>
      </c>
      <c r="B153" s="8">
        <f t="shared" si="11"/>
        <v>44713</v>
      </c>
      <c r="C153" s="6">
        <v>16</v>
      </c>
      <c r="D153" s="13">
        <f t="shared" si="8"/>
        <v>2387</v>
      </c>
      <c r="E153" s="5">
        <f t="shared" si="9"/>
        <v>387</v>
      </c>
    </row>
    <row r="154" spans="1:5" ht="12.75">
      <c r="A154" s="7">
        <f t="shared" si="10"/>
        <v>153</v>
      </c>
      <c r="B154" s="8">
        <f t="shared" si="11"/>
        <v>44714</v>
      </c>
      <c r="C154" s="6">
        <v>16</v>
      </c>
      <c r="D154" s="13">
        <f t="shared" si="8"/>
        <v>2405</v>
      </c>
      <c r="E154" s="5">
        <f t="shared" si="9"/>
        <v>405</v>
      </c>
    </row>
    <row r="155" spans="1:5" ht="12.75">
      <c r="A155" s="7">
        <f t="shared" si="10"/>
        <v>154</v>
      </c>
      <c r="B155" s="8">
        <f t="shared" si="11"/>
        <v>44715</v>
      </c>
      <c r="C155" s="6">
        <v>16</v>
      </c>
      <c r="D155" s="13">
        <f t="shared" si="8"/>
        <v>2421</v>
      </c>
      <c r="E155" s="5">
        <f t="shared" si="9"/>
        <v>421</v>
      </c>
    </row>
    <row r="156" spans="1:5" ht="12.75">
      <c r="A156" s="7">
        <f t="shared" si="10"/>
        <v>155</v>
      </c>
      <c r="B156" s="8">
        <f t="shared" si="11"/>
        <v>44716</v>
      </c>
      <c r="C156" s="6">
        <v>16</v>
      </c>
      <c r="D156" s="13">
        <f t="shared" si="8"/>
        <v>2438</v>
      </c>
      <c r="E156" s="5">
        <f t="shared" si="9"/>
        <v>438</v>
      </c>
    </row>
    <row r="157" spans="1:5" ht="12.75">
      <c r="A157" s="7">
        <f t="shared" si="10"/>
        <v>156</v>
      </c>
      <c r="B157" s="8">
        <f t="shared" si="11"/>
        <v>44717</v>
      </c>
      <c r="C157" s="6">
        <v>16</v>
      </c>
      <c r="D157" s="13">
        <f t="shared" si="8"/>
        <v>2456</v>
      </c>
      <c r="E157" s="5">
        <f t="shared" si="9"/>
        <v>456</v>
      </c>
    </row>
    <row r="158" spans="1:5" ht="12.75">
      <c r="A158" s="7">
        <f t="shared" si="10"/>
        <v>157</v>
      </c>
      <c r="B158" s="8">
        <f t="shared" si="11"/>
        <v>44718</v>
      </c>
      <c r="C158" s="6">
        <v>16</v>
      </c>
      <c r="D158" s="13">
        <f t="shared" si="8"/>
        <v>2473</v>
      </c>
      <c r="E158" s="5">
        <f t="shared" si="9"/>
        <v>473</v>
      </c>
    </row>
    <row r="159" spans="1:5" ht="12.75">
      <c r="A159" s="7">
        <f t="shared" si="10"/>
        <v>158</v>
      </c>
      <c r="B159" s="8">
        <f t="shared" si="11"/>
        <v>44719</v>
      </c>
      <c r="C159" s="6">
        <v>16</v>
      </c>
      <c r="D159" s="13">
        <f t="shared" si="8"/>
        <v>2491</v>
      </c>
      <c r="E159" s="5">
        <f t="shared" si="9"/>
        <v>491</v>
      </c>
    </row>
    <row r="160" spans="1:5" ht="12.75">
      <c r="A160" s="7">
        <f t="shared" si="10"/>
        <v>159</v>
      </c>
      <c r="B160" s="8">
        <f t="shared" si="11"/>
        <v>44720</v>
      </c>
      <c r="C160" s="6">
        <v>16</v>
      </c>
      <c r="D160" s="13">
        <f t="shared" si="8"/>
        <v>2509</v>
      </c>
      <c r="E160" s="5">
        <f t="shared" si="9"/>
        <v>509</v>
      </c>
    </row>
    <row r="161" spans="1:5" ht="12.75">
      <c r="A161" s="7">
        <f t="shared" si="10"/>
        <v>160</v>
      </c>
      <c r="B161" s="8">
        <f t="shared" si="11"/>
        <v>44721</v>
      </c>
      <c r="C161" s="6">
        <v>16</v>
      </c>
      <c r="D161" s="13">
        <f t="shared" si="8"/>
        <v>2528</v>
      </c>
      <c r="E161" s="5">
        <f t="shared" si="9"/>
        <v>528</v>
      </c>
    </row>
    <row r="162" spans="1:5" ht="12.75">
      <c r="A162" s="7">
        <f t="shared" si="10"/>
        <v>161</v>
      </c>
      <c r="B162" s="8">
        <f t="shared" si="11"/>
        <v>44722</v>
      </c>
      <c r="C162" s="6">
        <v>16</v>
      </c>
      <c r="D162" s="13">
        <f t="shared" si="8"/>
        <v>2548</v>
      </c>
      <c r="E162" s="5">
        <f t="shared" si="9"/>
        <v>548</v>
      </c>
    </row>
    <row r="163" spans="1:5" ht="12.75">
      <c r="A163" s="7">
        <f t="shared" si="10"/>
        <v>162</v>
      </c>
      <c r="B163" s="8">
        <f t="shared" si="11"/>
        <v>44723</v>
      </c>
      <c r="C163" s="6">
        <v>16</v>
      </c>
      <c r="D163" s="13">
        <f t="shared" si="8"/>
        <v>2569</v>
      </c>
      <c r="E163" s="5">
        <f t="shared" si="9"/>
        <v>569</v>
      </c>
    </row>
    <row r="164" spans="1:5" ht="12.75">
      <c r="A164" s="7">
        <f t="shared" si="10"/>
        <v>163</v>
      </c>
      <c r="B164" s="8">
        <f t="shared" si="11"/>
        <v>44724</v>
      </c>
      <c r="C164" s="6">
        <v>16</v>
      </c>
      <c r="D164" s="13">
        <f t="shared" si="8"/>
        <v>2590</v>
      </c>
      <c r="E164" s="5">
        <f t="shared" si="9"/>
        <v>590</v>
      </c>
    </row>
    <row r="165" spans="1:5" ht="12.75">
      <c r="A165" s="7">
        <f t="shared" si="10"/>
        <v>164</v>
      </c>
      <c r="B165" s="8">
        <f t="shared" si="11"/>
        <v>44725</v>
      </c>
      <c r="C165" s="6">
        <v>16</v>
      </c>
      <c r="D165" s="13">
        <f t="shared" si="8"/>
        <v>2611</v>
      </c>
      <c r="E165" s="5">
        <f t="shared" si="9"/>
        <v>611</v>
      </c>
    </row>
    <row r="166" spans="1:5" ht="12.75">
      <c r="A166" s="7">
        <f t="shared" si="10"/>
        <v>165</v>
      </c>
      <c r="B166" s="8">
        <f t="shared" si="11"/>
        <v>44726</v>
      </c>
      <c r="C166" s="6">
        <v>16</v>
      </c>
      <c r="D166" s="13">
        <f t="shared" si="8"/>
        <v>2632</v>
      </c>
      <c r="E166" s="5">
        <f t="shared" si="9"/>
        <v>632</v>
      </c>
    </row>
    <row r="167" spans="1:5" ht="12.75">
      <c r="A167" s="7">
        <f t="shared" si="10"/>
        <v>166</v>
      </c>
      <c r="B167" s="8">
        <f t="shared" si="11"/>
        <v>44727</v>
      </c>
      <c r="C167" s="6">
        <v>16</v>
      </c>
      <c r="D167" s="13">
        <f t="shared" si="8"/>
        <v>2654</v>
      </c>
      <c r="E167" s="5">
        <f t="shared" si="9"/>
        <v>654</v>
      </c>
    </row>
    <row r="168" spans="1:5" ht="12.75">
      <c r="A168" s="7">
        <f t="shared" si="10"/>
        <v>167</v>
      </c>
      <c r="B168" s="8">
        <f t="shared" si="11"/>
        <v>44728</v>
      </c>
      <c r="C168" s="6">
        <v>16</v>
      </c>
      <c r="D168" s="13">
        <f t="shared" si="8"/>
        <v>2674</v>
      </c>
      <c r="E168" s="5">
        <f t="shared" si="9"/>
        <v>674</v>
      </c>
    </row>
    <row r="169" spans="1:5" ht="12.75">
      <c r="A169" s="7">
        <f t="shared" si="10"/>
        <v>168</v>
      </c>
      <c r="B169" s="8">
        <f t="shared" si="11"/>
        <v>44729</v>
      </c>
      <c r="C169" s="6">
        <v>16</v>
      </c>
      <c r="D169" s="13">
        <f t="shared" si="8"/>
        <v>2692</v>
      </c>
      <c r="E169" s="5">
        <f t="shared" si="9"/>
        <v>692</v>
      </c>
    </row>
    <row r="170" spans="1:5" ht="12.75">
      <c r="A170" s="7">
        <f t="shared" si="10"/>
        <v>169</v>
      </c>
      <c r="B170" s="8">
        <f t="shared" si="11"/>
        <v>44730</v>
      </c>
      <c r="C170" s="6">
        <v>16</v>
      </c>
      <c r="D170" s="13">
        <f t="shared" si="8"/>
        <v>2710</v>
      </c>
      <c r="E170" s="5">
        <f t="shared" si="9"/>
        <v>710</v>
      </c>
    </row>
    <row r="171" spans="1:5" ht="12.75">
      <c r="A171" s="7">
        <f t="shared" si="10"/>
        <v>170</v>
      </c>
      <c r="B171" s="8">
        <f t="shared" si="11"/>
        <v>44731</v>
      </c>
      <c r="C171" s="6">
        <v>16</v>
      </c>
      <c r="D171" s="13">
        <f t="shared" si="8"/>
        <v>2728</v>
      </c>
      <c r="E171" s="5">
        <f t="shared" si="9"/>
        <v>728</v>
      </c>
    </row>
    <row r="172" spans="1:5" ht="12.75">
      <c r="A172" s="7">
        <f t="shared" si="10"/>
        <v>171</v>
      </c>
      <c r="B172" s="8">
        <f t="shared" si="11"/>
        <v>44732</v>
      </c>
      <c r="C172" s="6">
        <v>17</v>
      </c>
      <c r="D172" s="13">
        <f t="shared" si="8"/>
        <v>2748</v>
      </c>
      <c r="E172" s="5">
        <f t="shared" si="9"/>
        <v>748</v>
      </c>
    </row>
    <row r="173" spans="1:5" ht="12.75">
      <c r="A173" s="7">
        <f t="shared" si="10"/>
        <v>172</v>
      </c>
      <c r="B173" s="8">
        <f t="shared" si="11"/>
        <v>44733</v>
      </c>
      <c r="C173" s="6">
        <v>19</v>
      </c>
      <c r="D173" s="13">
        <f t="shared" si="8"/>
        <v>2767</v>
      </c>
      <c r="E173" s="5">
        <f t="shared" si="9"/>
        <v>767</v>
      </c>
    </row>
    <row r="174" spans="1:5" ht="12.75">
      <c r="A174" s="7">
        <f t="shared" si="10"/>
        <v>173</v>
      </c>
      <c r="B174" s="8">
        <f t="shared" si="11"/>
        <v>44734</v>
      </c>
      <c r="C174" s="6">
        <v>18</v>
      </c>
      <c r="D174" s="13">
        <f t="shared" si="8"/>
        <v>2785</v>
      </c>
      <c r="E174" s="5">
        <f t="shared" si="9"/>
        <v>785</v>
      </c>
    </row>
    <row r="175" spans="1:5" ht="12.75">
      <c r="A175" s="7">
        <f t="shared" si="10"/>
        <v>174</v>
      </c>
      <c r="B175" s="8">
        <f t="shared" si="11"/>
        <v>44735</v>
      </c>
      <c r="C175" s="6">
        <v>31</v>
      </c>
      <c r="D175" s="13">
        <f t="shared" si="8"/>
        <v>2800</v>
      </c>
      <c r="E175" s="5">
        <f t="shared" si="9"/>
        <v>800</v>
      </c>
    </row>
    <row r="176" spans="1:5" ht="12.75">
      <c r="A176" s="7">
        <f t="shared" si="10"/>
        <v>175</v>
      </c>
      <c r="B176" s="8">
        <f t="shared" si="11"/>
        <v>44736</v>
      </c>
      <c r="C176" s="6">
        <v>20</v>
      </c>
      <c r="D176" s="13">
        <f t="shared" si="8"/>
        <v>2804</v>
      </c>
      <c r="E176" s="5">
        <f t="shared" si="9"/>
        <v>804</v>
      </c>
    </row>
    <row r="177" spans="1:5" ht="12.75">
      <c r="A177" s="7">
        <f t="shared" si="10"/>
        <v>176</v>
      </c>
      <c r="B177" s="8">
        <f t="shared" si="11"/>
        <v>44737</v>
      </c>
      <c r="C177" s="6">
        <v>20</v>
      </c>
      <c r="D177" s="13">
        <f t="shared" si="8"/>
        <v>2816</v>
      </c>
      <c r="E177" s="5">
        <f t="shared" si="9"/>
        <v>816</v>
      </c>
    </row>
    <row r="178" spans="1:5" ht="12.75">
      <c r="A178" s="7">
        <f t="shared" si="10"/>
        <v>177</v>
      </c>
      <c r="B178" s="8">
        <f t="shared" si="11"/>
        <v>44738</v>
      </c>
      <c r="C178" s="6">
        <v>20</v>
      </c>
      <c r="D178" s="13">
        <f t="shared" si="8"/>
        <v>2827</v>
      </c>
      <c r="E178" s="5">
        <f t="shared" si="9"/>
        <v>827</v>
      </c>
    </row>
    <row r="179" spans="1:5" ht="12.75">
      <c r="A179" s="7">
        <f t="shared" si="10"/>
        <v>178</v>
      </c>
      <c r="B179" s="8">
        <f t="shared" si="11"/>
        <v>44739</v>
      </c>
      <c r="C179" s="6">
        <v>19</v>
      </c>
      <c r="D179" s="13">
        <f t="shared" si="8"/>
        <v>2840</v>
      </c>
      <c r="E179" s="5">
        <f t="shared" si="9"/>
        <v>840</v>
      </c>
    </row>
    <row r="180" spans="1:5" ht="12.75">
      <c r="A180" s="7">
        <f t="shared" si="10"/>
        <v>179</v>
      </c>
      <c r="B180" s="8">
        <f t="shared" si="11"/>
        <v>44740</v>
      </c>
      <c r="C180" s="6">
        <v>16</v>
      </c>
      <c r="D180" s="13">
        <f t="shared" si="8"/>
        <v>2855</v>
      </c>
      <c r="E180" s="5">
        <f t="shared" si="9"/>
        <v>855</v>
      </c>
    </row>
    <row r="181" spans="1:5" ht="12.75">
      <c r="A181" s="7">
        <f t="shared" si="10"/>
        <v>180</v>
      </c>
      <c r="B181" s="8">
        <f t="shared" si="11"/>
        <v>44741</v>
      </c>
      <c r="C181" s="6">
        <v>13</v>
      </c>
      <c r="D181" s="13">
        <f t="shared" si="8"/>
        <v>2873</v>
      </c>
      <c r="E181" s="5">
        <f t="shared" si="9"/>
        <v>873</v>
      </c>
    </row>
    <row r="182" spans="1:5" ht="12.75">
      <c r="A182" s="7">
        <f t="shared" si="10"/>
        <v>181</v>
      </c>
      <c r="B182" s="8">
        <f t="shared" si="11"/>
        <v>44742</v>
      </c>
      <c r="C182" s="6">
        <v>16</v>
      </c>
      <c r="D182" s="13">
        <f t="shared" si="8"/>
        <v>2896</v>
      </c>
      <c r="E182" s="5">
        <f t="shared" si="9"/>
        <v>896</v>
      </c>
    </row>
    <row r="183" spans="1:5" ht="12.75">
      <c r="A183" s="7">
        <f t="shared" si="10"/>
        <v>182</v>
      </c>
      <c r="B183" s="8">
        <f t="shared" si="11"/>
        <v>44743</v>
      </c>
      <c r="C183" s="6">
        <v>18</v>
      </c>
      <c r="D183" s="13">
        <f t="shared" si="8"/>
        <v>2918</v>
      </c>
      <c r="E183" s="5">
        <f t="shared" si="9"/>
        <v>918</v>
      </c>
    </row>
    <row r="184" spans="1:5" ht="12.75">
      <c r="A184" s="7">
        <f t="shared" si="10"/>
        <v>183</v>
      </c>
      <c r="B184" s="8">
        <f t="shared" si="11"/>
        <v>44744</v>
      </c>
      <c r="C184" s="6">
        <v>17</v>
      </c>
      <c r="D184" s="13">
        <f t="shared" si="8"/>
        <v>2940</v>
      </c>
      <c r="E184" s="5">
        <f t="shared" si="9"/>
        <v>940</v>
      </c>
    </row>
    <row r="185" spans="1:5" ht="12.75">
      <c r="A185" s="7">
        <f t="shared" si="10"/>
        <v>184</v>
      </c>
      <c r="B185" s="8">
        <f t="shared" si="11"/>
        <v>44745</v>
      </c>
      <c r="C185" s="6">
        <v>18</v>
      </c>
      <c r="D185" s="13">
        <f t="shared" si="8"/>
        <v>2962</v>
      </c>
      <c r="E185" s="5">
        <f t="shared" si="9"/>
        <v>962</v>
      </c>
    </row>
    <row r="186" spans="1:5" ht="12.75">
      <c r="A186" s="7">
        <f t="shared" si="10"/>
        <v>185</v>
      </c>
      <c r="B186" s="8">
        <f t="shared" si="11"/>
        <v>44746</v>
      </c>
      <c r="C186" s="6">
        <v>20</v>
      </c>
      <c r="D186" s="13">
        <f t="shared" si="8"/>
        <v>2983</v>
      </c>
      <c r="E186" s="5">
        <f t="shared" si="9"/>
        <v>983</v>
      </c>
    </row>
    <row r="187" spans="1:5" ht="12.75">
      <c r="A187" s="7">
        <f t="shared" si="10"/>
        <v>186</v>
      </c>
      <c r="B187" s="8">
        <f t="shared" si="11"/>
        <v>44747</v>
      </c>
      <c r="C187" s="6">
        <v>19</v>
      </c>
      <c r="D187" s="13">
        <f t="shared" si="8"/>
        <v>3003</v>
      </c>
      <c r="E187" s="5">
        <f t="shared" si="9"/>
        <v>1003</v>
      </c>
    </row>
    <row r="188" spans="1:5" ht="12.75">
      <c r="A188" s="7">
        <f t="shared" si="10"/>
        <v>187</v>
      </c>
      <c r="B188" s="8">
        <f t="shared" si="11"/>
        <v>44748</v>
      </c>
      <c r="C188" s="6">
        <v>15</v>
      </c>
      <c r="D188" s="13">
        <f t="shared" si="8"/>
        <v>3021</v>
      </c>
      <c r="E188" s="5">
        <f t="shared" si="9"/>
        <v>1021</v>
      </c>
    </row>
    <row r="189" spans="1:5" ht="12.75">
      <c r="A189" s="7">
        <f t="shared" si="10"/>
        <v>188</v>
      </c>
      <c r="B189" s="8">
        <f t="shared" si="11"/>
        <v>44749</v>
      </c>
      <c r="C189" s="6">
        <v>11</v>
      </c>
      <c r="D189" s="13">
        <f t="shared" si="8"/>
        <v>3039</v>
      </c>
      <c r="E189" s="5">
        <f t="shared" si="9"/>
        <v>1039</v>
      </c>
    </row>
    <row r="190" spans="1:5" ht="12.75">
      <c r="A190" s="7">
        <f t="shared" si="10"/>
        <v>189</v>
      </c>
      <c r="B190" s="8">
        <f t="shared" si="11"/>
        <v>44750</v>
      </c>
      <c r="C190" s="6">
        <v>11</v>
      </c>
      <c r="D190" s="13">
        <f t="shared" si="8"/>
        <v>3057</v>
      </c>
      <c r="E190" s="5">
        <f t="shared" si="9"/>
        <v>1057</v>
      </c>
    </row>
    <row r="191" spans="1:5" ht="12.75">
      <c r="A191" s="7">
        <f t="shared" si="10"/>
        <v>190</v>
      </c>
      <c r="B191" s="8">
        <f t="shared" si="11"/>
        <v>44751</v>
      </c>
      <c r="C191" s="6">
        <v>13</v>
      </c>
      <c r="D191" s="13">
        <f t="shared" si="8"/>
        <v>3080</v>
      </c>
      <c r="E191" s="5">
        <f t="shared" si="9"/>
        <v>1080</v>
      </c>
    </row>
    <row r="192" spans="1:5" ht="12.75">
      <c r="A192" s="7">
        <f t="shared" si="10"/>
        <v>191</v>
      </c>
      <c r="B192" s="8">
        <f t="shared" si="11"/>
        <v>44752</v>
      </c>
      <c r="C192" s="6">
        <v>12</v>
      </c>
      <c r="D192" s="13">
        <f t="shared" si="8"/>
        <v>3102</v>
      </c>
      <c r="E192" s="5">
        <f t="shared" si="9"/>
        <v>1102</v>
      </c>
    </row>
    <row r="193" spans="1:5" ht="12.75">
      <c r="A193" s="7">
        <f t="shared" si="10"/>
        <v>192</v>
      </c>
      <c r="B193" s="8">
        <f t="shared" si="11"/>
        <v>44753</v>
      </c>
      <c r="C193" s="6">
        <v>15</v>
      </c>
      <c r="D193" s="13">
        <f t="shared" si="8"/>
        <v>3126</v>
      </c>
      <c r="E193" s="5">
        <f t="shared" si="9"/>
        <v>1126</v>
      </c>
    </row>
    <row r="194" spans="1:5" ht="12.75">
      <c r="A194" s="7">
        <f t="shared" si="10"/>
        <v>193</v>
      </c>
      <c r="B194" s="8">
        <f t="shared" si="11"/>
        <v>44754</v>
      </c>
      <c r="C194" s="6">
        <v>17</v>
      </c>
      <c r="D194" s="13">
        <f t="shared" si="8"/>
        <v>3151</v>
      </c>
      <c r="E194" s="5">
        <f t="shared" si="9"/>
        <v>1151</v>
      </c>
    </row>
    <row r="195" spans="1:5" ht="12.75">
      <c r="A195" s="7">
        <f t="shared" si="10"/>
        <v>194</v>
      </c>
      <c r="B195" s="8">
        <f t="shared" si="11"/>
        <v>44755</v>
      </c>
      <c r="C195" s="6">
        <v>15</v>
      </c>
      <c r="D195" s="13">
        <f t="shared" ref="D195:D246" si="12">SUM(C195:C314)</f>
        <v>3172</v>
      </c>
      <c r="E195" s="5">
        <f t="shared" ref="E195:E246" si="13">ABS(D195-2000)</f>
        <v>1172</v>
      </c>
    </row>
    <row r="196" spans="1:5" ht="12.75">
      <c r="A196" s="7">
        <f t="shared" ref="A196:A259" si="14">A195+1</f>
        <v>195</v>
      </c>
      <c r="B196" s="8">
        <f t="shared" ref="B196:B259" si="15">B195+1</f>
        <v>44756</v>
      </c>
      <c r="C196" s="6">
        <v>18</v>
      </c>
      <c r="D196" s="13">
        <f t="shared" si="12"/>
        <v>3193</v>
      </c>
      <c r="E196" s="5">
        <f t="shared" si="13"/>
        <v>1193</v>
      </c>
    </row>
    <row r="197" spans="1:5" ht="12.75">
      <c r="A197" s="7">
        <f t="shared" si="14"/>
        <v>196</v>
      </c>
      <c r="B197" s="8">
        <f t="shared" si="15"/>
        <v>44757</v>
      </c>
      <c r="C197" s="6">
        <v>18</v>
      </c>
      <c r="D197" s="13">
        <f t="shared" si="12"/>
        <v>3214</v>
      </c>
      <c r="E197" s="5">
        <f t="shared" si="13"/>
        <v>1214</v>
      </c>
    </row>
    <row r="198" spans="1:5" ht="12.75">
      <c r="A198" s="7">
        <f t="shared" si="14"/>
        <v>197</v>
      </c>
      <c r="B198" s="8">
        <f t="shared" si="15"/>
        <v>44758</v>
      </c>
      <c r="C198" s="6">
        <v>18</v>
      </c>
      <c r="D198" s="13">
        <f t="shared" si="12"/>
        <v>3236</v>
      </c>
      <c r="E198" s="5">
        <f t="shared" si="13"/>
        <v>1236</v>
      </c>
    </row>
    <row r="199" spans="1:5" ht="12.75">
      <c r="A199" s="7">
        <f t="shared" si="14"/>
        <v>198</v>
      </c>
      <c r="B199" s="8">
        <f t="shared" si="15"/>
        <v>44759</v>
      </c>
      <c r="C199" s="6">
        <v>18</v>
      </c>
      <c r="D199" s="13">
        <f t="shared" si="12"/>
        <v>3258</v>
      </c>
      <c r="E199" s="5">
        <f t="shared" si="13"/>
        <v>1258</v>
      </c>
    </row>
    <row r="200" spans="1:5" ht="12.75">
      <c r="A200" s="7">
        <f t="shared" si="14"/>
        <v>199</v>
      </c>
      <c r="B200" s="8">
        <f t="shared" si="15"/>
        <v>44760</v>
      </c>
      <c r="C200" s="6">
        <v>16</v>
      </c>
      <c r="D200" s="13">
        <f t="shared" si="12"/>
        <v>3282</v>
      </c>
      <c r="E200" s="5">
        <f t="shared" si="13"/>
        <v>1282</v>
      </c>
    </row>
    <row r="201" spans="1:5" ht="12.75">
      <c r="A201" s="7">
        <f t="shared" si="14"/>
        <v>200</v>
      </c>
      <c r="B201" s="8">
        <f t="shared" si="15"/>
        <v>44761</v>
      </c>
      <c r="C201" s="6">
        <v>16</v>
      </c>
      <c r="D201" s="13">
        <f t="shared" si="12"/>
        <v>3308</v>
      </c>
      <c r="E201" s="5">
        <f t="shared" si="13"/>
        <v>1308</v>
      </c>
    </row>
    <row r="202" spans="1:5" ht="12.75">
      <c r="A202" s="7">
        <f t="shared" si="14"/>
        <v>201</v>
      </c>
      <c r="B202" s="8">
        <f t="shared" si="15"/>
        <v>44762</v>
      </c>
      <c r="C202" s="6">
        <v>12</v>
      </c>
      <c r="D202" s="13">
        <f t="shared" si="12"/>
        <v>3333</v>
      </c>
      <c r="E202" s="5">
        <f t="shared" si="13"/>
        <v>1333</v>
      </c>
    </row>
    <row r="203" spans="1:5" ht="12.75">
      <c r="A203" s="7">
        <f t="shared" si="14"/>
        <v>202</v>
      </c>
      <c r="B203" s="8">
        <f t="shared" si="15"/>
        <v>44763</v>
      </c>
      <c r="C203" s="6">
        <v>18</v>
      </c>
      <c r="D203" s="13">
        <f t="shared" si="12"/>
        <v>3360</v>
      </c>
      <c r="E203" s="5">
        <f t="shared" si="13"/>
        <v>1360</v>
      </c>
    </row>
    <row r="204" spans="1:5" ht="12.75">
      <c r="A204" s="7">
        <f t="shared" si="14"/>
        <v>203</v>
      </c>
      <c r="B204" s="8">
        <f t="shared" si="15"/>
        <v>44764</v>
      </c>
      <c r="C204" s="6">
        <v>15</v>
      </c>
      <c r="D204" s="13">
        <f t="shared" si="12"/>
        <v>3379</v>
      </c>
      <c r="E204" s="5">
        <f t="shared" si="13"/>
        <v>1379</v>
      </c>
    </row>
    <row r="205" spans="1:5" ht="12.75">
      <c r="A205" s="7">
        <f t="shared" si="14"/>
        <v>204</v>
      </c>
      <c r="B205" s="8">
        <f t="shared" si="15"/>
        <v>44765</v>
      </c>
      <c r="C205" s="6">
        <v>17</v>
      </c>
      <c r="D205" s="13">
        <f t="shared" si="12"/>
        <v>3402</v>
      </c>
      <c r="E205" s="5">
        <f t="shared" si="13"/>
        <v>1402</v>
      </c>
    </row>
    <row r="206" spans="1:5" ht="12.75">
      <c r="A206" s="7">
        <f t="shared" si="14"/>
        <v>205</v>
      </c>
      <c r="B206" s="8">
        <f t="shared" si="15"/>
        <v>44766</v>
      </c>
      <c r="C206" s="6">
        <v>15</v>
      </c>
      <c r="D206" s="13">
        <f t="shared" si="12"/>
        <v>3418</v>
      </c>
      <c r="E206" s="5">
        <f t="shared" si="13"/>
        <v>1418</v>
      </c>
    </row>
    <row r="207" spans="1:5" ht="12.75">
      <c r="A207" s="7">
        <f t="shared" si="14"/>
        <v>206</v>
      </c>
      <c r="B207" s="8">
        <f t="shared" si="15"/>
        <v>44767</v>
      </c>
      <c r="C207" s="6">
        <v>11</v>
      </c>
      <c r="D207" s="13">
        <f t="shared" si="12"/>
        <v>3440</v>
      </c>
      <c r="E207" s="5">
        <f t="shared" si="13"/>
        <v>1440</v>
      </c>
    </row>
    <row r="208" spans="1:5" ht="12.75">
      <c r="A208" s="7">
        <f t="shared" si="14"/>
        <v>207</v>
      </c>
      <c r="B208" s="8">
        <f t="shared" si="15"/>
        <v>44768</v>
      </c>
      <c r="C208" s="6">
        <v>10</v>
      </c>
      <c r="D208" s="13">
        <f t="shared" si="12"/>
        <v>3466</v>
      </c>
      <c r="E208" s="5">
        <f t="shared" si="13"/>
        <v>1466</v>
      </c>
    </row>
    <row r="209" spans="1:5" ht="12.75">
      <c r="A209" s="7">
        <f t="shared" si="14"/>
        <v>208</v>
      </c>
      <c r="B209" s="8">
        <f t="shared" si="15"/>
        <v>44769</v>
      </c>
      <c r="C209" s="6">
        <v>16</v>
      </c>
      <c r="D209" s="13">
        <f t="shared" si="12"/>
        <v>3487</v>
      </c>
      <c r="E209" s="5">
        <f t="shared" si="13"/>
        <v>1487</v>
      </c>
    </row>
    <row r="210" spans="1:5" ht="12.75">
      <c r="A210" s="7">
        <f t="shared" si="14"/>
        <v>209</v>
      </c>
      <c r="B210" s="8">
        <f t="shared" si="15"/>
        <v>44770</v>
      </c>
      <c r="C210" s="6">
        <v>16</v>
      </c>
      <c r="D210" s="13">
        <f t="shared" si="12"/>
        <v>3502</v>
      </c>
      <c r="E210" s="5">
        <f t="shared" si="13"/>
        <v>1502</v>
      </c>
    </row>
    <row r="211" spans="1:5" ht="12.75">
      <c r="A211" s="7">
        <f t="shared" si="14"/>
        <v>210</v>
      </c>
      <c r="B211" s="8">
        <f t="shared" si="15"/>
        <v>44771</v>
      </c>
      <c r="C211" s="6">
        <v>17</v>
      </c>
      <c r="D211" s="13">
        <f t="shared" si="12"/>
        <v>3521</v>
      </c>
      <c r="E211" s="5">
        <f t="shared" si="13"/>
        <v>1521</v>
      </c>
    </row>
    <row r="212" spans="1:5" ht="12.75">
      <c r="A212" s="7">
        <f t="shared" si="14"/>
        <v>211</v>
      </c>
      <c r="B212" s="8">
        <f t="shared" si="15"/>
        <v>44772</v>
      </c>
      <c r="C212" s="6">
        <v>17</v>
      </c>
      <c r="D212" s="13">
        <f t="shared" si="12"/>
        <v>3541</v>
      </c>
      <c r="E212" s="5">
        <f t="shared" si="13"/>
        <v>1541</v>
      </c>
    </row>
    <row r="213" spans="1:5" ht="12.75">
      <c r="A213" s="7">
        <f t="shared" si="14"/>
        <v>212</v>
      </c>
      <c r="B213" s="8">
        <f t="shared" si="15"/>
        <v>44773</v>
      </c>
      <c r="C213" s="6">
        <v>18</v>
      </c>
      <c r="D213" s="13">
        <f t="shared" si="12"/>
        <v>3563</v>
      </c>
      <c r="E213" s="5">
        <f t="shared" si="13"/>
        <v>1563</v>
      </c>
    </row>
    <row r="214" spans="1:5" ht="12.75">
      <c r="A214" s="7">
        <f t="shared" si="14"/>
        <v>213</v>
      </c>
      <c r="B214" s="8">
        <f t="shared" si="15"/>
        <v>44774</v>
      </c>
      <c r="C214" s="6">
        <v>19</v>
      </c>
      <c r="D214" s="13">
        <f t="shared" si="12"/>
        <v>3582</v>
      </c>
      <c r="E214" s="5">
        <f t="shared" si="13"/>
        <v>1582</v>
      </c>
    </row>
    <row r="215" spans="1:5" ht="12.75">
      <c r="A215" s="7">
        <f t="shared" si="14"/>
        <v>214</v>
      </c>
      <c r="B215" s="8">
        <f t="shared" si="15"/>
        <v>44775</v>
      </c>
      <c r="C215" s="6">
        <v>18</v>
      </c>
      <c r="D215" s="13">
        <f t="shared" si="12"/>
        <v>3601</v>
      </c>
      <c r="E215" s="5">
        <f t="shared" si="13"/>
        <v>1601</v>
      </c>
    </row>
    <row r="216" spans="1:5" ht="12.75">
      <c r="A216" s="7">
        <f t="shared" si="14"/>
        <v>215</v>
      </c>
      <c r="B216" s="8">
        <f t="shared" si="15"/>
        <v>44776</v>
      </c>
      <c r="C216" s="6">
        <v>19</v>
      </c>
      <c r="D216" s="13">
        <f t="shared" si="12"/>
        <v>3620</v>
      </c>
      <c r="E216" s="5">
        <f t="shared" si="13"/>
        <v>1620</v>
      </c>
    </row>
    <row r="217" spans="1:5" ht="12.75">
      <c r="A217" s="7">
        <f t="shared" si="14"/>
        <v>216</v>
      </c>
      <c r="B217" s="8">
        <f t="shared" si="15"/>
        <v>44777</v>
      </c>
      <c r="C217" s="6">
        <v>19</v>
      </c>
      <c r="D217" s="13">
        <f t="shared" si="12"/>
        <v>3638</v>
      </c>
      <c r="E217" s="5">
        <f t="shared" si="13"/>
        <v>1638</v>
      </c>
    </row>
    <row r="218" spans="1:5" ht="12.75">
      <c r="A218" s="7">
        <f t="shared" si="14"/>
        <v>217</v>
      </c>
      <c r="B218" s="8">
        <f t="shared" si="15"/>
        <v>44778</v>
      </c>
      <c r="C218" s="6">
        <v>16</v>
      </c>
      <c r="D218" s="13">
        <f t="shared" si="12"/>
        <v>3656</v>
      </c>
      <c r="E218" s="5">
        <f t="shared" si="13"/>
        <v>1656</v>
      </c>
    </row>
    <row r="219" spans="1:5" ht="12.75">
      <c r="A219" s="7">
        <f t="shared" si="14"/>
        <v>218</v>
      </c>
      <c r="B219" s="8">
        <f t="shared" si="15"/>
        <v>44779</v>
      </c>
      <c r="C219" s="6">
        <v>15</v>
      </c>
      <c r="D219" s="13">
        <f t="shared" si="12"/>
        <v>3679</v>
      </c>
      <c r="E219" s="5">
        <f t="shared" si="13"/>
        <v>1679</v>
      </c>
    </row>
    <row r="220" spans="1:5" ht="12.75">
      <c r="A220" s="7">
        <f t="shared" si="14"/>
        <v>219</v>
      </c>
      <c r="B220" s="8">
        <f t="shared" si="15"/>
        <v>44780</v>
      </c>
      <c r="C220" s="6">
        <v>15</v>
      </c>
      <c r="D220" s="13">
        <f t="shared" si="12"/>
        <v>3704</v>
      </c>
      <c r="E220" s="5">
        <f t="shared" si="13"/>
        <v>1704</v>
      </c>
    </row>
    <row r="221" spans="1:5" ht="12.75">
      <c r="A221" s="7">
        <f t="shared" si="14"/>
        <v>220</v>
      </c>
      <c r="B221" s="8">
        <f t="shared" si="15"/>
        <v>44781</v>
      </c>
      <c r="C221" s="6">
        <v>17</v>
      </c>
      <c r="D221" s="13">
        <f t="shared" si="12"/>
        <v>3730</v>
      </c>
      <c r="E221" s="5">
        <f t="shared" si="13"/>
        <v>1730</v>
      </c>
    </row>
    <row r="222" spans="1:5" ht="12.75">
      <c r="A222" s="7">
        <f t="shared" si="14"/>
        <v>221</v>
      </c>
      <c r="B222" s="8">
        <f t="shared" si="15"/>
        <v>44782</v>
      </c>
      <c r="C222" s="6">
        <v>19</v>
      </c>
      <c r="D222" s="13">
        <f t="shared" si="12"/>
        <v>3755</v>
      </c>
      <c r="E222" s="5">
        <f t="shared" si="13"/>
        <v>1755</v>
      </c>
    </row>
    <row r="223" spans="1:5" ht="12.75">
      <c r="A223" s="7">
        <f t="shared" si="14"/>
        <v>222</v>
      </c>
      <c r="B223" s="8">
        <f t="shared" si="15"/>
        <v>44783</v>
      </c>
      <c r="C223" s="6">
        <v>20</v>
      </c>
      <c r="D223" s="13">
        <f t="shared" si="12"/>
        <v>3778</v>
      </c>
      <c r="E223" s="5">
        <f t="shared" si="13"/>
        <v>1778</v>
      </c>
    </row>
    <row r="224" spans="1:5" ht="12.75">
      <c r="A224" s="7">
        <f t="shared" si="14"/>
        <v>223</v>
      </c>
      <c r="B224" s="8">
        <f t="shared" si="15"/>
        <v>44784</v>
      </c>
      <c r="C224" s="6">
        <v>19</v>
      </c>
      <c r="D224" s="13">
        <f t="shared" si="12"/>
        <v>3801</v>
      </c>
      <c r="E224" s="5">
        <f t="shared" si="13"/>
        <v>1801</v>
      </c>
    </row>
    <row r="225" spans="1:5" ht="12.75">
      <c r="A225" s="7">
        <f t="shared" si="14"/>
        <v>224</v>
      </c>
      <c r="B225" s="8">
        <f t="shared" si="15"/>
        <v>44785</v>
      </c>
      <c r="C225" s="6">
        <v>20</v>
      </c>
      <c r="D225" s="13">
        <f t="shared" si="12"/>
        <v>3824</v>
      </c>
      <c r="E225" s="5">
        <f t="shared" si="13"/>
        <v>1824</v>
      </c>
    </row>
    <row r="226" spans="1:5" ht="12.75">
      <c r="A226" s="7">
        <f t="shared" si="14"/>
        <v>225</v>
      </c>
      <c r="B226" s="8">
        <f t="shared" si="15"/>
        <v>44786</v>
      </c>
      <c r="C226" s="6">
        <v>19</v>
      </c>
      <c r="D226" s="13">
        <f t="shared" si="12"/>
        <v>3847</v>
      </c>
      <c r="E226" s="5">
        <f t="shared" si="13"/>
        <v>1847</v>
      </c>
    </row>
    <row r="227" spans="1:5" ht="12.75">
      <c r="A227" s="7">
        <f t="shared" si="14"/>
        <v>226</v>
      </c>
      <c r="B227" s="8">
        <f t="shared" si="15"/>
        <v>44787</v>
      </c>
      <c r="C227" s="6">
        <v>20</v>
      </c>
      <c r="D227" s="13">
        <f t="shared" si="12"/>
        <v>3870</v>
      </c>
      <c r="E227" s="5">
        <f t="shared" si="13"/>
        <v>1870</v>
      </c>
    </row>
    <row r="228" spans="1:5" ht="12.75">
      <c r="A228" s="7">
        <f t="shared" si="14"/>
        <v>227</v>
      </c>
      <c r="B228" s="8">
        <f t="shared" si="15"/>
        <v>44788</v>
      </c>
      <c r="C228" s="6">
        <v>22</v>
      </c>
      <c r="D228" s="13">
        <f t="shared" si="12"/>
        <v>3891</v>
      </c>
      <c r="E228" s="5">
        <f t="shared" si="13"/>
        <v>1891</v>
      </c>
    </row>
    <row r="229" spans="1:5" ht="12.75">
      <c r="A229" s="7">
        <f t="shared" si="14"/>
        <v>228</v>
      </c>
      <c r="B229" s="8">
        <f t="shared" si="15"/>
        <v>44789</v>
      </c>
      <c r="C229" s="6">
        <v>22</v>
      </c>
      <c r="D229" s="13">
        <f t="shared" si="12"/>
        <v>3910</v>
      </c>
      <c r="E229" s="5">
        <f t="shared" si="13"/>
        <v>1910</v>
      </c>
    </row>
    <row r="230" spans="1:5" ht="12.75">
      <c r="A230" s="7">
        <f t="shared" si="14"/>
        <v>229</v>
      </c>
      <c r="B230" s="8">
        <f t="shared" si="15"/>
        <v>44790</v>
      </c>
      <c r="C230" s="6">
        <v>20</v>
      </c>
      <c r="D230" s="13">
        <f t="shared" si="12"/>
        <v>3928</v>
      </c>
      <c r="E230" s="5">
        <f t="shared" si="13"/>
        <v>1928</v>
      </c>
    </row>
    <row r="231" spans="1:5" ht="12.75">
      <c r="A231" s="7">
        <f t="shared" si="14"/>
        <v>230</v>
      </c>
      <c r="B231" s="8">
        <f t="shared" si="15"/>
        <v>44791</v>
      </c>
      <c r="C231" s="6">
        <v>21</v>
      </c>
      <c r="D231" s="13">
        <f t="shared" si="12"/>
        <v>3949</v>
      </c>
      <c r="E231" s="5">
        <f t="shared" si="13"/>
        <v>1949</v>
      </c>
    </row>
    <row r="232" spans="1:5" ht="12.75">
      <c r="A232" s="7">
        <f t="shared" si="14"/>
        <v>231</v>
      </c>
      <c r="B232" s="8">
        <f t="shared" si="15"/>
        <v>44792</v>
      </c>
      <c r="C232" s="6">
        <v>22</v>
      </c>
      <c r="D232" s="13">
        <f t="shared" si="12"/>
        <v>3971</v>
      </c>
      <c r="E232" s="5">
        <f t="shared" si="13"/>
        <v>1971</v>
      </c>
    </row>
    <row r="233" spans="1:5" ht="12.75">
      <c r="A233" s="7">
        <f t="shared" si="14"/>
        <v>232</v>
      </c>
      <c r="B233" s="8">
        <f t="shared" si="15"/>
        <v>44793</v>
      </c>
      <c r="C233" s="6">
        <v>23</v>
      </c>
      <c r="D233" s="13">
        <f t="shared" si="12"/>
        <v>3988</v>
      </c>
      <c r="E233" s="5">
        <f t="shared" si="13"/>
        <v>1988</v>
      </c>
    </row>
    <row r="234" spans="1:5" ht="12.75">
      <c r="A234" s="7">
        <f t="shared" si="14"/>
        <v>233</v>
      </c>
      <c r="B234" s="8">
        <f t="shared" si="15"/>
        <v>44794</v>
      </c>
      <c r="C234" s="6">
        <v>20</v>
      </c>
      <c r="D234" s="13">
        <f t="shared" si="12"/>
        <v>3997</v>
      </c>
      <c r="E234" s="5">
        <f t="shared" si="13"/>
        <v>1997</v>
      </c>
    </row>
    <row r="235" spans="1:5" ht="12.75">
      <c r="A235" s="7">
        <f t="shared" si="14"/>
        <v>234</v>
      </c>
      <c r="B235" s="8">
        <f t="shared" si="15"/>
        <v>44795</v>
      </c>
      <c r="C235" s="6">
        <v>22</v>
      </c>
      <c r="D235" s="13">
        <f t="shared" si="12"/>
        <v>4008</v>
      </c>
      <c r="E235" s="5">
        <f t="shared" si="13"/>
        <v>2008</v>
      </c>
    </row>
    <row r="236" spans="1:5" ht="12.75">
      <c r="A236" s="7">
        <f t="shared" si="14"/>
        <v>235</v>
      </c>
      <c r="B236" s="8">
        <f t="shared" si="15"/>
        <v>44796</v>
      </c>
      <c r="C236" s="6">
        <v>23</v>
      </c>
      <c r="D236" s="13">
        <f t="shared" si="12"/>
        <v>4018</v>
      </c>
      <c r="E236" s="5">
        <f t="shared" si="13"/>
        <v>2018</v>
      </c>
    </row>
    <row r="237" spans="1:5" ht="12.75">
      <c r="A237" s="7">
        <f t="shared" si="14"/>
        <v>236</v>
      </c>
      <c r="B237" s="8">
        <f t="shared" si="15"/>
        <v>44797</v>
      </c>
      <c r="C237" s="6">
        <v>24</v>
      </c>
      <c r="D237" s="13">
        <f t="shared" si="12"/>
        <v>4025</v>
      </c>
      <c r="E237" s="5">
        <f t="shared" si="13"/>
        <v>2025</v>
      </c>
    </row>
    <row r="238" spans="1:5" ht="12.75">
      <c r="A238" s="7">
        <f t="shared" si="14"/>
        <v>237</v>
      </c>
      <c r="B238" s="8">
        <f t="shared" si="15"/>
        <v>44798</v>
      </c>
      <c r="C238" s="6">
        <v>20</v>
      </c>
      <c r="D238" s="13">
        <f t="shared" si="12"/>
        <v>4024</v>
      </c>
      <c r="E238" s="5">
        <f t="shared" si="13"/>
        <v>2024</v>
      </c>
    </row>
    <row r="239" spans="1:5" ht="12.75">
      <c r="A239" s="7">
        <f t="shared" si="14"/>
        <v>238</v>
      </c>
      <c r="B239" s="8">
        <f t="shared" si="15"/>
        <v>44799</v>
      </c>
      <c r="C239" s="6">
        <v>15</v>
      </c>
      <c r="D239" s="13">
        <f t="shared" si="12"/>
        <v>4034</v>
      </c>
      <c r="E239" s="5">
        <f t="shared" si="13"/>
        <v>2034</v>
      </c>
    </row>
    <row r="240" spans="1:5" ht="12.75">
      <c r="A240" s="7">
        <f t="shared" si="14"/>
        <v>239</v>
      </c>
      <c r="B240" s="8">
        <f t="shared" si="15"/>
        <v>44800</v>
      </c>
      <c r="C240" s="6">
        <v>19</v>
      </c>
      <c r="D240" s="13">
        <f t="shared" si="12"/>
        <v>4052</v>
      </c>
      <c r="E240" s="5">
        <f t="shared" si="13"/>
        <v>2052</v>
      </c>
    </row>
    <row r="241" spans="1:5" ht="12.75">
      <c r="A241" s="7">
        <f t="shared" si="14"/>
        <v>240</v>
      </c>
      <c r="B241" s="8">
        <f t="shared" si="15"/>
        <v>44801</v>
      </c>
      <c r="C241" s="6">
        <v>12</v>
      </c>
      <c r="D241" s="13">
        <f t="shared" si="12"/>
        <v>4070</v>
      </c>
      <c r="E241" s="5">
        <f t="shared" si="13"/>
        <v>2070</v>
      </c>
    </row>
    <row r="242" spans="1:5" ht="12.75">
      <c r="A242" s="7">
        <f t="shared" si="14"/>
        <v>241</v>
      </c>
      <c r="B242" s="8">
        <f t="shared" si="15"/>
        <v>44802</v>
      </c>
      <c r="C242" s="6">
        <v>18</v>
      </c>
      <c r="D242" s="13">
        <f t="shared" si="12"/>
        <v>4097</v>
      </c>
      <c r="E242" s="5">
        <f t="shared" si="13"/>
        <v>2097</v>
      </c>
    </row>
    <row r="243" spans="1:5" ht="12.75">
      <c r="A243" s="7">
        <f t="shared" si="14"/>
        <v>242</v>
      </c>
      <c r="B243" s="8">
        <f t="shared" si="15"/>
        <v>44803</v>
      </c>
      <c r="C243" s="6">
        <v>20</v>
      </c>
      <c r="D243" s="13">
        <f t="shared" si="12"/>
        <v>4118</v>
      </c>
      <c r="E243" s="5">
        <f t="shared" si="13"/>
        <v>2118</v>
      </c>
    </row>
    <row r="244" spans="1:5" ht="12.75">
      <c r="A244" s="7">
        <f t="shared" si="14"/>
        <v>243</v>
      </c>
      <c r="B244" s="8">
        <f t="shared" si="15"/>
        <v>44804</v>
      </c>
      <c r="C244" s="6">
        <v>21</v>
      </c>
      <c r="D244" s="13">
        <f t="shared" si="12"/>
        <v>4138</v>
      </c>
      <c r="E244" s="5">
        <f t="shared" si="13"/>
        <v>2138</v>
      </c>
    </row>
    <row r="245" spans="1:5" ht="12.75">
      <c r="A245" s="7">
        <f t="shared" si="14"/>
        <v>244</v>
      </c>
      <c r="B245" s="8">
        <f t="shared" si="15"/>
        <v>44805</v>
      </c>
      <c r="C245" s="6">
        <v>22</v>
      </c>
      <c r="D245" s="13">
        <f t="shared" si="12"/>
        <v>4158</v>
      </c>
      <c r="E245" s="5">
        <f t="shared" si="13"/>
        <v>2158</v>
      </c>
    </row>
    <row r="246" spans="1:5" ht="12.75">
      <c r="A246" s="7">
        <f t="shared" si="14"/>
        <v>245</v>
      </c>
      <c r="B246" s="8">
        <f t="shared" si="15"/>
        <v>44806</v>
      </c>
      <c r="C246" s="6">
        <v>23</v>
      </c>
      <c r="D246" s="13">
        <f t="shared" si="12"/>
        <v>4175</v>
      </c>
      <c r="E246" s="5">
        <f t="shared" si="13"/>
        <v>2175</v>
      </c>
    </row>
    <row r="247" spans="1:5" ht="12.75">
      <c r="A247" s="7">
        <f t="shared" si="14"/>
        <v>246</v>
      </c>
      <c r="B247" s="8">
        <f t="shared" si="15"/>
        <v>44807</v>
      </c>
      <c r="C247" s="6">
        <v>17</v>
      </c>
      <c r="D247" s="13"/>
    </row>
    <row r="248" spans="1:5" ht="12.75">
      <c r="A248" s="7">
        <f t="shared" si="14"/>
        <v>247</v>
      </c>
      <c r="B248" s="8">
        <f t="shared" si="15"/>
        <v>44808</v>
      </c>
      <c r="C248" s="6">
        <v>23</v>
      </c>
      <c r="D248" s="13"/>
    </row>
    <row r="249" spans="1:5" ht="12.75">
      <c r="A249" s="7">
        <f t="shared" si="14"/>
        <v>248</v>
      </c>
      <c r="B249" s="8">
        <f t="shared" si="15"/>
        <v>44809</v>
      </c>
      <c r="C249" s="6">
        <v>23</v>
      </c>
      <c r="D249" s="13"/>
    </row>
    <row r="250" spans="1:5" ht="12.75">
      <c r="A250" s="7">
        <f t="shared" si="14"/>
        <v>249</v>
      </c>
      <c r="B250" s="8">
        <f t="shared" si="15"/>
        <v>44810</v>
      </c>
      <c r="C250" s="6">
        <v>23</v>
      </c>
      <c r="D250" s="13"/>
    </row>
    <row r="251" spans="1:5" ht="12.75">
      <c r="A251" s="7">
        <f t="shared" si="14"/>
        <v>250</v>
      </c>
      <c r="B251" s="8">
        <f t="shared" si="15"/>
        <v>44811</v>
      </c>
      <c r="C251" s="6">
        <v>22</v>
      </c>
      <c r="D251" s="13"/>
    </row>
    <row r="252" spans="1:5" ht="12.75">
      <c r="A252" s="7">
        <f t="shared" si="14"/>
        <v>251</v>
      </c>
      <c r="B252" s="8">
        <f t="shared" si="15"/>
        <v>44812</v>
      </c>
      <c r="C252" s="6">
        <v>23</v>
      </c>
      <c r="D252" s="13"/>
    </row>
    <row r="253" spans="1:5" ht="12.75">
      <c r="A253" s="7">
        <f t="shared" si="14"/>
        <v>252</v>
      </c>
      <c r="B253" s="8">
        <f t="shared" si="15"/>
        <v>44813</v>
      </c>
      <c r="C253" s="6">
        <v>24</v>
      </c>
      <c r="D253" s="13"/>
    </row>
    <row r="254" spans="1:5" ht="12.75">
      <c r="A254" s="7">
        <f t="shared" si="14"/>
        <v>253</v>
      </c>
      <c r="B254" s="8">
        <f t="shared" si="15"/>
        <v>44814</v>
      </c>
      <c r="C254" s="6">
        <v>26</v>
      </c>
      <c r="D254" s="13"/>
    </row>
    <row r="255" spans="1:5" ht="12.75">
      <c r="A255" s="7">
        <f t="shared" si="14"/>
        <v>254</v>
      </c>
      <c r="B255" s="8">
        <f t="shared" si="15"/>
        <v>44815</v>
      </c>
      <c r="C255" s="6">
        <v>28</v>
      </c>
      <c r="D255" s="13"/>
    </row>
    <row r="256" spans="1:5" ht="12.75">
      <c r="A256" s="7">
        <f t="shared" si="14"/>
        <v>255</v>
      </c>
      <c r="B256" s="8">
        <f t="shared" si="15"/>
        <v>44816</v>
      </c>
      <c r="C256" s="6">
        <v>29</v>
      </c>
      <c r="D256" s="13"/>
    </row>
    <row r="257" spans="1:4" ht="12.75">
      <c r="A257" s="7">
        <f t="shared" si="14"/>
        <v>256</v>
      </c>
      <c r="B257" s="8">
        <f t="shared" si="15"/>
        <v>44817</v>
      </c>
      <c r="C257" s="6">
        <v>30</v>
      </c>
      <c r="D257" s="13"/>
    </row>
    <row r="258" spans="1:4" ht="12.75">
      <c r="A258" s="7">
        <f t="shared" si="14"/>
        <v>257</v>
      </c>
      <c r="B258" s="8">
        <f t="shared" si="15"/>
        <v>44818</v>
      </c>
      <c r="C258" s="6">
        <v>32</v>
      </c>
      <c r="D258" s="13"/>
    </row>
    <row r="259" spans="1:4" ht="12.75">
      <c r="A259" s="7">
        <f t="shared" si="14"/>
        <v>258</v>
      </c>
      <c r="B259" s="8">
        <f t="shared" si="15"/>
        <v>44819</v>
      </c>
      <c r="C259" s="6">
        <v>32</v>
      </c>
      <c r="D259" s="13"/>
    </row>
    <row r="260" spans="1:4" ht="12.75">
      <c r="A260" s="7">
        <f t="shared" ref="A260:A323" si="16">A259+1</f>
        <v>259</v>
      </c>
      <c r="B260" s="8">
        <f t="shared" ref="B260:B323" si="17">B259+1</f>
        <v>44820</v>
      </c>
      <c r="C260" s="6">
        <v>34</v>
      </c>
      <c r="D260" s="13"/>
    </row>
    <row r="261" spans="1:4" ht="12.75">
      <c r="A261" s="7">
        <f t="shared" si="16"/>
        <v>260</v>
      </c>
      <c r="B261" s="8">
        <f t="shared" si="17"/>
        <v>44821</v>
      </c>
      <c r="C261" s="6">
        <v>35</v>
      </c>
      <c r="D261" s="13"/>
    </row>
    <row r="262" spans="1:4" ht="12.75">
      <c r="A262" s="7">
        <f t="shared" si="16"/>
        <v>261</v>
      </c>
      <c r="B262" s="8">
        <f t="shared" si="17"/>
        <v>44822</v>
      </c>
      <c r="C262" s="6">
        <v>30</v>
      </c>
      <c r="D262" s="13"/>
    </row>
    <row r="263" spans="1:4" ht="12.75">
      <c r="A263" s="7">
        <f t="shared" si="16"/>
        <v>262</v>
      </c>
      <c r="B263" s="8">
        <f t="shared" si="17"/>
        <v>44823</v>
      </c>
      <c r="C263" s="6">
        <v>30</v>
      </c>
      <c r="D263" s="13"/>
    </row>
    <row r="264" spans="1:4" ht="12.75">
      <c r="A264" s="7">
        <f t="shared" si="16"/>
        <v>263</v>
      </c>
      <c r="B264" s="8">
        <f t="shared" si="17"/>
        <v>44824</v>
      </c>
      <c r="C264" s="6">
        <v>30</v>
      </c>
      <c r="D264" s="13"/>
    </row>
    <row r="265" spans="1:4" ht="12.75">
      <c r="A265" s="7">
        <f t="shared" si="16"/>
        <v>264</v>
      </c>
      <c r="B265" s="8">
        <f t="shared" si="17"/>
        <v>44825</v>
      </c>
      <c r="C265" s="6">
        <v>31</v>
      </c>
      <c r="D265" s="13"/>
    </row>
    <row r="266" spans="1:4" ht="12.75">
      <c r="A266" s="7">
        <f t="shared" si="16"/>
        <v>265</v>
      </c>
      <c r="B266" s="8">
        <f t="shared" si="17"/>
        <v>44826</v>
      </c>
      <c r="C266" s="6">
        <v>32</v>
      </c>
      <c r="D266" s="13"/>
    </row>
    <row r="267" spans="1:4" ht="12.75">
      <c r="A267" s="7">
        <f t="shared" si="16"/>
        <v>266</v>
      </c>
      <c r="B267" s="8">
        <f t="shared" si="17"/>
        <v>44827</v>
      </c>
      <c r="C267" s="6">
        <v>30</v>
      </c>
      <c r="D267" s="13"/>
    </row>
    <row r="268" spans="1:4" ht="12.75">
      <c r="A268" s="7">
        <f t="shared" si="16"/>
        <v>267</v>
      </c>
      <c r="B268" s="8">
        <f t="shared" si="17"/>
        <v>44828</v>
      </c>
      <c r="C268" s="6">
        <v>30</v>
      </c>
      <c r="D268" s="13"/>
    </row>
    <row r="269" spans="1:4" ht="12.75">
      <c r="A269" s="7">
        <f t="shared" si="16"/>
        <v>268</v>
      </c>
      <c r="B269" s="8">
        <f t="shared" si="17"/>
        <v>44829</v>
      </c>
      <c r="C269" s="6">
        <v>30</v>
      </c>
      <c r="D269" s="13"/>
    </row>
    <row r="270" spans="1:4" ht="12.75">
      <c r="A270" s="7">
        <f t="shared" si="16"/>
        <v>269</v>
      </c>
      <c r="B270" s="8">
        <f t="shared" si="17"/>
        <v>44830</v>
      </c>
      <c r="C270" s="6">
        <v>33</v>
      </c>
      <c r="D270" s="13"/>
    </row>
    <row r="271" spans="1:4" ht="12.75">
      <c r="A271" s="7">
        <f t="shared" si="16"/>
        <v>270</v>
      </c>
      <c r="B271" s="8">
        <f t="shared" si="17"/>
        <v>44831</v>
      </c>
      <c r="C271" s="6">
        <v>33</v>
      </c>
      <c r="D271" s="13"/>
    </row>
    <row r="272" spans="1:4" ht="12.75">
      <c r="A272" s="7">
        <f t="shared" si="16"/>
        <v>271</v>
      </c>
      <c r="B272" s="8">
        <f t="shared" si="17"/>
        <v>44832</v>
      </c>
      <c r="C272" s="6">
        <v>33</v>
      </c>
      <c r="D272" s="13"/>
    </row>
    <row r="273" spans="1:4" ht="12.75">
      <c r="A273" s="7">
        <f t="shared" si="16"/>
        <v>272</v>
      </c>
      <c r="B273" s="8">
        <f t="shared" si="17"/>
        <v>44833</v>
      </c>
      <c r="C273" s="6">
        <v>34</v>
      </c>
      <c r="D273" s="13"/>
    </row>
    <row r="274" spans="1:4" ht="12.75">
      <c r="A274" s="7">
        <f t="shared" si="16"/>
        <v>273</v>
      </c>
      <c r="B274" s="8">
        <f t="shared" si="17"/>
        <v>44834</v>
      </c>
      <c r="C274" s="6">
        <v>32</v>
      </c>
      <c r="D274" s="13"/>
    </row>
    <row r="275" spans="1:4" ht="12.75">
      <c r="A275" s="7">
        <f t="shared" si="16"/>
        <v>274</v>
      </c>
      <c r="B275" s="8">
        <f t="shared" si="17"/>
        <v>44835</v>
      </c>
      <c r="C275" s="6">
        <v>33</v>
      </c>
      <c r="D275" s="13"/>
    </row>
    <row r="276" spans="1:4" ht="12.75">
      <c r="A276" s="7">
        <f t="shared" si="16"/>
        <v>275</v>
      </c>
      <c r="B276" s="8">
        <f t="shared" si="17"/>
        <v>44836</v>
      </c>
      <c r="C276" s="6">
        <v>34</v>
      </c>
      <c r="D276" s="13"/>
    </row>
    <row r="277" spans="1:4" ht="12.75">
      <c r="A277" s="7">
        <f t="shared" si="16"/>
        <v>276</v>
      </c>
      <c r="B277" s="8">
        <f t="shared" si="17"/>
        <v>44837</v>
      </c>
      <c r="C277" s="6">
        <v>33</v>
      </c>
      <c r="D277" s="13"/>
    </row>
    <row r="278" spans="1:4" ht="12.75">
      <c r="A278" s="7">
        <f t="shared" si="16"/>
        <v>277</v>
      </c>
      <c r="B278" s="8">
        <f t="shared" si="17"/>
        <v>44838</v>
      </c>
      <c r="C278" s="6">
        <v>34</v>
      </c>
      <c r="D278" s="13"/>
    </row>
    <row r="279" spans="1:4" ht="12.75">
      <c r="A279" s="7">
        <f t="shared" si="16"/>
        <v>278</v>
      </c>
      <c r="B279" s="8">
        <f t="shared" si="17"/>
        <v>44839</v>
      </c>
      <c r="C279" s="6">
        <v>34</v>
      </c>
      <c r="D279" s="13"/>
    </row>
    <row r="280" spans="1:4" ht="12.75">
      <c r="A280" s="7">
        <f t="shared" si="16"/>
        <v>279</v>
      </c>
      <c r="B280" s="8">
        <f t="shared" si="17"/>
        <v>44840</v>
      </c>
      <c r="C280" s="6">
        <v>35</v>
      </c>
      <c r="D280" s="13"/>
    </row>
    <row r="281" spans="1:4" ht="12.75">
      <c r="A281" s="7">
        <f t="shared" si="16"/>
        <v>280</v>
      </c>
      <c r="B281" s="8">
        <f t="shared" si="17"/>
        <v>44841</v>
      </c>
      <c r="C281" s="6">
        <v>36</v>
      </c>
      <c r="D281" s="13"/>
    </row>
    <row r="282" spans="1:4" ht="12.75">
      <c r="A282" s="7">
        <f t="shared" si="16"/>
        <v>281</v>
      </c>
      <c r="B282" s="8">
        <f t="shared" si="17"/>
        <v>44842</v>
      </c>
      <c r="C282" s="6">
        <v>37</v>
      </c>
      <c r="D282" s="13"/>
    </row>
    <row r="283" spans="1:4" ht="12.75">
      <c r="A283" s="7">
        <f t="shared" si="16"/>
        <v>282</v>
      </c>
      <c r="B283" s="8">
        <f t="shared" si="17"/>
        <v>44843</v>
      </c>
      <c r="C283" s="6">
        <v>37</v>
      </c>
      <c r="D283" s="13"/>
    </row>
    <row r="284" spans="1:4" ht="12.75">
      <c r="A284" s="7">
        <f t="shared" si="16"/>
        <v>283</v>
      </c>
      <c r="B284" s="8">
        <f t="shared" si="17"/>
        <v>44844</v>
      </c>
      <c r="C284" s="6">
        <v>37</v>
      </c>
      <c r="D284" s="13"/>
    </row>
    <row r="285" spans="1:4" ht="12.75">
      <c r="A285" s="7">
        <f t="shared" si="16"/>
        <v>284</v>
      </c>
      <c r="B285" s="8">
        <f t="shared" si="17"/>
        <v>44845</v>
      </c>
      <c r="C285" s="6">
        <v>37</v>
      </c>
      <c r="D285" s="13"/>
    </row>
    <row r="286" spans="1:4" ht="12.75">
      <c r="A286" s="7">
        <f t="shared" si="16"/>
        <v>285</v>
      </c>
      <c r="B286" s="8">
        <f t="shared" si="17"/>
        <v>44846</v>
      </c>
      <c r="C286" s="6">
        <v>38</v>
      </c>
      <c r="D286" s="13"/>
    </row>
    <row r="287" spans="1:4" ht="12.75">
      <c r="A287" s="7">
        <f t="shared" si="16"/>
        <v>286</v>
      </c>
      <c r="B287" s="8">
        <f t="shared" si="17"/>
        <v>44847</v>
      </c>
      <c r="C287" s="6">
        <v>36</v>
      </c>
      <c r="D287" s="13"/>
    </row>
    <row r="288" spans="1:4" ht="12.75">
      <c r="A288" s="7">
        <f t="shared" si="16"/>
        <v>287</v>
      </c>
      <c r="B288" s="8">
        <f t="shared" si="17"/>
        <v>44848</v>
      </c>
      <c r="C288" s="6">
        <v>34</v>
      </c>
      <c r="D288" s="13"/>
    </row>
    <row r="289" spans="1:4" ht="12.75">
      <c r="A289" s="7">
        <f t="shared" si="16"/>
        <v>288</v>
      </c>
      <c r="B289" s="8">
        <f t="shared" si="17"/>
        <v>44849</v>
      </c>
      <c r="C289" s="6">
        <v>34</v>
      </c>
      <c r="D289" s="13"/>
    </row>
    <row r="290" spans="1:4" ht="12.75">
      <c r="A290" s="7">
        <f t="shared" si="16"/>
        <v>289</v>
      </c>
      <c r="B290" s="8">
        <f t="shared" si="17"/>
        <v>44850</v>
      </c>
      <c r="C290" s="6">
        <v>34</v>
      </c>
      <c r="D290" s="13"/>
    </row>
    <row r="291" spans="1:4" ht="12.75">
      <c r="A291" s="7">
        <f t="shared" si="16"/>
        <v>290</v>
      </c>
      <c r="B291" s="8">
        <f t="shared" si="17"/>
        <v>44851</v>
      </c>
      <c r="C291" s="6">
        <v>36</v>
      </c>
      <c r="D291" s="13"/>
    </row>
    <row r="292" spans="1:4" ht="12.75">
      <c r="A292" s="7">
        <f t="shared" si="16"/>
        <v>291</v>
      </c>
      <c r="B292" s="8">
        <f t="shared" si="17"/>
        <v>44852</v>
      </c>
      <c r="C292" s="6">
        <v>36</v>
      </c>
      <c r="D292" s="13"/>
    </row>
    <row r="293" spans="1:4" ht="12.75">
      <c r="A293" s="7">
        <f t="shared" si="16"/>
        <v>292</v>
      </c>
      <c r="B293" s="8">
        <f t="shared" si="17"/>
        <v>44853</v>
      </c>
      <c r="C293" s="6">
        <v>37</v>
      </c>
      <c r="D293" s="13"/>
    </row>
    <row r="294" spans="1:4" ht="12.75">
      <c r="A294" s="7">
        <f t="shared" si="16"/>
        <v>293</v>
      </c>
      <c r="B294" s="8">
        <f t="shared" si="17"/>
        <v>44854</v>
      </c>
      <c r="C294" s="6">
        <v>33</v>
      </c>
      <c r="D294" s="13"/>
    </row>
    <row r="295" spans="1:4" ht="12.75">
      <c r="A295" s="7">
        <f t="shared" si="16"/>
        <v>294</v>
      </c>
      <c r="B295" s="8">
        <f t="shared" si="17"/>
        <v>44855</v>
      </c>
      <c r="C295" s="6">
        <v>35</v>
      </c>
      <c r="D295" s="13"/>
    </row>
    <row r="296" spans="1:4" ht="12.75">
      <c r="A296" s="7">
        <f t="shared" si="16"/>
        <v>295</v>
      </c>
      <c r="B296" s="8">
        <f t="shared" si="17"/>
        <v>44856</v>
      </c>
      <c r="C296" s="6">
        <v>32</v>
      </c>
      <c r="D296" s="13"/>
    </row>
    <row r="297" spans="1:4" ht="12.75">
      <c r="A297" s="7">
        <f t="shared" si="16"/>
        <v>296</v>
      </c>
      <c r="B297" s="8">
        <f t="shared" si="17"/>
        <v>44857</v>
      </c>
      <c r="C297" s="6">
        <v>31</v>
      </c>
      <c r="D297" s="13"/>
    </row>
    <row r="298" spans="1:4" ht="12.75">
      <c r="A298" s="7">
        <f t="shared" si="16"/>
        <v>297</v>
      </c>
      <c r="B298" s="8">
        <f t="shared" si="17"/>
        <v>44858</v>
      </c>
      <c r="C298" s="6">
        <v>33</v>
      </c>
      <c r="D298" s="13"/>
    </row>
    <row r="299" spans="1:4" ht="12.75">
      <c r="A299" s="7">
        <f t="shared" si="16"/>
        <v>298</v>
      </c>
      <c r="B299" s="8">
        <f t="shared" si="17"/>
        <v>44859</v>
      </c>
      <c r="C299" s="6">
        <v>34</v>
      </c>
      <c r="D299" s="13"/>
    </row>
    <row r="300" spans="1:4" ht="12.75">
      <c r="A300" s="7">
        <f t="shared" si="16"/>
        <v>299</v>
      </c>
      <c r="B300" s="8">
        <f t="shared" si="17"/>
        <v>44860</v>
      </c>
      <c r="C300" s="6">
        <v>34</v>
      </c>
      <c r="D300" s="13"/>
    </row>
    <row r="301" spans="1:4" ht="12.75">
      <c r="A301" s="7">
        <f t="shared" si="16"/>
        <v>300</v>
      </c>
      <c r="B301" s="8">
        <f t="shared" si="17"/>
        <v>44861</v>
      </c>
      <c r="C301" s="6">
        <v>36</v>
      </c>
      <c r="D301" s="13"/>
    </row>
    <row r="302" spans="1:4" ht="12.75">
      <c r="A302" s="7">
        <f t="shared" si="16"/>
        <v>301</v>
      </c>
      <c r="B302" s="8">
        <f t="shared" si="17"/>
        <v>44862</v>
      </c>
      <c r="C302" s="6">
        <v>38</v>
      </c>
      <c r="D302" s="13"/>
    </row>
    <row r="303" spans="1:4" ht="12.75">
      <c r="A303" s="7">
        <f t="shared" si="16"/>
        <v>302</v>
      </c>
      <c r="B303" s="8">
        <f t="shared" si="17"/>
        <v>44863</v>
      </c>
      <c r="C303" s="6">
        <v>40</v>
      </c>
      <c r="D303" s="13"/>
    </row>
    <row r="304" spans="1:4" ht="12.75">
      <c r="A304" s="7">
        <f t="shared" si="16"/>
        <v>303</v>
      </c>
      <c r="B304" s="8">
        <f t="shared" si="17"/>
        <v>44864</v>
      </c>
      <c r="C304" s="6">
        <v>39</v>
      </c>
      <c r="D304" s="13"/>
    </row>
    <row r="305" spans="1:4" ht="12.75">
      <c r="A305" s="7">
        <f t="shared" si="16"/>
        <v>304</v>
      </c>
      <c r="B305" s="8">
        <f t="shared" si="17"/>
        <v>44865</v>
      </c>
      <c r="C305" s="6">
        <v>39</v>
      </c>
      <c r="D305" s="13"/>
    </row>
    <row r="306" spans="1:4" ht="12.75">
      <c r="A306" s="7">
        <f t="shared" si="16"/>
        <v>305</v>
      </c>
      <c r="B306" s="8">
        <f t="shared" si="17"/>
        <v>44866</v>
      </c>
      <c r="C306" s="6">
        <v>40</v>
      </c>
      <c r="D306" s="13"/>
    </row>
    <row r="307" spans="1:4" ht="12.75">
      <c r="A307" s="7">
        <f t="shared" si="16"/>
        <v>306</v>
      </c>
      <c r="B307" s="8">
        <f t="shared" si="17"/>
        <v>44867</v>
      </c>
      <c r="C307" s="6">
        <v>37</v>
      </c>
      <c r="D307" s="13"/>
    </row>
    <row r="308" spans="1:4" ht="12.75">
      <c r="A308" s="7">
        <f t="shared" si="16"/>
        <v>307</v>
      </c>
      <c r="B308" s="8">
        <f t="shared" si="17"/>
        <v>44868</v>
      </c>
      <c r="C308" s="6">
        <v>33</v>
      </c>
      <c r="D308" s="13"/>
    </row>
    <row r="309" spans="1:4" ht="12.75">
      <c r="A309" s="7">
        <f t="shared" si="16"/>
        <v>308</v>
      </c>
      <c r="B309" s="8">
        <f t="shared" si="17"/>
        <v>44869</v>
      </c>
      <c r="C309" s="6">
        <v>29</v>
      </c>
      <c r="D309" s="13"/>
    </row>
    <row r="310" spans="1:4" ht="12.75">
      <c r="A310" s="7">
        <f t="shared" si="16"/>
        <v>309</v>
      </c>
      <c r="B310" s="8">
        <f t="shared" si="17"/>
        <v>44870</v>
      </c>
      <c r="C310" s="6">
        <v>34</v>
      </c>
      <c r="D310" s="13"/>
    </row>
    <row r="311" spans="1:4" ht="12.75">
      <c r="A311" s="7">
        <f t="shared" si="16"/>
        <v>310</v>
      </c>
      <c r="B311" s="8">
        <f t="shared" si="17"/>
        <v>44871</v>
      </c>
      <c r="C311" s="6">
        <v>35</v>
      </c>
      <c r="D311" s="13"/>
    </row>
    <row r="312" spans="1:4" ht="12.75">
      <c r="A312" s="7">
        <f t="shared" si="16"/>
        <v>311</v>
      </c>
      <c r="B312" s="8">
        <f t="shared" si="17"/>
        <v>44872</v>
      </c>
      <c r="C312" s="6">
        <v>36</v>
      </c>
      <c r="D312" s="13"/>
    </row>
    <row r="313" spans="1:4" ht="12.75">
      <c r="A313" s="7">
        <f t="shared" si="16"/>
        <v>312</v>
      </c>
      <c r="B313" s="8">
        <f t="shared" si="17"/>
        <v>44873</v>
      </c>
      <c r="C313" s="6">
        <v>40</v>
      </c>
      <c r="D313" s="13"/>
    </row>
    <row r="314" spans="1:4" ht="12.75">
      <c r="A314" s="7">
        <f t="shared" si="16"/>
        <v>313</v>
      </c>
      <c r="B314" s="8">
        <f t="shared" si="17"/>
        <v>44874</v>
      </c>
      <c r="C314" s="6">
        <v>38</v>
      </c>
      <c r="D314" s="13"/>
    </row>
    <row r="315" spans="1:4" ht="12.75">
      <c r="A315" s="7">
        <f t="shared" si="16"/>
        <v>314</v>
      </c>
      <c r="B315" s="8">
        <f t="shared" si="17"/>
        <v>44875</v>
      </c>
      <c r="C315" s="6">
        <v>36</v>
      </c>
      <c r="D315" s="13"/>
    </row>
    <row r="316" spans="1:4" ht="12.75">
      <c r="A316" s="7">
        <f t="shared" si="16"/>
        <v>315</v>
      </c>
      <c r="B316" s="8">
        <f t="shared" si="17"/>
        <v>44876</v>
      </c>
      <c r="C316" s="6">
        <v>39</v>
      </c>
      <c r="D316" s="13"/>
    </row>
    <row r="317" spans="1:4" ht="12.75">
      <c r="A317" s="7">
        <f t="shared" si="16"/>
        <v>316</v>
      </c>
      <c r="B317" s="8">
        <f t="shared" si="17"/>
        <v>44877</v>
      </c>
      <c r="C317" s="6">
        <v>40</v>
      </c>
      <c r="D317" s="13"/>
    </row>
    <row r="318" spans="1:4" ht="12.75">
      <c r="A318" s="7">
        <f t="shared" si="16"/>
        <v>317</v>
      </c>
      <c r="B318" s="8">
        <f t="shared" si="17"/>
        <v>44878</v>
      </c>
      <c r="C318" s="6">
        <v>40</v>
      </c>
      <c r="D318" s="13"/>
    </row>
    <row r="319" spans="1:4" ht="12.75">
      <c r="A319" s="7">
        <f t="shared" si="16"/>
        <v>318</v>
      </c>
      <c r="B319" s="8">
        <f t="shared" si="17"/>
        <v>44879</v>
      </c>
      <c r="C319" s="6">
        <v>42</v>
      </c>
      <c r="D319" s="13"/>
    </row>
    <row r="320" spans="1:4" ht="12.75">
      <c r="A320" s="7">
        <f t="shared" si="16"/>
        <v>319</v>
      </c>
      <c r="B320" s="8">
        <f t="shared" si="17"/>
        <v>44880</v>
      </c>
      <c r="C320" s="6">
        <v>42</v>
      </c>
      <c r="D320" s="13"/>
    </row>
    <row r="321" spans="1:4" ht="12.75">
      <c r="A321" s="7">
        <f t="shared" si="16"/>
        <v>320</v>
      </c>
      <c r="B321" s="8">
        <f t="shared" si="17"/>
        <v>44881</v>
      </c>
      <c r="C321" s="6">
        <v>41</v>
      </c>
      <c r="D321" s="13"/>
    </row>
    <row r="322" spans="1:4" ht="12.75">
      <c r="A322" s="7">
        <f t="shared" si="16"/>
        <v>321</v>
      </c>
      <c r="B322" s="8">
        <f t="shared" si="17"/>
        <v>44882</v>
      </c>
      <c r="C322" s="6">
        <v>39</v>
      </c>
      <c r="D322" s="13"/>
    </row>
    <row r="323" spans="1:4" ht="12.75">
      <c r="A323" s="7">
        <f t="shared" si="16"/>
        <v>322</v>
      </c>
      <c r="B323" s="8">
        <f t="shared" si="17"/>
        <v>44883</v>
      </c>
      <c r="C323" s="6">
        <v>37</v>
      </c>
      <c r="D323" s="13"/>
    </row>
    <row r="324" spans="1:4" ht="12.75">
      <c r="A324" s="7">
        <f t="shared" ref="A324:A366" si="18">A323+1</f>
        <v>323</v>
      </c>
      <c r="B324" s="8">
        <f t="shared" ref="B324:B366" si="19">B323+1</f>
        <v>44884</v>
      </c>
      <c r="C324" s="6">
        <v>38</v>
      </c>
      <c r="D324" s="13"/>
    </row>
    <row r="325" spans="1:4" ht="12.75">
      <c r="A325" s="7">
        <f t="shared" si="18"/>
        <v>324</v>
      </c>
      <c r="B325" s="8">
        <f t="shared" si="19"/>
        <v>44885</v>
      </c>
      <c r="C325" s="6">
        <v>33</v>
      </c>
      <c r="D325" s="13"/>
    </row>
    <row r="326" spans="1:4" ht="12.75">
      <c r="A326" s="7">
        <f t="shared" si="18"/>
        <v>325</v>
      </c>
      <c r="B326" s="8">
        <f t="shared" si="19"/>
        <v>44886</v>
      </c>
      <c r="C326" s="6">
        <v>37</v>
      </c>
      <c r="D326" s="13"/>
    </row>
    <row r="327" spans="1:4" ht="12.75">
      <c r="A327" s="7">
        <f t="shared" si="18"/>
        <v>326</v>
      </c>
      <c r="B327" s="8">
        <f t="shared" si="19"/>
        <v>44887</v>
      </c>
      <c r="C327" s="6">
        <v>37</v>
      </c>
      <c r="D327" s="13"/>
    </row>
    <row r="328" spans="1:4" ht="12.75">
      <c r="A328" s="7">
        <f t="shared" si="18"/>
        <v>327</v>
      </c>
      <c r="B328" s="8">
        <f t="shared" si="19"/>
        <v>44888</v>
      </c>
      <c r="C328" s="6">
        <v>31</v>
      </c>
      <c r="D328" s="13"/>
    </row>
    <row r="329" spans="1:4" ht="12.75">
      <c r="A329" s="7">
        <f t="shared" si="18"/>
        <v>328</v>
      </c>
      <c r="B329" s="8">
        <f t="shared" si="19"/>
        <v>44889</v>
      </c>
      <c r="C329" s="6">
        <v>31</v>
      </c>
      <c r="D329" s="13"/>
    </row>
    <row r="330" spans="1:4" ht="12.75">
      <c r="A330" s="7">
        <f t="shared" si="18"/>
        <v>329</v>
      </c>
      <c r="B330" s="8">
        <f t="shared" si="19"/>
        <v>44890</v>
      </c>
      <c r="C330" s="6">
        <v>35</v>
      </c>
      <c r="D330" s="13"/>
    </row>
    <row r="331" spans="1:4" ht="12.75">
      <c r="A331" s="7">
        <f t="shared" si="18"/>
        <v>330</v>
      </c>
      <c r="B331" s="8">
        <f t="shared" si="19"/>
        <v>44891</v>
      </c>
      <c r="C331" s="6">
        <v>37</v>
      </c>
      <c r="D331" s="13"/>
    </row>
    <row r="332" spans="1:4" ht="12.75">
      <c r="A332" s="7">
        <f t="shared" si="18"/>
        <v>331</v>
      </c>
      <c r="B332" s="8">
        <f t="shared" si="19"/>
        <v>44892</v>
      </c>
      <c r="C332" s="6">
        <v>39</v>
      </c>
      <c r="D332" s="13"/>
    </row>
    <row r="333" spans="1:4" ht="12.75">
      <c r="A333" s="7">
        <f t="shared" si="18"/>
        <v>332</v>
      </c>
      <c r="B333" s="8">
        <f t="shared" si="19"/>
        <v>44893</v>
      </c>
      <c r="C333" s="6">
        <v>37</v>
      </c>
      <c r="D333" s="13"/>
    </row>
    <row r="334" spans="1:4" ht="12.75">
      <c r="A334" s="7">
        <f t="shared" si="18"/>
        <v>333</v>
      </c>
      <c r="B334" s="8">
        <f t="shared" si="19"/>
        <v>44894</v>
      </c>
      <c r="C334" s="6">
        <v>38</v>
      </c>
      <c r="D334" s="13"/>
    </row>
    <row r="335" spans="1:4" ht="12.75">
      <c r="A335" s="7">
        <f t="shared" si="18"/>
        <v>334</v>
      </c>
      <c r="B335" s="8">
        <f t="shared" si="19"/>
        <v>44895</v>
      </c>
      <c r="C335" s="6">
        <v>37</v>
      </c>
      <c r="D335" s="13"/>
    </row>
    <row r="336" spans="1:4" ht="12.75">
      <c r="A336" s="7">
        <f t="shared" si="18"/>
        <v>335</v>
      </c>
      <c r="B336" s="8">
        <f t="shared" si="19"/>
        <v>44896</v>
      </c>
      <c r="C336" s="6">
        <v>37</v>
      </c>
      <c r="D336" s="13"/>
    </row>
    <row r="337" spans="1:4" ht="12.75">
      <c r="A337" s="7">
        <f t="shared" si="18"/>
        <v>336</v>
      </c>
      <c r="B337" s="8">
        <f t="shared" si="19"/>
        <v>44897</v>
      </c>
      <c r="C337" s="6">
        <v>37</v>
      </c>
      <c r="D337" s="13"/>
    </row>
    <row r="338" spans="1:4" ht="12.75">
      <c r="A338" s="7">
        <f t="shared" si="18"/>
        <v>337</v>
      </c>
      <c r="B338" s="8">
        <f t="shared" si="19"/>
        <v>44898</v>
      </c>
      <c r="C338" s="6">
        <v>39</v>
      </c>
      <c r="D338" s="13"/>
    </row>
    <row r="339" spans="1:4" ht="12.75">
      <c r="A339" s="7">
        <f t="shared" si="18"/>
        <v>338</v>
      </c>
      <c r="B339" s="8">
        <f t="shared" si="19"/>
        <v>44899</v>
      </c>
      <c r="C339" s="6">
        <v>40</v>
      </c>
      <c r="D339" s="13"/>
    </row>
    <row r="340" spans="1:4" ht="12.75">
      <c r="A340" s="7">
        <f t="shared" si="18"/>
        <v>339</v>
      </c>
      <c r="B340" s="8">
        <f t="shared" si="19"/>
        <v>44900</v>
      </c>
      <c r="C340" s="6">
        <v>41</v>
      </c>
      <c r="D340" s="13"/>
    </row>
    <row r="341" spans="1:4" ht="12.75">
      <c r="A341" s="7">
        <f t="shared" si="18"/>
        <v>340</v>
      </c>
      <c r="B341" s="8">
        <f t="shared" si="19"/>
        <v>44901</v>
      </c>
      <c r="C341" s="6">
        <v>42</v>
      </c>
      <c r="D341" s="13"/>
    </row>
    <row r="342" spans="1:4" ht="12.75">
      <c r="A342" s="7">
        <f t="shared" si="18"/>
        <v>341</v>
      </c>
      <c r="B342" s="8">
        <f t="shared" si="19"/>
        <v>44902</v>
      </c>
      <c r="C342" s="6">
        <v>42</v>
      </c>
      <c r="D342" s="13"/>
    </row>
    <row r="343" spans="1:4" ht="12.75">
      <c r="A343" s="7">
        <f t="shared" si="18"/>
        <v>342</v>
      </c>
      <c r="B343" s="8">
        <f t="shared" si="19"/>
        <v>44903</v>
      </c>
      <c r="C343" s="6">
        <v>43</v>
      </c>
      <c r="D343" s="13"/>
    </row>
    <row r="344" spans="1:4" ht="12.75">
      <c r="A344" s="7">
        <f t="shared" si="18"/>
        <v>343</v>
      </c>
      <c r="B344" s="8">
        <f t="shared" si="19"/>
        <v>44904</v>
      </c>
      <c r="C344" s="6">
        <v>42</v>
      </c>
      <c r="D344" s="13"/>
    </row>
    <row r="345" spans="1:4" ht="12.75">
      <c r="A345" s="7">
        <f t="shared" si="18"/>
        <v>344</v>
      </c>
      <c r="B345" s="8">
        <f t="shared" si="19"/>
        <v>44905</v>
      </c>
      <c r="C345" s="6">
        <v>43</v>
      </c>
      <c r="D345" s="13"/>
    </row>
    <row r="346" spans="1:4" ht="12.75">
      <c r="A346" s="7">
        <f t="shared" si="18"/>
        <v>345</v>
      </c>
      <c r="B346" s="8">
        <f t="shared" si="19"/>
        <v>44906</v>
      </c>
      <c r="C346" s="6">
        <v>42</v>
      </c>
      <c r="D346" s="13"/>
    </row>
    <row r="347" spans="1:4" ht="12.75">
      <c r="A347" s="7">
        <f t="shared" si="18"/>
        <v>346</v>
      </c>
      <c r="B347" s="8">
        <f t="shared" si="19"/>
        <v>44907</v>
      </c>
      <c r="C347" s="6">
        <v>41</v>
      </c>
      <c r="D347" s="13"/>
    </row>
    <row r="348" spans="1:4" ht="12.75">
      <c r="A348" s="7">
        <f t="shared" si="18"/>
        <v>347</v>
      </c>
      <c r="B348" s="8">
        <f t="shared" si="19"/>
        <v>44908</v>
      </c>
      <c r="C348" s="6">
        <v>41</v>
      </c>
      <c r="D348" s="13"/>
    </row>
    <row r="349" spans="1:4" ht="12.75">
      <c r="A349" s="7">
        <f t="shared" si="18"/>
        <v>348</v>
      </c>
      <c r="B349" s="8">
        <f t="shared" si="19"/>
        <v>44909</v>
      </c>
      <c r="C349" s="6">
        <v>40</v>
      </c>
      <c r="D349" s="13"/>
    </row>
    <row r="350" spans="1:4" ht="12.75">
      <c r="A350" s="7">
        <f t="shared" si="18"/>
        <v>349</v>
      </c>
      <c r="B350" s="8">
        <f t="shared" si="19"/>
        <v>44910</v>
      </c>
      <c r="C350" s="6">
        <v>41</v>
      </c>
      <c r="D350" s="13"/>
    </row>
    <row r="351" spans="1:4" ht="12.75">
      <c r="A351" s="7">
        <f t="shared" si="18"/>
        <v>350</v>
      </c>
      <c r="B351" s="8">
        <f t="shared" si="19"/>
        <v>44911</v>
      </c>
      <c r="C351" s="6">
        <v>43</v>
      </c>
      <c r="D351" s="13"/>
    </row>
    <row r="352" spans="1:4" ht="12.75">
      <c r="A352" s="7">
        <f t="shared" si="18"/>
        <v>351</v>
      </c>
      <c r="B352" s="8">
        <f t="shared" si="19"/>
        <v>44912</v>
      </c>
      <c r="C352" s="6">
        <v>39</v>
      </c>
      <c r="D352" s="13"/>
    </row>
    <row r="353" spans="1:4" ht="12.75">
      <c r="A353" s="7">
        <f t="shared" si="18"/>
        <v>352</v>
      </c>
      <c r="B353" s="8">
        <f t="shared" si="19"/>
        <v>44913</v>
      </c>
      <c r="C353" s="6">
        <v>32</v>
      </c>
      <c r="D353" s="13"/>
    </row>
    <row r="354" spans="1:4" ht="12.75">
      <c r="A354" s="7">
        <f t="shared" si="18"/>
        <v>353</v>
      </c>
      <c r="B354" s="8">
        <f t="shared" si="19"/>
        <v>44914</v>
      </c>
      <c r="C354" s="6">
        <v>31</v>
      </c>
      <c r="D354" s="13"/>
    </row>
    <row r="355" spans="1:4" ht="12.75">
      <c r="A355" s="7">
        <f t="shared" si="18"/>
        <v>354</v>
      </c>
      <c r="B355" s="8">
        <f t="shared" si="19"/>
        <v>44915</v>
      </c>
      <c r="C355" s="6">
        <v>32</v>
      </c>
      <c r="D355" s="13"/>
    </row>
    <row r="356" spans="1:4" ht="12.75">
      <c r="A356" s="7">
        <f t="shared" si="18"/>
        <v>355</v>
      </c>
      <c r="B356" s="8">
        <f t="shared" si="19"/>
        <v>44916</v>
      </c>
      <c r="C356" s="6">
        <v>30</v>
      </c>
      <c r="D356" s="13"/>
    </row>
    <row r="357" spans="1:4" ht="12.75">
      <c r="A357" s="7">
        <f t="shared" si="18"/>
        <v>356</v>
      </c>
      <c r="B357" s="8">
        <f t="shared" si="19"/>
        <v>44917</v>
      </c>
      <c r="C357" s="6">
        <v>23</v>
      </c>
      <c r="D357" s="13"/>
    </row>
    <row r="358" spans="1:4" ht="12.75">
      <c r="A358" s="7">
        <f t="shared" si="18"/>
        <v>357</v>
      </c>
      <c r="B358" s="8">
        <f t="shared" si="19"/>
        <v>44918</v>
      </c>
      <c r="C358" s="6">
        <v>30</v>
      </c>
      <c r="D358" s="13"/>
    </row>
    <row r="359" spans="1:4" ht="12.75">
      <c r="A359" s="7">
        <f t="shared" si="18"/>
        <v>358</v>
      </c>
      <c r="B359" s="8">
        <f t="shared" si="19"/>
        <v>44919</v>
      </c>
      <c r="C359" s="6">
        <v>33</v>
      </c>
      <c r="D359" s="13"/>
    </row>
    <row r="360" spans="1:4" ht="12.75">
      <c r="A360" s="7">
        <f t="shared" si="18"/>
        <v>359</v>
      </c>
      <c r="B360" s="8">
        <f t="shared" si="19"/>
        <v>44920</v>
      </c>
      <c r="C360" s="6">
        <v>37</v>
      </c>
      <c r="D360" s="13"/>
    </row>
    <row r="361" spans="1:4" ht="12.75">
      <c r="A361" s="7">
        <f t="shared" si="18"/>
        <v>360</v>
      </c>
      <c r="B361" s="8">
        <f t="shared" si="19"/>
        <v>44921</v>
      </c>
      <c r="C361" s="6">
        <v>39</v>
      </c>
      <c r="D361" s="13"/>
    </row>
    <row r="362" spans="1:4" ht="12.75">
      <c r="A362" s="7">
        <f t="shared" si="18"/>
        <v>361</v>
      </c>
      <c r="B362" s="8">
        <f t="shared" si="19"/>
        <v>44922</v>
      </c>
      <c r="C362" s="6">
        <v>39</v>
      </c>
      <c r="D362" s="13"/>
    </row>
    <row r="363" spans="1:4" ht="12.75">
      <c r="A363" s="7">
        <f t="shared" si="18"/>
        <v>362</v>
      </c>
      <c r="B363" s="8">
        <f t="shared" si="19"/>
        <v>44923</v>
      </c>
      <c r="C363" s="6">
        <v>40</v>
      </c>
      <c r="D363" s="13"/>
    </row>
    <row r="364" spans="1:4" ht="12.75">
      <c r="A364" s="7">
        <f t="shared" si="18"/>
        <v>363</v>
      </c>
      <c r="B364" s="8">
        <f t="shared" si="19"/>
        <v>44924</v>
      </c>
      <c r="C364" s="7">
        <v>41</v>
      </c>
      <c r="D364" s="13"/>
    </row>
    <row r="365" spans="1:4" ht="12.75">
      <c r="A365" s="17">
        <f t="shared" si="18"/>
        <v>364</v>
      </c>
      <c r="B365" s="8">
        <f t="shared" si="19"/>
        <v>44925</v>
      </c>
      <c r="C365" s="7">
        <v>39</v>
      </c>
      <c r="D365" s="13"/>
    </row>
    <row r="366" spans="1:4" ht="12.75">
      <c r="A366" s="18">
        <f t="shared" si="18"/>
        <v>365</v>
      </c>
      <c r="B366" s="19">
        <f t="shared" si="19"/>
        <v>44926</v>
      </c>
      <c r="C366" s="7">
        <v>36</v>
      </c>
      <c r="D366" s="13"/>
    </row>
  </sheetData>
  <mergeCells count="1">
    <mergeCell ref="I9:J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/>
  <dcterms:created xsi:type="dcterms:W3CDTF">2022-08-31T15:41:09Z</dcterms:created>
  <dcterms:modified xsi:type="dcterms:W3CDTF">2022-09-01T13:56:14Z</dcterms:modified>
  <cp:category/>
  <cp:contentStatus/>
</cp:coreProperties>
</file>