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F3DFC827-7EDB-4F83-B06C-7E0A9EB32653}" xr6:coauthVersionLast="47" xr6:coauthVersionMax="47" xr10:uidLastSave="{00000000-0000-0000-0000-000000000000}"/>
  <bookViews>
    <workbookView xWindow="13815" yWindow="4245" windowWidth="23340" windowHeight="16155" xr2:uid="{48B1E182-2CF0-E94D-9793-61DAE6F5778C}"/>
  </bookViews>
  <sheets>
    <sheet name="INGREDIENTS" sheetId="1" r:id="rId1"/>
    <sheet name="Blondies" sheetId="2" r:id="rId2"/>
    <sheet name="Brandy Carrot" sheetId="3" r:id="rId3"/>
    <sheet name="Chocolate Marble" sheetId="4" r:id="rId4"/>
    <sheet name="Eggnog Rum Splash" sheetId="5" r:id="rId5"/>
    <sheet name="German Chocolate" sheetId="6" r:id="rId6"/>
    <sheet name="Key Lime" sheetId="7" r:id="rId7"/>
    <sheet name="Pecan Island Rum" sheetId="8" r:id="rId8"/>
    <sheet name="Sr. Cream Cocoa" sheetId="9" r:id="rId9"/>
    <sheet name="Zana's Signature Streusel" sheetId="10" r:id="rId10"/>
    <sheet name="Zesty Lemon" sheetId="11" r:id="rId11"/>
    <sheet name="Sheet12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8" i="1" l="1"/>
  <c r="E29" i="1"/>
  <c r="E30" i="1"/>
  <c r="E31" i="1"/>
  <c r="E32" i="1"/>
  <c r="E3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D9" i="4" s="1"/>
  <c r="E19" i="1"/>
  <c r="E20" i="1"/>
  <c r="D4" i="4" s="1"/>
  <c r="E21" i="1"/>
  <c r="E22" i="1"/>
  <c r="E23" i="1"/>
  <c r="E24" i="1"/>
  <c r="E25" i="1"/>
  <c r="E26" i="1"/>
  <c r="E27" i="1"/>
  <c r="E2" i="1"/>
  <c r="E3" i="1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11" i="4"/>
  <c r="D10" i="4"/>
  <c r="D8" i="4"/>
  <c r="D7" i="4"/>
  <c r="D6" i="4"/>
  <c r="D5" i="4"/>
  <c r="D7" i="3"/>
  <c r="D8" i="3"/>
  <c r="D9" i="3"/>
  <c r="D10" i="3"/>
  <c r="D11" i="3"/>
  <c r="D12" i="3"/>
  <c r="D13" i="3"/>
  <c r="D14" i="3"/>
  <c r="D15" i="3"/>
  <c r="D16" i="3"/>
  <c r="D5" i="3"/>
  <c r="D6" i="2"/>
  <c r="D7" i="2"/>
  <c r="D8" i="2"/>
  <c r="D10" i="2"/>
  <c r="D11" i="2"/>
  <c r="D12" i="2"/>
  <c r="D13" i="2"/>
  <c r="D14" i="2"/>
  <c r="B14" i="1"/>
  <c r="D5" i="2" l="1"/>
  <c r="D6" i="3"/>
  <c r="D9" i="2"/>
  <c r="D16" i="2" s="1"/>
</calcChain>
</file>

<file path=xl/sharedStrings.xml><?xml version="1.0" encoding="utf-8"?>
<sst xmlns="http://schemas.openxmlformats.org/spreadsheetml/2006/main" count="178" uniqueCount="88">
  <si>
    <t>ITEM</t>
  </si>
  <si>
    <t>Cost</t>
  </si>
  <si>
    <t>#</t>
  </si>
  <si>
    <t>Unit</t>
  </si>
  <si>
    <t>Cost Per Unit</t>
  </si>
  <si>
    <t>Notes</t>
  </si>
  <si>
    <t>Almond Extract</t>
  </si>
  <si>
    <t>Brandy</t>
  </si>
  <si>
    <t>Brown Sugar</t>
  </si>
  <si>
    <t>ounces</t>
  </si>
  <si>
    <t>Butter</t>
  </si>
  <si>
    <t>Buttermilk</t>
  </si>
  <si>
    <t>Carrots</t>
  </si>
  <si>
    <t>Chocolate Chips</t>
  </si>
  <si>
    <t>Cinnamon</t>
  </si>
  <si>
    <t>Coconut</t>
  </si>
  <si>
    <t>Condensed Milk</t>
  </si>
  <si>
    <t>Confectioner's Sugar</t>
  </si>
  <si>
    <t>grams</t>
  </si>
  <si>
    <t>Cream Cheese</t>
  </si>
  <si>
    <t>Dutched Process Cocoa</t>
  </si>
  <si>
    <t>EggNog Extract</t>
  </si>
  <si>
    <t>Eggs</t>
  </si>
  <si>
    <t>dozen</t>
  </si>
  <si>
    <t>Evaoporated Milk</t>
  </si>
  <si>
    <t>Flour</t>
  </si>
  <si>
    <t>pounds</t>
  </si>
  <si>
    <t>Heavy Cream</t>
  </si>
  <si>
    <t>Lemons</t>
  </si>
  <si>
    <t>each</t>
  </si>
  <si>
    <t>Nutmeg</t>
  </si>
  <si>
    <t>Pecans</t>
  </si>
  <si>
    <t>Pie Shell</t>
  </si>
  <si>
    <t>Pineapple</t>
  </si>
  <si>
    <t>Rum</t>
  </si>
  <si>
    <t>Sour Cream</t>
  </si>
  <si>
    <t>Sugar</t>
  </si>
  <si>
    <t>Vanilla Extract</t>
  </si>
  <si>
    <t>Vegetable Canola Oil</t>
  </si>
  <si>
    <t>Walnuts</t>
  </si>
  <si>
    <t>German</t>
  </si>
  <si>
    <t>K</t>
  </si>
  <si>
    <t>P</t>
  </si>
  <si>
    <t>Zana</t>
  </si>
  <si>
    <t xml:space="preserve">Zesty </t>
  </si>
  <si>
    <t>Vendor</t>
  </si>
  <si>
    <t>Bjs</t>
  </si>
  <si>
    <t>Aldi</t>
  </si>
  <si>
    <t>Giant</t>
  </si>
  <si>
    <t>Walmart</t>
  </si>
  <si>
    <t>Vegetable Oil</t>
  </si>
  <si>
    <t>Baking Powder</t>
  </si>
  <si>
    <t>Salt</t>
  </si>
  <si>
    <t>Product: Chocolate Marble</t>
  </si>
  <si>
    <t>Quanity</t>
  </si>
  <si>
    <t>Costs</t>
  </si>
  <si>
    <t>Product: Blondies</t>
  </si>
  <si>
    <t>Product: Brandy Carrot</t>
  </si>
  <si>
    <t>Baking Soda</t>
  </si>
  <si>
    <t>Dutch Process Cocoa</t>
  </si>
  <si>
    <t>Product: Sr. Cream Cocoa</t>
  </si>
  <si>
    <t>Amount</t>
  </si>
  <si>
    <t>Volume</t>
  </si>
  <si>
    <t>1 1/2 Cups</t>
  </si>
  <si>
    <t>1 Cup</t>
  </si>
  <si>
    <t>2 Tsps</t>
  </si>
  <si>
    <t>1 Tsp</t>
  </si>
  <si>
    <t>1/4 Tsp</t>
  </si>
  <si>
    <t>1 1/2 sticks</t>
  </si>
  <si>
    <t>1/2 Cup</t>
  </si>
  <si>
    <t>2  Large eggs</t>
  </si>
  <si>
    <t>Food Costs</t>
  </si>
  <si>
    <t>1/2 Tsp</t>
  </si>
  <si>
    <t>2 1/2 Cups</t>
  </si>
  <si>
    <t>4 Lge eggs</t>
  </si>
  <si>
    <t>1/4 Cup</t>
  </si>
  <si>
    <t>2 sticks</t>
  </si>
  <si>
    <t>3 Cups</t>
  </si>
  <si>
    <t>Product: Eggnog Rum Splash</t>
  </si>
  <si>
    <t>4 Lge Eggs</t>
  </si>
  <si>
    <t>1 Sml Can</t>
  </si>
  <si>
    <t>Weight</t>
  </si>
  <si>
    <t>Brandy Glaze</t>
  </si>
  <si>
    <t>Water</t>
  </si>
  <si>
    <t>3 oz</t>
  </si>
  <si>
    <t>grated</t>
  </si>
  <si>
    <t>crushed</t>
  </si>
  <si>
    <t>chopped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</si>
</sst>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&quot;$&quot;#,##0.00"/>
    <numFmt numFmtId="168" formatCode="[$$-409]#,##0.00"/>
  </numFmts>
  <fonts count="15" x14ac:knownFonts="1">
    <font>
      <sz val="12"/>
      <color theme="1"/>
      <name val="Calibri"/>
      <family val="2"/>
      <scheme val="minor"/>
    </font>
    <font>
      <b/>
      <u/>
      <sz val="14"/>
      <name val="Calibri"/>
      <family val="2"/>
    </font>
    <font>
      <sz val="14"/>
      <color rgb="FF3F3F76"/>
      <name val="Calibri"/>
      <family val="2"/>
    </font>
    <font>
      <sz val="14"/>
      <name val="Calibri"/>
      <family val="2"/>
    </font>
    <font>
      <i/>
      <sz val="14"/>
      <color rgb="FF3F3F76"/>
      <name val="Calibri"/>
      <family val="2"/>
    </font>
    <font>
      <sz val="14"/>
      <color theme="1"/>
      <name val="Calibri"/>
      <family val="2"/>
    </font>
    <font>
      <b/>
      <u/>
      <sz val="14"/>
      <color theme="1"/>
      <name val="Calibri"/>
      <family val="2"/>
    </font>
    <font>
      <u/>
      <sz val="14"/>
      <color theme="1"/>
      <name val="Calibri"/>
      <family val="2"/>
    </font>
    <font>
      <sz val="14"/>
      <color theme="1"/>
      <name val="Calibri"/>
      <family val="2"/>
      <scheme val="minor"/>
    </font>
    <font>
      <sz val="16"/>
      <color theme="1"/>
      <name val="Comic Sans MS Bold"/>
    </font>
    <font>
      <sz val="12"/>
      <color theme="1"/>
      <name val="Comic Sans MS"/>
      <family val="4"/>
    </font>
    <font>
      <sz val="16"/>
      <color theme="1"/>
      <name val="Cavolini"/>
      <family val="4"/>
    </font>
    <font>
      <b/>
      <sz val="16"/>
      <color theme="1"/>
      <name val="Cavolini"/>
      <family val="4"/>
    </font>
    <font>
      <sz val="12"/>
      <color theme="1"/>
      <name val="Cavolini"/>
      <family val="4"/>
    </font>
    <font>
      <b/>
      <sz val="12"/>
      <color theme="1"/>
      <name val="Cavolini"/>
      <family val="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CC99"/>
      </patternFill>
    </fill>
    <fill>
      <patternFill patternType="solid">
        <fgColor theme="0" tint="-0.14999847407452621"/>
        <bgColor rgb="FFFFFF00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2" xfId="0" applyFont="1" applyBorder="1"/>
    <xf numFmtId="165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6" xfId="0" applyFont="1" applyBorder="1"/>
    <xf numFmtId="0" fontId="3" fillId="0" borderId="1" xfId="0" applyFont="1" applyBorder="1"/>
    <xf numFmtId="0" fontId="4" fillId="0" borderId="6" xfId="0" applyFont="1" applyBorder="1"/>
    <xf numFmtId="0" fontId="3" fillId="0" borderId="8" xfId="0" applyFont="1" applyBorder="1"/>
    <xf numFmtId="0" fontId="7" fillId="2" borderId="9" xfId="0" applyFont="1" applyFill="1" applyBorder="1"/>
    <xf numFmtId="165" fontId="6" fillId="2" borderId="9" xfId="0" applyNumberFormat="1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" xfId="0" applyFont="1" applyFill="1" applyBorder="1"/>
    <xf numFmtId="165" fontId="2" fillId="3" borderId="1" xfId="0" applyNumberFormat="1" applyFont="1" applyFill="1" applyBorder="1"/>
    <xf numFmtId="165" fontId="2" fillId="4" borderId="1" xfId="0" applyNumberFormat="1" applyFont="1" applyFill="1" applyBorder="1"/>
    <xf numFmtId="164" fontId="2" fillId="3" borderId="1" xfId="0" applyNumberFormat="1" applyFont="1" applyFill="1" applyBorder="1"/>
    <xf numFmtId="0" fontId="2" fillId="3" borderId="9" xfId="0" applyFont="1" applyFill="1" applyBorder="1"/>
    <xf numFmtId="165" fontId="2" fillId="3" borderId="9" xfId="0" applyNumberFormat="1" applyFont="1" applyFill="1" applyBorder="1"/>
    <xf numFmtId="0" fontId="3" fillId="0" borderId="12" xfId="0" applyFont="1" applyBorder="1"/>
    <xf numFmtId="0" fontId="5" fillId="2" borderId="9" xfId="0" applyFont="1" applyFill="1" applyBorder="1"/>
    <xf numFmtId="0" fontId="2" fillId="3" borderId="7" xfId="0" applyFont="1" applyFill="1" applyBorder="1"/>
    <xf numFmtId="165" fontId="5" fillId="2" borderId="9" xfId="0" applyNumberFormat="1" applyFont="1" applyFill="1" applyBorder="1"/>
    <xf numFmtId="165" fontId="2" fillId="3" borderId="7" xfId="0" applyNumberFormat="1" applyFont="1" applyFill="1" applyBorder="1"/>
    <xf numFmtId="0" fontId="0" fillId="0" borderId="6" xfId="0" applyBorder="1"/>
    <xf numFmtId="0" fontId="3" fillId="0" borderId="0" xfId="0" applyFont="1" applyBorder="1"/>
    <xf numFmtId="0" fontId="0" fillId="2" borderId="10" xfId="0" applyFill="1" applyBorder="1"/>
    <xf numFmtId="0" fontId="0" fillId="2" borderId="1" xfId="0" applyFill="1" applyBorder="1"/>
    <xf numFmtId="166" fontId="8" fillId="0" borderId="11" xfId="0" applyNumberFormat="1" applyFont="1" applyBorder="1"/>
    <xf numFmtId="165" fontId="8" fillId="2" borderId="10" xfId="0" applyNumberFormat="1" applyFont="1" applyFill="1" applyBorder="1"/>
    <xf numFmtId="165" fontId="0" fillId="2" borderId="1" xfId="0" applyNumberFormat="1" applyFill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4" fillId="0" borderId="0" xfId="0" applyFont="1"/>
    <xf numFmtId="12" fontId="11" fillId="0" borderId="0" xfId="0" applyNumberFormat="1" applyFont="1"/>
    <xf numFmtId="168" fontId="13" fillId="0" borderId="0" xfId="0" applyNumberFormat="1" applyFont="1"/>
    <xf numFmtId="168" fontId="1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9C28C-2837-EA4C-9D86-DA64FF218396}">
  <sheetPr codeName="Sheet1"/>
  <dimension ref="A1:I33"/>
  <sheetViews>
    <sheetView tabSelected="1" workbookViewId="0">
      <selection activeCell="A2" sqref="A2"/>
    </sheetView>
  </sheetViews>
  <sheetFormatPr defaultColWidth="11" defaultRowHeight="15.75" x14ac:dyDescent="0.25"/>
  <cols>
    <col min="1" max="1" width="26.5" customWidth="1"/>
    <col min="2" max="2" width="12.875" customWidth="1"/>
    <col min="5" max="5" width="15" customWidth="1"/>
    <col min="6" max="6" width="22.125" customWidth="1"/>
    <col min="7" max="7" width="32.625" customWidth="1"/>
  </cols>
  <sheetData>
    <row r="1" spans="1:9" ht="18.75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45</v>
      </c>
      <c r="G1" s="4" t="s">
        <v>5</v>
      </c>
    </row>
    <row r="2" spans="1:9" ht="18.75" x14ac:dyDescent="0.3">
      <c r="A2" s="10" t="s">
        <v>6</v>
      </c>
      <c r="B2" s="11"/>
      <c r="C2" s="12"/>
      <c r="D2" s="12"/>
      <c r="E2" s="29">
        <f>IFERROR(B2/C2,0)</f>
        <v>0</v>
      </c>
      <c r="F2" s="12"/>
      <c r="G2" s="5"/>
    </row>
    <row r="3" spans="1:9" ht="18.75" x14ac:dyDescent="0.3">
      <c r="A3" s="13" t="s">
        <v>51</v>
      </c>
      <c r="B3" s="30">
        <v>1.89</v>
      </c>
      <c r="C3" s="27">
        <v>8.1</v>
      </c>
      <c r="D3" s="27" t="s">
        <v>9</v>
      </c>
      <c r="E3" s="29">
        <f>IFERROR(B3/C3,0)</f>
        <v>0.23333333333333334</v>
      </c>
      <c r="F3" s="27"/>
      <c r="G3" s="25"/>
      <c r="H3" s="6"/>
      <c r="I3" s="6"/>
    </row>
    <row r="4" spans="1:9" ht="18.75" x14ac:dyDescent="0.3">
      <c r="A4" s="14" t="s">
        <v>58</v>
      </c>
      <c r="B4" s="31">
        <v>1.53</v>
      </c>
      <c r="C4" s="28">
        <v>16</v>
      </c>
      <c r="D4" s="28" t="s">
        <v>9</v>
      </c>
      <c r="E4" s="29">
        <f t="shared" ref="E4:E33" si="0">IFERROR(B4/C4,0)</f>
        <v>9.5625000000000002E-2</v>
      </c>
      <c r="F4" s="28"/>
      <c r="G4" s="25"/>
    </row>
    <row r="5" spans="1:9" ht="18.75" x14ac:dyDescent="0.3">
      <c r="A5" s="14" t="s">
        <v>7</v>
      </c>
      <c r="B5" s="15">
        <v>11.99</v>
      </c>
      <c r="C5" s="14">
        <v>25.3</v>
      </c>
      <c r="D5" s="14" t="s">
        <v>9</v>
      </c>
      <c r="E5" s="29">
        <f t="shared" si="0"/>
        <v>0.47391304347826085</v>
      </c>
      <c r="F5" s="14"/>
      <c r="G5" s="6"/>
    </row>
    <row r="6" spans="1:9" ht="18.75" x14ac:dyDescent="0.3">
      <c r="A6" s="14" t="s">
        <v>8</v>
      </c>
      <c r="B6" s="15">
        <v>4.8899999999999997</v>
      </c>
      <c r="C6" s="14">
        <v>63.8</v>
      </c>
      <c r="D6" s="14" t="s">
        <v>9</v>
      </c>
      <c r="E6" s="29">
        <f t="shared" si="0"/>
        <v>7.6645768025078373E-2</v>
      </c>
      <c r="F6" s="14" t="s">
        <v>46</v>
      </c>
      <c r="G6" s="7"/>
    </row>
    <row r="7" spans="1:9" ht="18.75" x14ac:dyDescent="0.3">
      <c r="A7" s="14" t="s">
        <v>10</v>
      </c>
      <c r="B7" s="15">
        <v>3.1</v>
      </c>
      <c r="C7" s="14">
        <v>16</v>
      </c>
      <c r="D7" s="14" t="s">
        <v>9</v>
      </c>
      <c r="E7" s="29">
        <f t="shared" si="0"/>
        <v>0.19375000000000001</v>
      </c>
      <c r="F7" s="14" t="s">
        <v>47</v>
      </c>
      <c r="G7" s="6"/>
    </row>
    <row r="8" spans="1:9" ht="18.75" x14ac:dyDescent="0.3">
      <c r="A8" s="14" t="s">
        <v>11</v>
      </c>
      <c r="B8" s="16">
        <v>1.99</v>
      </c>
      <c r="C8" s="14">
        <v>32</v>
      </c>
      <c r="D8" s="14" t="s">
        <v>9</v>
      </c>
      <c r="E8" s="29">
        <f t="shared" si="0"/>
        <v>6.21875E-2</v>
      </c>
      <c r="F8" s="14" t="s">
        <v>48</v>
      </c>
      <c r="G8" s="6"/>
    </row>
    <row r="9" spans="1:9" ht="18.75" x14ac:dyDescent="0.3">
      <c r="A9" s="14" t="s">
        <v>12</v>
      </c>
      <c r="B9" s="15">
        <v>1.99</v>
      </c>
      <c r="C9" s="14">
        <v>16</v>
      </c>
      <c r="D9" s="14" t="s">
        <v>9</v>
      </c>
      <c r="E9" s="29">
        <f t="shared" si="0"/>
        <v>0.124375</v>
      </c>
      <c r="F9" s="14" t="s">
        <v>48</v>
      </c>
      <c r="G9" s="6"/>
    </row>
    <row r="10" spans="1:9" ht="18.75" x14ac:dyDescent="0.3">
      <c r="A10" s="14" t="s">
        <v>13</v>
      </c>
      <c r="B10" s="15">
        <v>4.78</v>
      </c>
      <c r="C10" s="14">
        <v>24</v>
      </c>
      <c r="D10" s="14" t="s">
        <v>9</v>
      </c>
      <c r="E10" s="29">
        <f t="shared" si="0"/>
        <v>0.19916666666666669</v>
      </c>
      <c r="F10" s="14" t="s">
        <v>49</v>
      </c>
      <c r="G10" s="6"/>
    </row>
    <row r="11" spans="1:9" ht="18.75" x14ac:dyDescent="0.3">
      <c r="A11" s="14" t="s">
        <v>14</v>
      </c>
      <c r="B11" s="15">
        <v>3.5</v>
      </c>
      <c r="C11" s="14">
        <v>2.37</v>
      </c>
      <c r="D11" s="14" t="s">
        <v>9</v>
      </c>
      <c r="E11" s="29">
        <f t="shared" si="0"/>
        <v>1.4767932489451476</v>
      </c>
      <c r="F11" s="14"/>
      <c r="G11" s="6"/>
    </row>
    <row r="12" spans="1:9" ht="18.75" x14ac:dyDescent="0.3">
      <c r="A12" s="14" t="s">
        <v>15</v>
      </c>
      <c r="B12" s="15"/>
      <c r="C12" s="14">
        <v>14</v>
      </c>
      <c r="D12" s="14" t="s">
        <v>9</v>
      </c>
      <c r="E12" s="29">
        <f t="shared" si="0"/>
        <v>0</v>
      </c>
      <c r="F12" s="14"/>
      <c r="G12" s="6"/>
    </row>
    <row r="13" spans="1:9" ht="18.75" x14ac:dyDescent="0.3">
      <c r="A13" s="14" t="s">
        <v>16</v>
      </c>
      <c r="B13" s="15">
        <v>2.29</v>
      </c>
      <c r="C13" s="14">
        <v>14</v>
      </c>
      <c r="D13" s="14" t="s">
        <v>9</v>
      </c>
      <c r="E13" s="29">
        <f t="shared" si="0"/>
        <v>0.16357142857142856</v>
      </c>
      <c r="F13" s="14"/>
      <c r="G13" s="6"/>
    </row>
    <row r="14" spans="1:9" ht="18.75" x14ac:dyDescent="0.3">
      <c r="A14" s="14" t="s">
        <v>17</v>
      </c>
      <c r="B14" s="15">
        <f>B13/1000</f>
        <v>2.2899999999999999E-3</v>
      </c>
      <c r="C14" s="14">
        <v>6</v>
      </c>
      <c r="D14" s="14" t="s">
        <v>18</v>
      </c>
      <c r="E14" s="29">
        <f t="shared" si="0"/>
        <v>3.8166666666666666E-4</v>
      </c>
      <c r="F14" s="14"/>
      <c r="G14" s="6"/>
    </row>
    <row r="15" spans="1:9" ht="18.75" x14ac:dyDescent="0.3">
      <c r="A15" s="14" t="s">
        <v>19</v>
      </c>
      <c r="B15" s="15"/>
      <c r="C15" s="14"/>
      <c r="D15" s="14"/>
      <c r="E15" s="29">
        <f t="shared" si="0"/>
        <v>0</v>
      </c>
      <c r="F15" s="14"/>
      <c r="G15" s="6"/>
    </row>
    <row r="16" spans="1:9" ht="18.75" x14ac:dyDescent="0.3">
      <c r="A16" s="14" t="s">
        <v>59</v>
      </c>
      <c r="B16" s="15">
        <v>34.49</v>
      </c>
      <c r="C16" s="14">
        <v>80</v>
      </c>
      <c r="D16" s="14" t="s">
        <v>9</v>
      </c>
      <c r="E16" s="29">
        <f t="shared" si="0"/>
        <v>0.43112500000000004</v>
      </c>
      <c r="F16" s="14"/>
      <c r="G16" s="6"/>
    </row>
    <row r="17" spans="1:7" ht="18.75" x14ac:dyDescent="0.3">
      <c r="A17" s="14" t="s">
        <v>21</v>
      </c>
      <c r="B17" s="15">
        <v>5.99</v>
      </c>
      <c r="C17" s="14">
        <v>1</v>
      </c>
      <c r="D17" s="14" t="s">
        <v>9</v>
      </c>
      <c r="E17" s="29">
        <f t="shared" si="0"/>
        <v>5.99</v>
      </c>
      <c r="F17" s="14"/>
      <c r="G17" s="6"/>
    </row>
    <row r="18" spans="1:7" ht="18.75" x14ac:dyDescent="0.3">
      <c r="A18" s="14" t="s">
        <v>22</v>
      </c>
      <c r="B18" s="15">
        <v>2.89</v>
      </c>
      <c r="C18" s="14">
        <v>12</v>
      </c>
      <c r="D18" s="14" t="s">
        <v>23</v>
      </c>
      <c r="E18" s="29">
        <f t="shared" si="0"/>
        <v>0.24083333333333334</v>
      </c>
      <c r="F18" s="14"/>
      <c r="G18" s="8"/>
    </row>
    <row r="19" spans="1:7" ht="18.75" x14ac:dyDescent="0.3">
      <c r="A19" s="14" t="s">
        <v>24</v>
      </c>
      <c r="B19" s="15">
        <v>1.99</v>
      </c>
      <c r="C19" s="14">
        <v>12</v>
      </c>
      <c r="D19" s="14" t="s">
        <v>9</v>
      </c>
      <c r="E19" s="29">
        <f t="shared" si="0"/>
        <v>0.16583333333333333</v>
      </c>
      <c r="F19" s="14"/>
      <c r="G19" s="6"/>
    </row>
    <row r="20" spans="1:7" ht="18.75" x14ac:dyDescent="0.3">
      <c r="A20" s="14" t="s">
        <v>25</v>
      </c>
      <c r="B20" s="17">
        <v>9.49</v>
      </c>
      <c r="C20" s="14">
        <v>12</v>
      </c>
      <c r="D20" s="14" t="s">
        <v>26</v>
      </c>
      <c r="E20" s="29">
        <f t="shared" si="0"/>
        <v>0.79083333333333339</v>
      </c>
      <c r="F20" s="14"/>
      <c r="G20" s="6"/>
    </row>
    <row r="21" spans="1:7" ht="18.75" x14ac:dyDescent="0.3">
      <c r="A21" s="14" t="s">
        <v>27</v>
      </c>
      <c r="B21" s="15"/>
      <c r="C21" s="14"/>
      <c r="D21" s="14"/>
      <c r="E21" s="29">
        <f t="shared" si="0"/>
        <v>0</v>
      </c>
      <c r="F21" s="14"/>
      <c r="G21" s="6"/>
    </row>
    <row r="22" spans="1:7" ht="18.75" x14ac:dyDescent="0.3">
      <c r="A22" s="14" t="s">
        <v>28</v>
      </c>
      <c r="B22" s="15">
        <v>0.59</v>
      </c>
      <c r="C22" s="14">
        <v>1</v>
      </c>
      <c r="D22" s="14" t="s">
        <v>29</v>
      </c>
      <c r="E22" s="29">
        <f t="shared" si="0"/>
        <v>0.59</v>
      </c>
      <c r="F22" s="14"/>
      <c r="G22" s="6"/>
    </row>
    <row r="23" spans="1:7" ht="18.75" x14ac:dyDescent="0.3">
      <c r="A23" s="14" t="s">
        <v>30</v>
      </c>
      <c r="B23" s="15"/>
      <c r="C23" s="14"/>
      <c r="D23" s="14"/>
      <c r="E23" s="29">
        <f t="shared" si="0"/>
        <v>0</v>
      </c>
      <c r="F23" s="14"/>
      <c r="G23" s="6"/>
    </row>
    <row r="24" spans="1:7" ht="18.75" x14ac:dyDescent="0.3">
      <c r="A24" s="14" t="s">
        <v>31</v>
      </c>
      <c r="B24" s="15">
        <v>6</v>
      </c>
      <c r="C24" s="14">
        <v>10</v>
      </c>
      <c r="D24" s="14" t="s">
        <v>9</v>
      </c>
      <c r="E24" s="29">
        <f t="shared" si="0"/>
        <v>0.6</v>
      </c>
      <c r="F24" s="14"/>
      <c r="G24" s="6"/>
    </row>
    <row r="25" spans="1:7" ht="18.75" x14ac:dyDescent="0.3">
      <c r="A25" s="14" t="s">
        <v>32</v>
      </c>
      <c r="B25" s="15"/>
      <c r="C25" s="14"/>
      <c r="D25" s="14"/>
      <c r="E25" s="29">
        <f t="shared" si="0"/>
        <v>0</v>
      </c>
      <c r="F25" s="14"/>
      <c r="G25" s="6"/>
    </row>
    <row r="26" spans="1:7" ht="18.75" x14ac:dyDescent="0.3">
      <c r="A26" s="14" t="s">
        <v>33</v>
      </c>
      <c r="B26" s="15">
        <v>1.89</v>
      </c>
      <c r="C26" s="14">
        <v>8</v>
      </c>
      <c r="D26" s="14" t="s">
        <v>9</v>
      </c>
      <c r="E26" s="29">
        <f t="shared" si="0"/>
        <v>0.23624999999999999</v>
      </c>
      <c r="F26" s="14"/>
      <c r="G26" s="6"/>
    </row>
    <row r="27" spans="1:7" ht="18.75" x14ac:dyDescent="0.3">
      <c r="A27" s="14" t="s">
        <v>34</v>
      </c>
      <c r="B27" s="15">
        <v>22</v>
      </c>
      <c r="C27" s="14">
        <v>50.720999999999997</v>
      </c>
      <c r="D27" s="14" t="s">
        <v>9</v>
      </c>
      <c r="E27" s="29">
        <f t="shared" si="0"/>
        <v>0.43374539145521585</v>
      </c>
      <c r="F27" s="14"/>
      <c r="G27" s="6"/>
    </row>
    <row r="28" spans="1:7" ht="18.75" x14ac:dyDescent="0.3">
      <c r="A28" s="14" t="s">
        <v>52</v>
      </c>
      <c r="B28" s="24"/>
      <c r="C28" s="14"/>
      <c r="D28" s="14"/>
      <c r="E28" s="29">
        <f>IFERROR(B28/C28,0)</f>
        <v>0</v>
      </c>
      <c r="F28" s="14"/>
      <c r="G28" s="6"/>
    </row>
    <row r="29" spans="1:7" ht="18.75" x14ac:dyDescent="0.3">
      <c r="A29" s="14" t="s">
        <v>35</v>
      </c>
      <c r="B29" s="24">
        <v>1.9</v>
      </c>
      <c r="C29" s="14">
        <v>16</v>
      </c>
      <c r="D29" s="14" t="s">
        <v>9</v>
      </c>
      <c r="E29" s="29">
        <f t="shared" si="0"/>
        <v>0.11874999999999999</v>
      </c>
      <c r="F29" s="14"/>
      <c r="G29" s="6"/>
    </row>
    <row r="30" spans="1:7" ht="18.75" x14ac:dyDescent="0.3">
      <c r="A30" s="22" t="s">
        <v>36</v>
      </c>
      <c r="B30" s="19">
        <v>7.29</v>
      </c>
      <c r="C30" s="22">
        <v>10</v>
      </c>
      <c r="D30" s="22" t="s">
        <v>26</v>
      </c>
      <c r="E30" s="29">
        <f t="shared" si="0"/>
        <v>0.72899999999999998</v>
      </c>
      <c r="F30" s="22"/>
      <c r="G30" s="9"/>
    </row>
    <row r="31" spans="1:7" ht="18.75" x14ac:dyDescent="0.3">
      <c r="A31" s="18" t="s">
        <v>37</v>
      </c>
      <c r="B31" s="23">
        <v>120</v>
      </c>
      <c r="C31" s="18">
        <v>32</v>
      </c>
      <c r="D31" s="18" t="s">
        <v>9</v>
      </c>
      <c r="E31" s="29">
        <f t="shared" si="0"/>
        <v>3.75</v>
      </c>
      <c r="F31" s="18"/>
      <c r="G31" s="20"/>
    </row>
    <row r="32" spans="1:7" ht="18.75" x14ac:dyDescent="0.3">
      <c r="A32" s="21" t="s">
        <v>38</v>
      </c>
      <c r="B32" s="19">
        <v>12.79</v>
      </c>
      <c r="C32" s="21">
        <v>160</v>
      </c>
      <c r="D32" s="21" t="s">
        <v>9</v>
      </c>
      <c r="E32" s="29">
        <f t="shared" si="0"/>
        <v>7.9937499999999995E-2</v>
      </c>
      <c r="F32" s="21"/>
      <c r="G32" s="26"/>
    </row>
    <row r="33" spans="1:7" ht="18.75" x14ac:dyDescent="0.3">
      <c r="A33" s="18" t="s">
        <v>39</v>
      </c>
      <c r="B33" s="19">
        <v>8.99</v>
      </c>
      <c r="C33" s="18">
        <v>32</v>
      </c>
      <c r="D33" s="18" t="s">
        <v>9</v>
      </c>
      <c r="E33" s="29">
        <f t="shared" si="0"/>
        <v>0.28093750000000001</v>
      </c>
      <c r="F33" s="18"/>
      <c r="G33" s="26"/>
    </row>
  </sheetData>
  <sortState xmlns:xlrd2="http://schemas.microsoft.com/office/spreadsheetml/2017/richdata2" ref="A2:G33">
    <sortCondition ref="A2:A33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0413C-A008-B14D-ABD9-9E1B0B1EEB1A}">
  <sheetPr codeName="Sheet10"/>
  <dimension ref="A1"/>
  <sheetViews>
    <sheetView workbookViewId="0"/>
  </sheetViews>
  <sheetFormatPr defaultColWidth="11" defaultRowHeight="15.75" x14ac:dyDescent="0.25"/>
  <sheetData>
    <row r="1" spans="1:1" x14ac:dyDescent="0.25">
      <c r="A1" t="s">
        <v>43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4788C-E9BC-FE4A-92D3-1CE2B513692F}">
  <sheetPr codeName="Sheet11"/>
  <dimension ref="A1"/>
  <sheetViews>
    <sheetView workbookViewId="0"/>
  </sheetViews>
  <sheetFormatPr defaultColWidth="11" defaultRowHeight="15.75" x14ac:dyDescent="0.25"/>
  <sheetData>
    <row r="1" spans="1:1" x14ac:dyDescent="0.25">
      <c r="A1" t="s">
        <v>44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D8A14-B68D-EE42-A3B6-2D11DA0FDC9C}">
  <sheetPr codeName="Sheet12"/>
  <dimension ref="A1"/>
  <sheetViews>
    <sheetView workbookViewId="0"/>
  </sheetViews>
  <sheetFormatPr defaultColWidth="11" defaultRowHeight="15.7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0C5F8-E018-524F-9C6D-2D4F296CF412}">
  <sheetPr codeName="Sheet2"/>
  <dimension ref="A1:G23"/>
  <sheetViews>
    <sheetView workbookViewId="0"/>
  </sheetViews>
  <sheetFormatPr defaultColWidth="11" defaultRowHeight="15.75" x14ac:dyDescent="0.25"/>
  <cols>
    <col min="1" max="1" width="25.625" customWidth="1"/>
    <col min="3" max="3" width="17.625" customWidth="1"/>
    <col min="5" max="5" width="21.5" customWidth="1"/>
  </cols>
  <sheetData>
    <row r="1" spans="1:7" ht="25.5" x14ac:dyDescent="0.5">
      <c r="A1" s="32"/>
      <c r="B1" s="37" t="s">
        <v>56</v>
      </c>
      <c r="C1" s="37"/>
      <c r="D1" s="34"/>
      <c r="E1" s="34"/>
    </row>
    <row r="2" spans="1:7" ht="24.75" x14ac:dyDescent="0.5">
      <c r="A2" s="32"/>
      <c r="B2" s="34"/>
      <c r="C2" s="34"/>
      <c r="D2" s="34"/>
      <c r="E2" s="34"/>
    </row>
    <row r="3" spans="1:7" ht="25.5" x14ac:dyDescent="0.5">
      <c r="A3" s="34"/>
      <c r="B3" s="34"/>
      <c r="C3" s="35" t="s">
        <v>61</v>
      </c>
      <c r="D3" s="35" t="s">
        <v>55</v>
      </c>
      <c r="E3" s="35" t="s">
        <v>62</v>
      </c>
      <c r="F3" s="36"/>
      <c r="G3" s="36"/>
    </row>
    <row r="4" spans="1:7" ht="21" x14ac:dyDescent="0.35">
      <c r="A4" s="34"/>
      <c r="B4" s="34"/>
      <c r="C4" s="34"/>
      <c r="D4" s="34"/>
      <c r="E4" s="34"/>
      <c r="F4" s="36"/>
      <c r="G4" s="36"/>
    </row>
    <row r="5" spans="1:7" ht="21" x14ac:dyDescent="0.35">
      <c r="A5" s="34" t="s">
        <v>25</v>
      </c>
      <c r="B5" s="34"/>
      <c r="C5" s="34">
        <v>6.9</v>
      </c>
      <c r="D5" s="41">
        <f>C5*_xlfn.XLOOKUP(A5,INGREDIENTS!$A$2:$A$33,INGREDIENTS!$E$2:$E$33,0)</f>
        <v>5.4567500000000004</v>
      </c>
      <c r="E5" s="34" t="s">
        <v>63</v>
      </c>
      <c r="F5" s="36"/>
      <c r="G5" s="36"/>
    </row>
    <row r="6" spans="1:7" ht="21" x14ac:dyDescent="0.35">
      <c r="A6" s="34" t="s">
        <v>36</v>
      </c>
      <c r="B6" s="34"/>
      <c r="C6" s="34">
        <v>3.8</v>
      </c>
      <c r="D6" s="41">
        <f>C6*_xlfn.XLOOKUP(A6,INGREDIENTS!$A$2:$A$33,INGREDIENTS!$E$2:$E$33,0)</f>
        <v>2.7702</v>
      </c>
      <c r="E6" s="34" t="s">
        <v>69</v>
      </c>
      <c r="F6" s="36"/>
      <c r="G6" s="36"/>
    </row>
    <row r="7" spans="1:7" ht="21" x14ac:dyDescent="0.35">
      <c r="A7" s="34" t="s">
        <v>8</v>
      </c>
      <c r="B7" s="34"/>
      <c r="C7" s="34">
        <v>5.5</v>
      </c>
      <c r="D7" s="41">
        <f>C7*_xlfn.XLOOKUP(A7,INGREDIENTS!$A$2:$A$33,INGREDIENTS!$E$2:$E$33,0)</f>
        <v>0.42155172413793107</v>
      </c>
      <c r="E7" s="34" t="s">
        <v>64</v>
      </c>
      <c r="F7" s="36"/>
      <c r="G7" s="36"/>
    </row>
    <row r="8" spans="1:7" ht="21" x14ac:dyDescent="0.35">
      <c r="A8" s="34" t="s">
        <v>10</v>
      </c>
      <c r="B8" s="34"/>
      <c r="C8" s="34">
        <v>6</v>
      </c>
      <c r="D8" s="41">
        <f>C8*_xlfn.XLOOKUP(A8,INGREDIENTS!$A$2:$A$33,INGREDIENTS!$E$2:$E$33,0)</f>
        <v>1.1625000000000001</v>
      </c>
      <c r="E8" s="34" t="s">
        <v>68</v>
      </c>
      <c r="F8" s="36"/>
      <c r="G8" s="36"/>
    </row>
    <row r="9" spans="1:7" ht="21" x14ac:dyDescent="0.35">
      <c r="A9" s="34" t="s">
        <v>22</v>
      </c>
      <c r="B9" s="34"/>
      <c r="C9" s="34">
        <v>2</v>
      </c>
      <c r="D9" s="41">
        <f>C9*_xlfn.XLOOKUP(A9,INGREDIENTS!$A$2:$A$33,INGREDIENTS!$E$2:$E$33,0)</f>
        <v>0.48166666666666669</v>
      </c>
      <c r="E9" s="34" t="s">
        <v>70</v>
      </c>
      <c r="F9" s="36"/>
      <c r="G9" s="36"/>
    </row>
    <row r="10" spans="1:7" ht="21" x14ac:dyDescent="0.35">
      <c r="A10" s="34" t="s">
        <v>13</v>
      </c>
      <c r="B10" s="34"/>
      <c r="C10" s="34">
        <v>5.9</v>
      </c>
      <c r="D10" s="41">
        <f>C10*_xlfn.XLOOKUP(A10,INGREDIENTS!$A$2:$A$33,INGREDIENTS!$E$2:$E$33,0)</f>
        <v>1.1750833333333335</v>
      </c>
      <c r="E10" s="34" t="s">
        <v>64</v>
      </c>
      <c r="F10" s="36"/>
      <c r="G10" s="36"/>
    </row>
    <row r="11" spans="1:7" ht="21" x14ac:dyDescent="0.35">
      <c r="A11" s="34" t="s">
        <v>39</v>
      </c>
      <c r="B11" s="34"/>
      <c r="C11" s="34">
        <v>1.6</v>
      </c>
      <c r="D11" s="41">
        <f>C11*_xlfn.XLOOKUP(A11,INGREDIENTS!$A$2:$A$33,INGREDIENTS!$E$2:$E$33,0)</f>
        <v>0.44950000000000001</v>
      </c>
      <c r="E11" s="34" t="s">
        <v>64</v>
      </c>
      <c r="F11" s="36"/>
      <c r="G11" s="36"/>
    </row>
    <row r="12" spans="1:7" ht="21" x14ac:dyDescent="0.35">
      <c r="A12" s="34" t="s">
        <v>37</v>
      </c>
      <c r="B12" s="34"/>
      <c r="C12" s="34">
        <v>0.2</v>
      </c>
      <c r="D12" s="41">
        <f>C12*_xlfn.XLOOKUP(A12,INGREDIENTS!$A$2:$A$33,INGREDIENTS!$E$2:$E$33,0)</f>
        <v>0.75</v>
      </c>
      <c r="E12" s="34" t="s">
        <v>65</v>
      </c>
      <c r="F12" s="36"/>
      <c r="G12" s="36"/>
    </row>
    <row r="13" spans="1:7" ht="21" x14ac:dyDescent="0.35">
      <c r="A13" s="34" t="s">
        <v>51</v>
      </c>
      <c r="B13" s="34"/>
      <c r="C13" s="34">
        <v>0.15</v>
      </c>
      <c r="D13" s="41">
        <f>C13*_xlfn.XLOOKUP(A13,INGREDIENTS!$A$2:$A$33,INGREDIENTS!$E$2:$E$33,0)</f>
        <v>3.4999999999999996E-2</v>
      </c>
      <c r="E13" s="34" t="s">
        <v>66</v>
      </c>
      <c r="F13" s="36"/>
      <c r="G13" s="36"/>
    </row>
    <row r="14" spans="1:7" ht="21" x14ac:dyDescent="0.35">
      <c r="A14" s="34" t="s">
        <v>52</v>
      </c>
      <c r="B14" s="34"/>
      <c r="C14" s="34">
        <v>0.05</v>
      </c>
      <c r="D14" s="41">
        <f>C14*_xlfn.XLOOKUP(A14,INGREDIENTS!$A$2:$A$33,INGREDIENTS!$E$2:$E$33,0)</f>
        <v>0</v>
      </c>
      <c r="E14" s="34" t="s">
        <v>67</v>
      </c>
      <c r="F14" s="36"/>
      <c r="G14" s="36"/>
    </row>
    <row r="15" spans="1:7" ht="16.5" x14ac:dyDescent="0.3">
      <c r="A15" s="36"/>
      <c r="B15" s="36"/>
      <c r="C15" s="36"/>
      <c r="D15" s="36"/>
      <c r="E15" s="36"/>
      <c r="F15" s="36"/>
      <c r="G15" s="36"/>
    </row>
    <row r="16" spans="1:7" ht="21" x14ac:dyDescent="0.35">
      <c r="A16" s="36"/>
      <c r="B16" s="36"/>
      <c r="C16" s="34" t="s">
        <v>71</v>
      </c>
      <c r="D16" s="40">
        <f>SUM(D5:D14)</f>
        <v>12.702251724137932</v>
      </c>
      <c r="E16" s="36"/>
      <c r="F16" s="36"/>
      <c r="G16" s="36"/>
    </row>
    <row r="17" spans="1:7" ht="16.5" x14ac:dyDescent="0.3">
      <c r="A17" s="36"/>
      <c r="B17" s="36"/>
      <c r="C17" s="36"/>
      <c r="D17" s="36"/>
      <c r="E17" s="36"/>
      <c r="F17" s="36"/>
      <c r="G17" s="36"/>
    </row>
    <row r="18" spans="1:7" ht="16.5" x14ac:dyDescent="0.3">
      <c r="A18" s="36"/>
      <c r="B18" s="36"/>
      <c r="C18" s="36"/>
      <c r="D18" s="36"/>
      <c r="E18" s="36"/>
      <c r="F18" s="36"/>
      <c r="G18" s="36"/>
    </row>
    <row r="19" spans="1:7" ht="16.5" x14ac:dyDescent="0.3">
      <c r="A19" s="36"/>
      <c r="B19" s="36"/>
      <c r="C19" s="36"/>
      <c r="D19" s="36"/>
      <c r="E19" s="36"/>
      <c r="F19" s="36"/>
      <c r="G19" s="36"/>
    </row>
    <row r="20" spans="1:7" ht="16.5" x14ac:dyDescent="0.3">
      <c r="A20" s="36"/>
      <c r="B20" s="36"/>
      <c r="C20" s="36"/>
      <c r="D20" s="36"/>
      <c r="E20" s="36"/>
      <c r="F20" s="36"/>
      <c r="G20" s="36"/>
    </row>
    <row r="21" spans="1:7" ht="16.5" x14ac:dyDescent="0.3">
      <c r="A21" s="36"/>
      <c r="B21" s="36"/>
      <c r="C21" s="36"/>
      <c r="D21" s="36"/>
      <c r="E21" s="36"/>
      <c r="F21" s="36"/>
      <c r="G21" s="36"/>
    </row>
    <row r="22" spans="1:7" ht="16.5" x14ac:dyDescent="0.3">
      <c r="A22" s="36"/>
      <c r="B22" s="36"/>
      <c r="C22" s="36"/>
      <c r="D22" s="36"/>
      <c r="E22" s="36"/>
      <c r="F22" s="36"/>
      <c r="G22" s="36"/>
    </row>
    <row r="23" spans="1:7" ht="16.5" x14ac:dyDescent="0.3">
      <c r="A23" s="36"/>
      <c r="B23" s="36"/>
      <c r="C23" s="36"/>
      <c r="D23" s="36"/>
      <c r="E23" s="36"/>
      <c r="F23" s="36"/>
      <c r="G23" s="3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432C-F921-C04B-AE2A-CD8A0C0FC1BA}">
  <sheetPr codeName="Sheet3"/>
  <dimension ref="A1:H35"/>
  <sheetViews>
    <sheetView workbookViewId="0"/>
  </sheetViews>
  <sheetFormatPr defaultColWidth="11" defaultRowHeight="15.75" x14ac:dyDescent="0.25"/>
  <cols>
    <col min="1" max="1" width="31.125" customWidth="1"/>
    <col min="2" max="2" width="12.375" customWidth="1"/>
    <col min="3" max="3" width="13.875" customWidth="1"/>
    <col min="5" max="5" width="19.5" customWidth="1"/>
  </cols>
  <sheetData>
    <row r="1" spans="1:8" ht="25.5" x14ac:dyDescent="0.5">
      <c r="A1" s="34"/>
      <c r="B1" s="37" t="s">
        <v>57</v>
      </c>
      <c r="C1" s="37"/>
      <c r="D1" s="37"/>
      <c r="E1" s="37"/>
      <c r="F1" s="34"/>
      <c r="G1" s="34"/>
      <c r="H1" s="34"/>
    </row>
    <row r="2" spans="1:8" ht="25.5" x14ac:dyDescent="0.5">
      <c r="A2" s="34"/>
      <c r="B2" s="37"/>
      <c r="C2" s="37"/>
      <c r="D2" s="37"/>
      <c r="E2" s="37"/>
      <c r="F2" s="34"/>
      <c r="G2" s="34"/>
      <c r="H2" s="34"/>
    </row>
    <row r="3" spans="1:8" ht="25.5" x14ac:dyDescent="0.5">
      <c r="A3" s="34"/>
      <c r="B3" s="37"/>
      <c r="C3" s="37" t="s">
        <v>81</v>
      </c>
      <c r="D3" s="37" t="s">
        <v>55</v>
      </c>
      <c r="E3" s="37" t="s">
        <v>62</v>
      </c>
      <c r="F3" s="34"/>
      <c r="G3" s="34"/>
      <c r="H3" s="34"/>
    </row>
    <row r="4" spans="1:8" ht="25.5" x14ac:dyDescent="0.5">
      <c r="A4" s="34"/>
      <c r="B4" s="37"/>
      <c r="C4" s="37"/>
      <c r="D4" s="37"/>
      <c r="E4" s="37"/>
      <c r="F4" s="34"/>
      <c r="G4" s="34"/>
      <c r="H4" s="34"/>
    </row>
    <row r="5" spans="1:8" ht="21" x14ac:dyDescent="0.35">
      <c r="A5" s="34" t="s">
        <v>12</v>
      </c>
      <c r="B5" s="34" t="s">
        <v>85</v>
      </c>
      <c r="C5" s="34">
        <v>8.5</v>
      </c>
      <c r="D5" s="41">
        <f>C5*_xlfn.XLOOKUP(A5,INGREDIENTS!$A$2:$A$33,INGREDIENTS!$E$2:$E$33,0)</f>
        <v>1.0571874999999999</v>
      </c>
      <c r="E5" s="34" t="s">
        <v>73</v>
      </c>
      <c r="F5" s="34"/>
      <c r="G5" s="34"/>
      <c r="H5" s="34"/>
    </row>
    <row r="6" spans="1:8" ht="21" x14ac:dyDescent="0.35">
      <c r="A6" s="34" t="s">
        <v>25</v>
      </c>
      <c r="B6" s="34"/>
      <c r="C6" s="34">
        <v>14.25</v>
      </c>
      <c r="D6" s="41">
        <f>C6*_xlfn.XLOOKUP(A6,INGREDIENTS!$A$2:$A$33,INGREDIENTS!$E$2:$E$33,0)</f>
        <v>11.269375</v>
      </c>
      <c r="E6" s="34" t="s">
        <v>77</v>
      </c>
      <c r="F6" s="34"/>
      <c r="G6" s="34"/>
      <c r="H6" s="34"/>
    </row>
    <row r="7" spans="1:8" ht="21" x14ac:dyDescent="0.35">
      <c r="A7" s="34" t="s">
        <v>38</v>
      </c>
      <c r="B7" s="34"/>
      <c r="C7" s="34">
        <v>10.75</v>
      </c>
      <c r="D7" s="41">
        <f>C7*_xlfn.XLOOKUP(A7,INGREDIENTS!$A$2:$A$33,INGREDIENTS!$E$2:$E$33,0)</f>
        <v>0.859328125</v>
      </c>
      <c r="E7" s="39" t="s">
        <v>63</v>
      </c>
      <c r="F7" s="34"/>
      <c r="G7" s="34"/>
      <c r="H7" s="34"/>
    </row>
    <row r="8" spans="1:8" ht="21" x14ac:dyDescent="0.35">
      <c r="A8" s="34" t="s">
        <v>22</v>
      </c>
      <c r="B8" s="34"/>
      <c r="C8" s="34">
        <v>4</v>
      </c>
      <c r="D8" s="41">
        <f>C8*_xlfn.XLOOKUP(A8,INGREDIENTS!$A$2:$A$33,INGREDIENTS!$E$2:$E$33,0)</f>
        <v>0.96333333333333337</v>
      </c>
      <c r="E8" s="34" t="s">
        <v>79</v>
      </c>
      <c r="F8" s="34"/>
      <c r="G8" s="34"/>
      <c r="H8" s="34"/>
    </row>
    <row r="9" spans="1:8" ht="21" x14ac:dyDescent="0.35">
      <c r="A9" s="34" t="s">
        <v>33</v>
      </c>
      <c r="B9" s="34" t="s">
        <v>86</v>
      </c>
      <c r="C9" s="34">
        <v>8.5</v>
      </c>
      <c r="D9" s="41">
        <f>C9*_xlfn.XLOOKUP(A9,INGREDIENTS!$A$2:$A$33,INGREDIENTS!$E$2:$E$33,0)</f>
        <v>2.0081249999999997</v>
      </c>
      <c r="E9" s="34" t="s">
        <v>80</v>
      </c>
      <c r="F9" s="34"/>
      <c r="G9" s="34"/>
      <c r="H9" s="34"/>
    </row>
    <row r="10" spans="1:8" ht="21" x14ac:dyDescent="0.35">
      <c r="A10" s="34" t="s">
        <v>15</v>
      </c>
      <c r="B10" s="34"/>
      <c r="C10" s="34">
        <v>2.6</v>
      </c>
      <c r="D10" s="41">
        <f>C10*_xlfn.XLOOKUP(A10,INGREDIENTS!$A$2:$A$33,INGREDIENTS!$E$2:$E$33,0)</f>
        <v>0</v>
      </c>
      <c r="E10" s="34" t="s">
        <v>64</v>
      </c>
      <c r="F10" s="34"/>
      <c r="G10" s="34"/>
      <c r="H10" s="34"/>
    </row>
    <row r="11" spans="1:8" ht="21" x14ac:dyDescent="0.35">
      <c r="A11" s="34" t="s">
        <v>39</v>
      </c>
      <c r="B11" s="34" t="s">
        <v>87</v>
      </c>
      <c r="C11" s="34">
        <v>3.8</v>
      </c>
      <c r="D11" s="41">
        <f>C11*_xlfn.XLOOKUP(A11,INGREDIENTS!$A$2:$A$33,INGREDIENTS!$E$2:$E$33,0)</f>
        <v>1.0675625</v>
      </c>
      <c r="E11" s="34" t="s">
        <v>64</v>
      </c>
      <c r="F11" s="34"/>
      <c r="G11" s="34"/>
      <c r="H11" s="34"/>
    </row>
    <row r="12" spans="1:8" ht="21" x14ac:dyDescent="0.35">
      <c r="A12" s="34" t="s">
        <v>37</v>
      </c>
      <c r="B12" s="34"/>
      <c r="C12" s="34">
        <v>0.1</v>
      </c>
      <c r="D12" s="41">
        <f>C12*_xlfn.XLOOKUP(A12,INGREDIENTS!$A$2:$A$33,INGREDIENTS!$E$2:$E$33,0)</f>
        <v>0.375</v>
      </c>
      <c r="E12" s="34" t="s">
        <v>66</v>
      </c>
      <c r="F12" s="34"/>
      <c r="G12" s="34"/>
      <c r="H12" s="34"/>
    </row>
    <row r="13" spans="1:8" ht="21" x14ac:dyDescent="0.35">
      <c r="A13" s="34" t="s">
        <v>14</v>
      </c>
      <c r="B13" s="34"/>
      <c r="C13" s="34">
        <v>0.1</v>
      </c>
      <c r="D13" s="41">
        <f>C13*_xlfn.XLOOKUP(A13,INGREDIENTS!$A$2:$A$33,INGREDIENTS!$E$2:$E$33,0)</f>
        <v>0.14767932489451477</v>
      </c>
      <c r="E13" s="34" t="s">
        <v>66</v>
      </c>
      <c r="F13" s="34"/>
      <c r="G13" s="34"/>
      <c r="H13" s="34"/>
    </row>
    <row r="14" spans="1:8" ht="21" x14ac:dyDescent="0.35">
      <c r="A14" s="34" t="s">
        <v>51</v>
      </c>
      <c r="B14" s="34"/>
      <c r="C14" s="34">
        <v>0.15</v>
      </c>
      <c r="D14" s="41">
        <f>C14*_xlfn.XLOOKUP(A14,INGREDIENTS!$A$2:$A$33,INGREDIENTS!$E$2:$E$33,0)</f>
        <v>3.4999999999999996E-2</v>
      </c>
      <c r="E14" s="34" t="s">
        <v>66</v>
      </c>
      <c r="F14" s="34"/>
      <c r="G14" s="34"/>
      <c r="H14" s="34"/>
    </row>
    <row r="15" spans="1:8" ht="21" x14ac:dyDescent="0.35">
      <c r="A15" s="34" t="s">
        <v>52</v>
      </c>
      <c r="B15" s="34"/>
      <c r="C15" s="34">
        <v>0.1</v>
      </c>
      <c r="D15" s="41">
        <f>C15*_xlfn.XLOOKUP(A15,INGREDIENTS!$A$2:$A$33,INGREDIENTS!$E$2:$E$33,0)</f>
        <v>0</v>
      </c>
      <c r="E15" s="34" t="s">
        <v>72</v>
      </c>
      <c r="F15" s="34"/>
      <c r="G15" s="34"/>
      <c r="H15" s="34"/>
    </row>
    <row r="16" spans="1:8" ht="21" x14ac:dyDescent="0.35">
      <c r="A16" s="34" t="s">
        <v>36</v>
      </c>
      <c r="B16" s="34"/>
      <c r="C16" s="34">
        <v>18</v>
      </c>
      <c r="D16" s="41">
        <f>C16*_xlfn.XLOOKUP(A16,INGREDIENTS!$A$2:$A$33,INGREDIENTS!$E$2:$E$33,0)</f>
        <v>13.122</v>
      </c>
      <c r="E16" s="34" t="s">
        <v>73</v>
      </c>
      <c r="F16" s="34"/>
      <c r="G16" s="34"/>
      <c r="H16" s="34"/>
    </row>
    <row r="17" spans="1:8" ht="21" x14ac:dyDescent="0.35">
      <c r="A17" s="34"/>
      <c r="B17" s="34"/>
      <c r="C17" s="34"/>
      <c r="D17" s="34"/>
      <c r="E17" s="34"/>
      <c r="F17" s="34"/>
      <c r="G17" s="34"/>
      <c r="H17" s="34"/>
    </row>
    <row r="18" spans="1:8" ht="21" x14ac:dyDescent="0.35">
      <c r="A18" s="34"/>
      <c r="B18" s="34"/>
      <c r="C18" s="34"/>
      <c r="D18" s="34"/>
      <c r="E18" s="34"/>
      <c r="F18" s="34"/>
      <c r="G18" s="34"/>
      <c r="H18" s="34"/>
    </row>
    <row r="19" spans="1:8" ht="21" x14ac:dyDescent="0.35">
      <c r="A19" s="34" t="s">
        <v>82</v>
      </c>
      <c r="B19" s="34"/>
      <c r="C19" s="34"/>
      <c r="D19" s="34"/>
      <c r="E19" s="34"/>
      <c r="F19" s="34"/>
      <c r="G19" s="34"/>
      <c r="H19" s="34"/>
    </row>
    <row r="20" spans="1:8" ht="21" x14ac:dyDescent="0.35">
      <c r="A20" s="34"/>
      <c r="B20" s="34"/>
      <c r="C20" s="34"/>
      <c r="D20" s="34"/>
      <c r="E20" s="34"/>
      <c r="F20" s="34"/>
      <c r="G20" s="34"/>
      <c r="H20" s="34"/>
    </row>
    <row r="21" spans="1:8" ht="21" x14ac:dyDescent="0.35">
      <c r="A21" s="34" t="s">
        <v>17</v>
      </c>
      <c r="B21" s="34"/>
      <c r="C21" s="34"/>
      <c r="D21" s="34"/>
      <c r="E21" s="34"/>
      <c r="F21" s="34"/>
      <c r="G21" s="34"/>
      <c r="H21" s="34"/>
    </row>
    <row r="22" spans="1:8" ht="21" x14ac:dyDescent="0.35">
      <c r="A22" s="34" t="s">
        <v>83</v>
      </c>
      <c r="B22" s="34"/>
      <c r="C22" s="34"/>
      <c r="D22" s="34"/>
      <c r="E22" s="34"/>
      <c r="F22" s="34"/>
      <c r="G22" s="34"/>
      <c r="H22" s="34"/>
    </row>
    <row r="23" spans="1:8" ht="21" x14ac:dyDescent="0.35">
      <c r="A23" s="34" t="s">
        <v>7</v>
      </c>
      <c r="B23" s="34"/>
      <c r="C23" s="34" t="s">
        <v>84</v>
      </c>
      <c r="D23" s="34"/>
      <c r="E23" s="34"/>
      <c r="F23" s="34"/>
      <c r="G23" s="34"/>
      <c r="H23" s="34"/>
    </row>
    <row r="24" spans="1:8" ht="21" x14ac:dyDescent="0.35">
      <c r="A24" s="34"/>
      <c r="B24" s="34"/>
      <c r="C24" s="34"/>
      <c r="D24" s="34"/>
      <c r="E24" s="34"/>
      <c r="F24" s="34"/>
      <c r="G24" s="34"/>
      <c r="H24" s="34"/>
    </row>
    <row r="25" spans="1:8" ht="21" x14ac:dyDescent="0.35">
      <c r="A25" s="34"/>
      <c r="B25" s="34"/>
      <c r="C25" s="34"/>
      <c r="D25" s="34"/>
      <c r="E25" s="34"/>
      <c r="F25" s="34"/>
      <c r="G25" s="34"/>
      <c r="H25" s="34"/>
    </row>
    <row r="26" spans="1:8" ht="21" x14ac:dyDescent="0.35">
      <c r="A26" s="34"/>
      <c r="B26" s="34"/>
      <c r="C26" s="34"/>
      <c r="D26" s="34"/>
      <c r="E26" s="34"/>
      <c r="F26" s="34"/>
      <c r="G26" s="34"/>
      <c r="H26" s="34"/>
    </row>
    <row r="27" spans="1:8" ht="21" x14ac:dyDescent="0.35">
      <c r="A27" s="34"/>
      <c r="B27" s="34"/>
      <c r="C27" s="34"/>
      <c r="D27" s="34"/>
      <c r="E27" s="34"/>
      <c r="F27" s="34"/>
      <c r="G27" s="34"/>
      <c r="H27" s="34"/>
    </row>
    <row r="28" spans="1:8" ht="21" x14ac:dyDescent="0.35">
      <c r="A28" s="34"/>
      <c r="B28" s="34"/>
      <c r="C28" s="34"/>
      <c r="D28" s="34"/>
      <c r="E28" s="34"/>
      <c r="F28" s="34"/>
      <c r="G28" s="34"/>
      <c r="H28" s="34"/>
    </row>
    <row r="29" spans="1:8" ht="21" x14ac:dyDescent="0.35">
      <c r="A29" s="34"/>
      <c r="B29" s="34"/>
      <c r="C29" s="34"/>
      <c r="D29" s="34"/>
      <c r="E29" s="34"/>
      <c r="F29" s="34"/>
      <c r="G29" s="34"/>
      <c r="H29" s="34"/>
    </row>
    <row r="30" spans="1:8" ht="21" x14ac:dyDescent="0.35">
      <c r="A30" s="34"/>
      <c r="B30" s="34"/>
      <c r="C30" s="34"/>
      <c r="D30" s="34"/>
      <c r="E30" s="34"/>
      <c r="F30" s="34"/>
      <c r="G30" s="34"/>
      <c r="H30" s="34"/>
    </row>
    <row r="31" spans="1:8" ht="21" x14ac:dyDescent="0.35">
      <c r="A31" s="34"/>
      <c r="B31" s="34"/>
      <c r="C31" s="34"/>
      <c r="D31" s="34"/>
      <c r="E31" s="34"/>
      <c r="F31" s="34"/>
      <c r="G31" s="34"/>
      <c r="H31" s="34"/>
    </row>
    <row r="32" spans="1:8" ht="21" x14ac:dyDescent="0.35">
      <c r="A32" s="34"/>
      <c r="B32" s="34"/>
      <c r="C32" s="34"/>
      <c r="D32" s="34"/>
      <c r="E32" s="34"/>
      <c r="F32" s="34"/>
      <c r="G32" s="34"/>
      <c r="H32" s="34"/>
    </row>
    <row r="33" spans="1:8" ht="21" x14ac:dyDescent="0.35">
      <c r="A33" s="34"/>
      <c r="B33" s="34"/>
      <c r="C33" s="34"/>
      <c r="D33" s="34"/>
      <c r="E33" s="34"/>
      <c r="F33" s="34"/>
      <c r="G33" s="34"/>
      <c r="H33" s="34"/>
    </row>
    <row r="34" spans="1:8" ht="21" x14ac:dyDescent="0.35">
      <c r="A34" s="34"/>
      <c r="B34" s="34"/>
      <c r="C34" s="34"/>
      <c r="D34" s="34"/>
      <c r="E34" s="34"/>
      <c r="F34" s="34"/>
      <c r="G34" s="34"/>
      <c r="H34" s="34"/>
    </row>
    <row r="35" spans="1:8" ht="21" x14ac:dyDescent="0.35">
      <c r="A35" s="34"/>
      <c r="B35" s="34"/>
      <c r="C35" s="34"/>
      <c r="D35" s="34"/>
      <c r="E35" s="34"/>
      <c r="F35" s="34"/>
      <c r="G35" s="34"/>
      <c r="H35" s="3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A7308-FB42-DE4C-86E5-742992D11201}">
  <sheetPr codeName="Sheet4"/>
  <dimension ref="A1:D11"/>
  <sheetViews>
    <sheetView workbookViewId="0"/>
  </sheetViews>
  <sheetFormatPr defaultColWidth="11" defaultRowHeight="15.75" x14ac:dyDescent="0.25"/>
  <cols>
    <col min="1" max="1" width="24.125" customWidth="1"/>
  </cols>
  <sheetData>
    <row r="1" spans="1:4" x14ac:dyDescent="0.25">
      <c r="B1" t="s">
        <v>53</v>
      </c>
    </row>
    <row r="3" spans="1:4" x14ac:dyDescent="0.25">
      <c r="C3" t="s">
        <v>54</v>
      </c>
      <c r="D3" t="s">
        <v>55</v>
      </c>
    </row>
    <row r="4" spans="1:4" ht="21" x14ac:dyDescent="0.35">
      <c r="A4" t="s">
        <v>25</v>
      </c>
      <c r="D4" s="41">
        <f>C4*_xlfn.XLOOKUP(A4,INGREDIENTS!$A$2:$A$33,INGREDIENTS!$E$2:$E$33,0)</f>
        <v>0</v>
      </c>
    </row>
    <row r="5" spans="1:4" ht="21" x14ac:dyDescent="0.35">
      <c r="A5" t="s">
        <v>20</v>
      </c>
      <c r="D5" s="41">
        <f>C5*_xlfn.XLOOKUP(A5,INGREDIENTS!$A$2:$A$33,INGREDIENTS!$E$2:$E$33,0)</f>
        <v>0</v>
      </c>
    </row>
    <row r="6" spans="1:4" ht="21" x14ac:dyDescent="0.35">
      <c r="A6" t="s">
        <v>36</v>
      </c>
      <c r="D6" s="41">
        <f>C6*_xlfn.XLOOKUP(A6,INGREDIENTS!$A$2:$A$33,INGREDIENTS!$E$2:$E$33,0)</f>
        <v>0</v>
      </c>
    </row>
    <row r="7" spans="1:4" ht="21" x14ac:dyDescent="0.35">
      <c r="A7" t="s">
        <v>35</v>
      </c>
      <c r="D7" s="41">
        <f>C7*_xlfn.XLOOKUP(A7,INGREDIENTS!$A$2:$A$33,INGREDIENTS!$E$2:$E$33,0)</f>
        <v>0</v>
      </c>
    </row>
    <row r="8" spans="1:4" ht="21" x14ac:dyDescent="0.35">
      <c r="A8" t="s">
        <v>10</v>
      </c>
      <c r="D8" s="41">
        <f>C8*_xlfn.XLOOKUP(A8,INGREDIENTS!$A$2:$A$33,INGREDIENTS!$E$2:$E$33,0)</f>
        <v>0</v>
      </c>
    </row>
    <row r="9" spans="1:4" ht="21" x14ac:dyDescent="0.35">
      <c r="A9" t="s">
        <v>22</v>
      </c>
      <c r="D9" s="41">
        <f>C9*_xlfn.XLOOKUP(A9,INGREDIENTS!$A$2:$A$33,INGREDIENTS!$E$2:$E$33,0)</f>
        <v>0</v>
      </c>
    </row>
    <row r="10" spans="1:4" ht="21" x14ac:dyDescent="0.35">
      <c r="A10" t="s">
        <v>37</v>
      </c>
      <c r="D10" s="41">
        <f>C10*_xlfn.XLOOKUP(A10,INGREDIENTS!$A$2:$A$33,INGREDIENTS!$E$2:$E$33,0)</f>
        <v>0</v>
      </c>
    </row>
    <row r="11" spans="1:4" ht="21" x14ac:dyDescent="0.35">
      <c r="A11" t="s">
        <v>6</v>
      </c>
      <c r="D11" s="41">
        <f>C11*_xlfn.XLOOKUP(A11,INGREDIENTS!$A$2:$A$33,INGREDIENTS!$E$2:$E$33,0)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3A281-0B69-4B43-8B1D-FDAC7BF45AB1}">
  <sheetPr codeName="Sheet5"/>
  <dimension ref="A1:M149"/>
  <sheetViews>
    <sheetView workbookViewId="0"/>
  </sheetViews>
  <sheetFormatPr defaultColWidth="11" defaultRowHeight="15.75" x14ac:dyDescent="0.25"/>
  <cols>
    <col min="1" max="1" width="23.125" customWidth="1"/>
  </cols>
  <sheetData>
    <row r="1" spans="1:13" ht="19.5" x14ac:dyDescent="0.4">
      <c r="A1" s="33"/>
      <c r="B1" s="33" t="s">
        <v>78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13" ht="19.5" x14ac:dyDescent="0.4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spans="1:13" ht="19.5" x14ac:dyDescent="0.4">
      <c r="A3" s="33"/>
      <c r="B3" s="33"/>
      <c r="C3" s="33" t="s">
        <v>81</v>
      </c>
      <c r="D3" s="33" t="s">
        <v>55</v>
      </c>
      <c r="E3" s="33" t="s">
        <v>62</v>
      </c>
      <c r="F3" s="33"/>
      <c r="G3" s="33"/>
      <c r="H3" s="33"/>
      <c r="I3" s="33"/>
      <c r="J3" s="33"/>
      <c r="K3" s="33"/>
      <c r="L3" s="33"/>
      <c r="M3" s="33"/>
    </row>
    <row r="4" spans="1:13" ht="21.75" x14ac:dyDescent="0.4">
      <c r="A4" s="33"/>
      <c r="B4" s="33"/>
      <c r="C4" s="33"/>
      <c r="D4" s="41">
        <f>C4*_xlfn.XLOOKUP(A4,INGREDIENTS!$A$2:$A$33,INGREDIENTS!$E$2:$E$33,0)</f>
        <v>0</v>
      </c>
      <c r="E4" s="33"/>
      <c r="F4" s="33"/>
      <c r="G4" s="33"/>
      <c r="H4" s="33"/>
      <c r="I4" s="33"/>
      <c r="J4" s="33"/>
      <c r="K4" s="33"/>
      <c r="L4" s="33"/>
      <c r="M4" s="33"/>
    </row>
    <row r="5" spans="1:13" ht="21.75" x14ac:dyDescent="0.4">
      <c r="A5" s="33"/>
      <c r="B5" s="33"/>
      <c r="C5" s="33"/>
      <c r="D5" s="41">
        <f>C5*_xlfn.XLOOKUP(A5,INGREDIENTS!$A$2:$A$33,INGREDIENTS!$E$2:$E$33,0)</f>
        <v>0</v>
      </c>
      <c r="E5" s="33"/>
      <c r="F5" s="33"/>
      <c r="G5" s="33"/>
      <c r="H5" s="33"/>
      <c r="I5" s="33"/>
      <c r="J5" s="33"/>
      <c r="K5" s="33"/>
      <c r="L5" s="33"/>
      <c r="M5" s="33"/>
    </row>
    <row r="6" spans="1:13" ht="21.75" x14ac:dyDescent="0.4">
      <c r="A6" s="33"/>
      <c r="B6" s="33"/>
      <c r="C6" s="33"/>
      <c r="D6" s="41">
        <f>C6*_xlfn.XLOOKUP(A6,INGREDIENTS!$A$2:$A$33,INGREDIENTS!$E$2:$E$33,0)</f>
        <v>0</v>
      </c>
      <c r="E6" s="33"/>
      <c r="F6" s="33"/>
      <c r="G6" s="33"/>
      <c r="H6" s="33"/>
      <c r="I6" s="33"/>
      <c r="J6" s="33"/>
      <c r="K6" s="33"/>
      <c r="L6" s="33"/>
      <c r="M6" s="33"/>
    </row>
    <row r="7" spans="1:13" ht="21.75" x14ac:dyDescent="0.4">
      <c r="A7" s="33"/>
      <c r="B7" s="33"/>
      <c r="C7" s="33"/>
      <c r="D7" s="41">
        <f>C7*_xlfn.XLOOKUP(A7,INGREDIENTS!$A$2:$A$33,INGREDIENTS!$E$2:$E$33,0)</f>
        <v>0</v>
      </c>
      <c r="E7" s="33"/>
      <c r="F7" s="33"/>
      <c r="G7" s="33"/>
      <c r="H7" s="33"/>
      <c r="I7" s="33"/>
      <c r="J7" s="33"/>
      <c r="K7" s="33"/>
      <c r="L7" s="33"/>
      <c r="M7" s="33"/>
    </row>
    <row r="8" spans="1:13" ht="21.75" x14ac:dyDescent="0.4">
      <c r="A8" s="33"/>
      <c r="B8" s="33"/>
      <c r="C8" s="33"/>
      <c r="D8" s="41">
        <f>C8*_xlfn.XLOOKUP(A8,INGREDIENTS!$A$2:$A$33,INGREDIENTS!$E$2:$E$33,0)</f>
        <v>0</v>
      </c>
      <c r="E8" s="33"/>
      <c r="F8" s="33"/>
      <c r="G8" s="33"/>
      <c r="H8" s="33"/>
      <c r="I8" s="33"/>
      <c r="J8" s="33"/>
      <c r="K8" s="33"/>
      <c r="L8" s="33"/>
      <c r="M8" s="33"/>
    </row>
    <row r="9" spans="1:13" ht="21.75" x14ac:dyDescent="0.4">
      <c r="A9" s="33"/>
      <c r="B9" s="33"/>
      <c r="C9" s="33"/>
      <c r="D9" s="41">
        <f>C9*_xlfn.XLOOKUP(A9,INGREDIENTS!$A$2:$A$33,INGREDIENTS!$E$2:$E$33,0)</f>
        <v>0</v>
      </c>
      <c r="E9" s="33"/>
      <c r="F9" s="33"/>
      <c r="G9" s="33"/>
      <c r="H9" s="33"/>
      <c r="I9" s="33"/>
      <c r="J9" s="33"/>
      <c r="K9" s="33"/>
      <c r="L9" s="33"/>
      <c r="M9" s="33"/>
    </row>
    <row r="10" spans="1:13" ht="21.75" x14ac:dyDescent="0.4">
      <c r="A10" s="33"/>
      <c r="B10" s="33"/>
      <c r="C10" s="33"/>
      <c r="D10" s="41">
        <f>C10*_xlfn.XLOOKUP(A10,INGREDIENTS!$A$2:$A$33,INGREDIENTS!$E$2:$E$33,0)</f>
        <v>0</v>
      </c>
      <c r="E10" s="33"/>
      <c r="F10" s="33"/>
      <c r="G10" s="33"/>
      <c r="H10" s="33"/>
      <c r="I10" s="33"/>
      <c r="J10" s="33"/>
      <c r="K10" s="33"/>
      <c r="L10" s="33"/>
      <c r="M10" s="33"/>
    </row>
    <row r="11" spans="1:13" ht="21.75" x14ac:dyDescent="0.4">
      <c r="A11" s="33"/>
      <c r="B11" s="33"/>
      <c r="C11" s="33"/>
      <c r="D11" s="41">
        <f>C11*_xlfn.XLOOKUP(A11,INGREDIENTS!$A$2:$A$33,INGREDIENTS!$E$2:$E$33,0)</f>
        <v>0</v>
      </c>
      <c r="E11" s="33"/>
      <c r="F11" s="33"/>
      <c r="G11" s="33"/>
      <c r="H11" s="33"/>
      <c r="I11" s="33"/>
      <c r="J11" s="33"/>
      <c r="K11" s="33"/>
      <c r="L11" s="33"/>
      <c r="M11" s="33"/>
    </row>
    <row r="12" spans="1:13" ht="21.75" x14ac:dyDescent="0.4">
      <c r="A12" s="33"/>
      <c r="B12" s="33"/>
      <c r="C12" s="33"/>
      <c r="D12" s="41">
        <f>C12*_xlfn.XLOOKUP(A12,INGREDIENTS!$A$2:$A$33,INGREDIENTS!$E$2:$E$33,0)</f>
        <v>0</v>
      </c>
      <c r="E12" s="33"/>
      <c r="F12" s="33"/>
      <c r="G12" s="33"/>
      <c r="H12" s="33"/>
      <c r="I12" s="33"/>
      <c r="J12" s="33"/>
      <c r="K12" s="33"/>
      <c r="L12" s="33"/>
      <c r="M12" s="33"/>
    </row>
    <row r="13" spans="1:13" ht="21.75" x14ac:dyDescent="0.4">
      <c r="A13" s="33"/>
      <c r="B13" s="33"/>
      <c r="C13" s="33"/>
      <c r="D13" s="41">
        <f>C13*_xlfn.XLOOKUP(A13,INGREDIENTS!$A$2:$A$33,INGREDIENTS!$E$2:$E$33,0)</f>
        <v>0</v>
      </c>
      <c r="E13" s="33"/>
      <c r="F13" s="33"/>
      <c r="G13" s="33"/>
      <c r="H13" s="33"/>
      <c r="I13" s="33"/>
      <c r="J13" s="33"/>
      <c r="K13" s="33"/>
      <c r="L13" s="33"/>
      <c r="M13" s="33"/>
    </row>
    <row r="14" spans="1:13" ht="21.75" x14ac:dyDescent="0.4">
      <c r="A14" s="33"/>
      <c r="B14" s="33"/>
      <c r="C14" s="33"/>
      <c r="D14" s="41">
        <f>C14*_xlfn.XLOOKUP(A14,INGREDIENTS!$A$2:$A$33,INGREDIENTS!$E$2:$E$33,0)</f>
        <v>0</v>
      </c>
      <c r="E14" s="33"/>
      <c r="F14" s="33"/>
      <c r="G14" s="33"/>
      <c r="H14" s="33"/>
      <c r="I14" s="33"/>
      <c r="J14" s="33"/>
      <c r="K14" s="33"/>
      <c r="L14" s="33"/>
      <c r="M14" s="33"/>
    </row>
    <row r="15" spans="1:13" ht="21.75" x14ac:dyDescent="0.4">
      <c r="A15" s="33"/>
      <c r="B15" s="33"/>
      <c r="C15" s="33"/>
      <c r="D15" s="41">
        <f>C15*_xlfn.XLOOKUP(A15,INGREDIENTS!$A$2:$A$33,INGREDIENTS!$E$2:$E$33,0)</f>
        <v>0</v>
      </c>
      <c r="E15" s="33"/>
      <c r="F15" s="33"/>
      <c r="G15" s="33"/>
      <c r="H15" s="33"/>
      <c r="I15" s="33"/>
      <c r="J15" s="33"/>
      <c r="K15" s="33"/>
      <c r="L15" s="33"/>
      <c r="M15" s="33"/>
    </row>
    <row r="16" spans="1:13" ht="21.75" x14ac:dyDescent="0.4">
      <c r="A16" s="33"/>
      <c r="B16" s="33"/>
      <c r="C16" s="33"/>
      <c r="D16" s="41">
        <f>C16*_xlfn.XLOOKUP(A16,INGREDIENTS!$A$2:$A$33,INGREDIENTS!$E$2:$E$33,0)</f>
        <v>0</v>
      </c>
      <c r="E16" s="33"/>
      <c r="F16" s="33"/>
      <c r="G16" s="33"/>
      <c r="H16" s="33"/>
      <c r="I16" s="33"/>
      <c r="J16" s="33"/>
      <c r="K16" s="33"/>
      <c r="L16" s="33"/>
      <c r="M16" s="33"/>
    </row>
    <row r="17" spans="1:13" ht="19.5" x14ac:dyDescent="0.4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</row>
    <row r="18" spans="1:13" ht="19.5" x14ac:dyDescent="0.4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</row>
    <row r="19" spans="1:13" ht="19.5" x14ac:dyDescent="0.4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</row>
    <row r="20" spans="1:13" ht="19.5" x14ac:dyDescent="0.4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</row>
    <row r="21" spans="1:13" ht="19.5" x14ac:dyDescent="0.4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</row>
    <row r="22" spans="1:13" ht="19.5" x14ac:dyDescent="0.4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</row>
    <row r="23" spans="1:13" ht="19.5" x14ac:dyDescent="0.4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</row>
    <row r="24" spans="1:13" ht="19.5" x14ac:dyDescent="0.4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</row>
    <row r="25" spans="1:13" ht="19.5" x14ac:dyDescent="0.4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</row>
    <row r="26" spans="1:13" ht="19.5" x14ac:dyDescent="0.4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</row>
    <row r="27" spans="1:13" ht="19.5" x14ac:dyDescent="0.4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</row>
    <row r="28" spans="1:13" ht="19.5" x14ac:dyDescent="0.4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</row>
    <row r="29" spans="1:13" ht="19.5" x14ac:dyDescent="0.4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</row>
    <row r="30" spans="1:13" ht="19.5" x14ac:dyDescent="0.4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</row>
    <row r="31" spans="1:13" ht="19.5" x14ac:dyDescent="0.4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</row>
    <row r="32" spans="1:13" ht="19.5" x14ac:dyDescent="0.4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</row>
    <row r="33" spans="1:13" ht="19.5" x14ac:dyDescent="0.4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</row>
    <row r="34" spans="1:13" ht="19.5" x14ac:dyDescent="0.4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</row>
    <row r="35" spans="1:13" ht="19.5" x14ac:dyDescent="0.4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</row>
    <row r="36" spans="1:13" ht="19.5" x14ac:dyDescent="0.4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</row>
    <row r="37" spans="1:13" ht="19.5" x14ac:dyDescent="0.4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</row>
    <row r="38" spans="1:13" ht="19.5" x14ac:dyDescent="0.4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</row>
    <row r="39" spans="1:13" ht="19.5" x14ac:dyDescent="0.4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</row>
    <row r="40" spans="1:13" ht="19.5" x14ac:dyDescent="0.4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</row>
    <row r="41" spans="1:13" ht="19.5" x14ac:dyDescent="0.4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</row>
    <row r="42" spans="1:13" ht="19.5" x14ac:dyDescent="0.4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</row>
    <row r="43" spans="1:13" ht="19.5" x14ac:dyDescent="0.4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</row>
    <row r="44" spans="1:13" ht="19.5" x14ac:dyDescent="0.4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</row>
    <row r="45" spans="1:13" ht="19.5" x14ac:dyDescent="0.4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</row>
    <row r="46" spans="1:13" ht="19.5" x14ac:dyDescent="0.4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</row>
    <row r="47" spans="1:13" ht="19.5" x14ac:dyDescent="0.4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</row>
    <row r="48" spans="1:13" ht="19.5" x14ac:dyDescent="0.4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</row>
    <row r="49" spans="1:13" ht="19.5" x14ac:dyDescent="0.4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</row>
    <row r="50" spans="1:13" ht="19.5" x14ac:dyDescent="0.4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</row>
    <row r="51" spans="1:13" ht="19.5" x14ac:dyDescent="0.4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</row>
    <row r="52" spans="1:13" ht="19.5" x14ac:dyDescent="0.4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</row>
    <row r="53" spans="1:13" ht="19.5" x14ac:dyDescent="0.4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</row>
    <row r="54" spans="1:13" ht="19.5" x14ac:dyDescent="0.4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</row>
    <row r="55" spans="1:13" ht="19.5" x14ac:dyDescent="0.4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</row>
    <row r="56" spans="1:13" ht="19.5" x14ac:dyDescent="0.4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</row>
    <row r="57" spans="1:13" ht="19.5" x14ac:dyDescent="0.4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</row>
    <row r="58" spans="1:13" ht="19.5" x14ac:dyDescent="0.4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</row>
    <row r="59" spans="1:13" ht="19.5" x14ac:dyDescent="0.4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</row>
    <row r="60" spans="1:13" ht="19.5" x14ac:dyDescent="0.4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</row>
    <row r="61" spans="1:13" ht="19.5" x14ac:dyDescent="0.4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</row>
    <row r="62" spans="1:13" ht="19.5" x14ac:dyDescent="0.4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</row>
    <row r="63" spans="1:13" ht="19.5" x14ac:dyDescent="0.4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</row>
    <row r="64" spans="1:13" ht="19.5" x14ac:dyDescent="0.4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</row>
    <row r="65" spans="1:13" ht="19.5" x14ac:dyDescent="0.4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</row>
    <row r="66" spans="1:13" ht="19.5" x14ac:dyDescent="0.4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</row>
    <row r="67" spans="1:13" ht="19.5" x14ac:dyDescent="0.4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</row>
    <row r="68" spans="1:13" ht="19.5" x14ac:dyDescent="0.4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</row>
    <row r="69" spans="1:13" ht="19.5" x14ac:dyDescent="0.4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</row>
    <row r="70" spans="1:13" ht="19.5" x14ac:dyDescent="0.4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</row>
    <row r="71" spans="1:13" ht="19.5" x14ac:dyDescent="0.4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</row>
    <row r="72" spans="1:13" ht="19.5" x14ac:dyDescent="0.4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</row>
    <row r="73" spans="1:13" ht="19.5" x14ac:dyDescent="0.4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</row>
    <row r="74" spans="1:13" ht="19.5" x14ac:dyDescent="0.4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</row>
    <row r="75" spans="1:13" ht="19.5" x14ac:dyDescent="0.4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</row>
    <row r="76" spans="1:13" ht="19.5" x14ac:dyDescent="0.4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</row>
    <row r="77" spans="1:13" ht="19.5" x14ac:dyDescent="0.4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</row>
    <row r="78" spans="1:13" ht="19.5" x14ac:dyDescent="0.4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</row>
    <row r="79" spans="1:13" ht="19.5" x14ac:dyDescent="0.4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</row>
    <row r="80" spans="1:13" ht="19.5" x14ac:dyDescent="0.4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</row>
    <row r="81" spans="1:13" ht="19.5" x14ac:dyDescent="0.4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</row>
    <row r="82" spans="1:13" ht="19.5" x14ac:dyDescent="0.4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</row>
    <row r="83" spans="1:13" ht="19.5" x14ac:dyDescent="0.4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</row>
    <row r="84" spans="1:13" ht="19.5" x14ac:dyDescent="0.4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</row>
    <row r="85" spans="1:13" ht="19.5" x14ac:dyDescent="0.4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</row>
    <row r="86" spans="1:13" ht="19.5" x14ac:dyDescent="0.4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</row>
    <row r="87" spans="1:13" ht="19.5" x14ac:dyDescent="0.4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</row>
    <row r="88" spans="1:13" ht="19.5" x14ac:dyDescent="0.4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</row>
    <row r="89" spans="1:13" ht="19.5" x14ac:dyDescent="0.4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</row>
    <row r="90" spans="1:13" ht="19.5" x14ac:dyDescent="0.4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</row>
    <row r="91" spans="1:13" ht="19.5" x14ac:dyDescent="0.4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</row>
    <row r="92" spans="1:13" ht="19.5" x14ac:dyDescent="0.4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</row>
    <row r="93" spans="1:13" ht="19.5" x14ac:dyDescent="0.4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</row>
    <row r="94" spans="1:13" ht="19.5" x14ac:dyDescent="0.4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</row>
    <row r="95" spans="1:13" ht="19.5" x14ac:dyDescent="0.4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</row>
    <row r="96" spans="1:13" ht="19.5" x14ac:dyDescent="0.4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</row>
    <row r="97" spans="1:13" ht="19.5" x14ac:dyDescent="0.4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</row>
    <row r="98" spans="1:13" ht="19.5" x14ac:dyDescent="0.4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</row>
    <row r="99" spans="1:13" ht="19.5" x14ac:dyDescent="0.4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</row>
    <row r="100" spans="1:13" ht="19.5" x14ac:dyDescent="0.4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</row>
    <row r="101" spans="1:13" ht="19.5" x14ac:dyDescent="0.4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</row>
    <row r="102" spans="1:13" ht="19.5" x14ac:dyDescent="0.4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</row>
    <row r="103" spans="1:13" ht="19.5" x14ac:dyDescent="0.4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</row>
    <row r="104" spans="1:13" ht="19.5" x14ac:dyDescent="0.4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</row>
    <row r="105" spans="1:13" ht="19.5" x14ac:dyDescent="0.4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</row>
    <row r="106" spans="1:13" ht="19.5" x14ac:dyDescent="0.4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</row>
    <row r="107" spans="1:13" ht="19.5" x14ac:dyDescent="0.4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</row>
    <row r="108" spans="1:13" ht="19.5" x14ac:dyDescent="0.4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</row>
    <row r="109" spans="1:13" ht="19.5" x14ac:dyDescent="0.4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</row>
    <row r="110" spans="1:13" ht="19.5" x14ac:dyDescent="0.4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</row>
    <row r="111" spans="1:13" ht="19.5" x14ac:dyDescent="0.4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</row>
    <row r="112" spans="1:13" ht="19.5" x14ac:dyDescent="0.4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</row>
    <row r="113" spans="1:13" ht="19.5" x14ac:dyDescent="0.4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</row>
    <row r="114" spans="1:13" ht="19.5" x14ac:dyDescent="0.4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</row>
    <row r="115" spans="1:13" ht="19.5" x14ac:dyDescent="0.4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</row>
    <row r="116" spans="1:13" ht="19.5" x14ac:dyDescent="0.4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</row>
    <row r="117" spans="1:13" ht="19.5" x14ac:dyDescent="0.4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</row>
    <row r="118" spans="1:13" ht="19.5" x14ac:dyDescent="0.4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</row>
    <row r="119" spans="1:13" ht="19.5" x14ac:dyDescent="0.4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</row>
    <row r="120" spans="1:13" ht="19.5" x14ac:dyDescent="0.4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</row>
    <row r="121" spans="1:13" ht="19.5" x14ac:dyDescent="0.4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</row>
    <row r="122" spans="1:13" ht="19.5" x14ac:dyDescent="0.4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</row>
    <row r="123" spans="1:13" ht="19.5" x14ac:dyDescent="0.4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</row>
    <row r="124" spans="1:13" ht="19.5" x14ac:dyDescent="0.4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</row>
    <row r="125" spans="1:13" ht="19.5" x14ac:dyDescent="0.4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</row>
    <row r="126" spans="1:13" ht="19.5" x14ac:dyDescent="0.4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</row>
    <row r="127" spans="1:13" ht="19.5" x14ac:dyDescent="0.4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</row>
    <row r="128" spans="1:13" ht="19.5" x14ac:dyDescent="0.4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</row>
    <row r="129" spans="1:13" ht="19.5" x14ac:dyDescent="0.4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</row>
    <row r="130" spans="1:13" ht="19.5" x14ac:dyDescent="0.4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</row>
    <row r="131" spans="1:13" ht="19.5" x14ac:dyDescent="0.4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</row>
    <row r="132" spans="1:13" ht="19.5" x14ac:dyDescent="0.4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</row>
    <row r="133" spans="1:13" ht="19.5" x14ac:dyDescent="0.4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</row>
    <row r="134" spans="1:13" ht="19.5" x14ac:dyDescent="0.4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</row>
    <row r="135" spans="1:13" ht="19.5" x14ac:dyDescent="0.4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</row>
    <row r="136" spans="1:13" ht="19.5" x14ac:dyDescent="0.4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</row>
    <row r="137" spans="1:13" ht="19.5" x14ac:dyDescent="0.4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</row>
    <row r="138" spans="1:13" ht="19.5" x14ac:dyDescent="0.4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</row>
    <row r="139" spans="1:13" ht="19.5" x14ac:dyDescent="0.4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</row>
    <row r="140" spans="1:13" ht="19.5" x14ac:dyDescent="0.4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</row>
    <row r="141" spans="1:13" ht="19.5" x14ac:dyDescent="0.4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</row>
    <row r="142" spans="1:13" ht="19.5" x14ac:dyDescent="0.4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</row>
    <row r="143" spans="1:13" ht="19.5" x14ac:dyDescent="0.4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</row>
    <row r="144" spans="1:13" ht="19.5" x14ac:dyDescent="0.4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</row>
    <row r="145" spans="1:13" ht="19.5" x14ac:dyDescent="0.4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</row>
    <row r="146" spans="1:13" ht="19.5" x14ac:dyDescent="0.4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</row>
    <row r="147" spans="1:13" ht="19.5" x14ac:dyDescent="0.4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</row>
    <row r="148" spans="1:13" ht="19.5" x14ac:dyDescent="0.4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</row>
    <row r="149" spans="1:13" ht="19.5" x14ac:dyDescent="0.4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37B17-8657-A94E-A565-3FB6F85CC88B}">
  <sheetPr codeName="Sheet6"/>
  <dimension ref="A1"/>
  <sheetViews>
    <sheetView workbookViewId="0"/>
  </sheetViews>
  <sheetFormatPr defaultColWidth="11" defaultRowHeight="15.75" x14ac:dyDescent="0.25"/>
  <sheetData>
    <row r="1" spans="1:1" x14ac:dyDescent="0.25">
      <c r="A1" t="s">
        <v>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466CA-3868-624A-82FA-A9BB00BC156A}">
  <sheetPr codeName="Sheet7"/>
  <dimension ref="A1"/>
  <sheetViews>
    <sheetView workbookViewId="0"/>
  </sheetViews>
  <sheetFormatPr defaultColWidth="11" defaultRowHeight="15.75" x14ac:dyDescent="0.25"/>
  <sheetData>
    <row r="1" spans="1:1" x14ac:dyDescent="0.25">
      <c r="A1" t="s">
        <v>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4B72-03C4-1E48-91DC-71AC8AD0D2BD}">
  <sheetPr codeName="Sheet8"/>
  <dimension ref="A1"/>
  <sheetViews>
    <sheetView workbookViewId="0"/>
  </sheetViews>
  <sheetFormatPr defaultColWidth="11" defaultRowHeight="15.75" x14ac:dyDescent="0.25"/>
  <sheetData>
    <row r="1" spans="1:1" x14ac:dyDescent="0.25">
      <c r="A1" t="s">
        <v>42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C5707-EE5F-A949-B251-6C01115FC6EE}">
  <sheetPr codeName="Sheet9"/>
  <dimension ref="A1:J19"/>
  <sheetViews>
    <sheetView workbookViewId="0">
      <selection activeCell="G17" sqref="G17"/>
    </sheetView>
  </sheetViews>
  <sheetFormatPr defaultColWidth="11" defaultRowHeight="15.75" x14ac:dyDescent="0.25"/>
  <cols>
    <col min="5" max="5" width="15.625" customWidth="1"/>
    <col min="7" max="7" width="17.625" customWidth="1"/>
  </cols>
  <sheetData>
    <row r="1" spans="1:10" ht="25.5" x14ac:dyDescent="0.5">
      <c r="A1" s="34"/>
      <c r="B1" s="37" t="s">
        <v>60</v>
      </c>
      <c r="C1" s="37"/>
      <c r="D1" s="37"/>
      <c r="E1" s="37"/>
      <c r="F1" s="38"/>
      <c r="G1" s="38"/>
      <c r="H1" s="36"/>
      <c r="I1" s="36"/>
      <c r="J1" s="36"/>
    </row>
    <row r="2" spans="1:10" ht="25.5" x14ac:dyDescent="0.5">
      <c r="A2" s="34"/>
      <c r="B2" s="37"/>
      <c r="C2" s="37"/>
      <c r="D2" s="37"/>
      <c r="E2" s="37"/>
      <c r="F2" s="38"/>
      <c r="G2" s="38"/>
      <c r="H2" s="36"/>
      <c r="I2" s="36"/>
      <c r="J2" s="36"/>
    </row>
    <row r="3" spans="1:10" ht="25.5" x14ac:dyDescent="0.5">
      <c r="A3" s="34"/>
      <c r="B3" s="37"/>
      <c r="C3" s="37"/>
      <c r="D3" s="37"/>
      <c r="E3" s="35" t="s">
        <v>61</v>
      </c>
      <c r="F3" s="35" t="s">
        <v>55</v>
      </c>
      <c r="G3" s="35" t="s">
        <v>62</v>
      </c>
      <c r="H3" s="36"/>
      <c r="I3" s="36"/>
      <c r="J3" s="36"/>
    </row>
    <row r="4" spans="1:10" ht="21" x14ac:dyDescent="0.35">
      <c r="A4" s="34" t="s">
        <v>25</v>
      </c>
      <c r="B4" s="34"/>
      <c r="C4" s="34"/>
      <c r="D4" s="34"/>
      <c r="E4" s="34">
        <v>14.25</v>
      </c>
      <c r="F4" s="36"/>
      <c r="G4" s="34" t="s">
        <v>77</v>
      </c>
      <c r="H4" s="36"/>
      <c r="I4" s="36"/>
      <c r="J4" s="36"/>
    </row>
    <row r="5" spans="1:10" ht="21" x14ac:dyDescent="0.35">
      <c r="A5" s="34" t="s">
        <v>59</v>
      </c>
      <c r="B5" s="34"/>
      <c r="C5" s="34"/>
      <c r="D5" s="34"/>
      <c r="E5" s="34">
        <v>3.25</v>
      </c>
      <c r="F5" s="36"/>
      <c r="G5" s="34" t="s">
        <v>64</v>
      </c>
      <c r="H5" s="36"/>
      <c r="I5" s="36"/>
      <c r="J5" s="36"/>
    </row>
    <row r="6" spans="1:10" ht="21" x14ac:dyDescent="0.35">
      <c r="A6" s="34" t="s">
        <v>51</v>
      </c>
      <c r="B6" s="34"/>
      <c r="C6" s="34"/>
      <c r="D6" s="34"/>
      <c r="E6" s="34">
        <v>0.15</v>
      </c>
      <c r="F6" s="36"/>
      <c r="G6" s="34" t="s">
        <v>66</v>
      </c>
      <c r="H6" s="36"/>
      <c r="I6" s="36"/>
      <c r="J6" s="36"/>
    </row>
    <row r="7" spans="1:10" ht="21" x14ac:dyDescent="0.35">
      <c r="A7" s="34" t="s">
        <v>52</v>
      </c>
      <c r="B7" s="34"/>
      <c r="C7" s="34"/>
      <c r="D7" s="34"/>
      <c r="E7" s="34">
        <v>0.1</v>
      </c>
      <c r="F7" s="36"/>
      <c r="G7" s="34" t="s">
        <v>72</v>
      </c>
      <c r="H7" s="36"/>
      <c r="I7" s="36"/>
      <c r="J7" s="36"/>
    </row>
    <row r="8" spans="1:10" ht="21" x14ac:dyDescent="0.35">
      <c r="A8" s="34" t="s">
        <v>35</v>
      </c>
      <c r="B8" s="34"/>
      <c r="C8" s="34"/>
      <c r="D8" s="34"/>
      <c r="E8" s="34">
        <v>7.5</v>
      </c>
      <c r="F8" s="36"/>
      <c r="G8" s="34" t="s">
        <v>64</v>
      </c>
      <c r="H8" s="36"/>
      <c r="I8" s="36"/>
      <c r="J8" s="36"/>
    </row>
    <row r="9" spans="1:10" ht="21" x14ac:dyDescent="0.35">
      <c r="A9" s="34" t="s">
        <v>10</v>
      </c>
      <c r="B9" s="34"/>
      <c r="C9" s="34"/>
      <c r="D9" s="34"/>
      <c r="E9" s="34">
        <v>7.75</v>
      </c>
      <c r="F9" s="36"/>
      <c r="G9" s="34" t="s">
        <v>76</v>
      </c>
      <c r="H9" s="36"/>
      <c r="I9" s="36"/>
      <c r="J9" s="36"/>
    </row>
    <row r="10" spans="1:10" ht="21" x14ac:dyDescent="0.35">
      <c r="A10" s="34" t="s">
        <v>36</v>
      </c>
      <c r="B10" s="34"/>
      <c r="C10" s="34"/>
      <c r="D10" s="34"/>
      <c r="E10" s="34">
        <v>18</v>
      </c>
      <c r="F10" s="36"/>
      <c r="G10" s="34" t="s">
        <v>73</v>
      </c>
      <c r="H10" s="36"/>
      <c r="I10" s="36"/>
      <c r="J10" s="36"/>
    </row>
    <row r="11" spans="1:10" ht="21" x14ac:dyDescent="0.35">
      <c r="A11" s="34" t="s">
        <v>22</v>
      </c>
      <c r="B11" s="34"/>
      <c r="C11" s="34"/>
      <c r="D11" s="34"/>
      <c r="E11" s="34">
        <v>4</v>
      </c>
      <c r="F11" s="36"/>
      <c r="G11" s="34" t="s">
        <v>74</v>
      </c>
      <c r="H11" s="36"/>
      <c r="I11" s="36"/>
      <c r="J11" s="36"/>
    </row>
    <row r="12" spans="1:10" ht="21" x14ac:dyDescent="0.35">
      <c r="A12" s="34" t="s">
        <v>50</v>
      </c>
      <c r="B12" s="34"/>
      <c r="C12" s="34"/>
      <c r="D12" s="34"/>
      <c r="E12" s="34">
        <v>4</v>
      </c>
      <c r="F12" s="36"/>
      <c r="G12" s="34" t="s">
        <v>75</v>
      </c>
      <c r="H12" s="36"/>
      <c r="I12" s="36"/>
      <c r="J12" s="36"/>
    </row>
    <row r="13" spans="1:10" ht="21" x14ac:dyDescent="0.35">
      <c r="A13" s="34" t="s">
        <v>37</v>
      </c>
      <c r="B13" s="34"/>
      <c r="C13" s="34"/>
      <c r="D13" s="34"/>
      <c r="E13" s="34">
        <v>0.1</v>
      </c>
      <c r="F13" s="36"/>
      <c r="G13" s="34" t="s">
        <v>66</v>
      </c>
      <c r="H13" s="36"/>
      <c r="I13" s="36"/>
      <c r="J13" s="36"/>
    </row>
    <row r="14" spans="1:10" ht="21" x14ac:dyDescent="0.35">
      <c r="A14" s="34" t="s">
        <v>6</v>
      </c>
      <c r="B14" s="34"/>
      <c r="C14" s="34"/>
      <c r="D14" s="34"/>
      <c r="E14" s="34">
        <v>0.05</v>
      </c>
      <c r="F14" s="36"/>
      <c r="G14" s="34" t="s">
        <v>72</v>
      </c>
      <c r="H14" s="36"/>
      <c r="I14" s="36"/>
      <c r="J14" s="36"/>
    </row>
    <row r="15" spans="1:10" ht="21" x14ac:dyDescent="0.35">
      <c r="A15" s="34"/>
      <c r="B15" s="34"/>
      <c r="C15" s="34"/>
      <c r="D15" s="34"/>
      <c r="E15" s="34"/>
      <c r="F15" s="36"/>
      <c r="G15" s="36"/>
      <c r="H15" s="36"/>
      <c r="I15" s="36"/>
      <c r="J15" s="36"/>
    </row>
    <row r="16" spans="1:10" ht="21" x14ac:dyDescent="0.35">
      <c r="A16" s="34"/>
      <c r="B16" s="34"/>
      <c r="C16" s="34"/>
      <c r="D16" s="34"/>
      <c r="E16" s="34" t="s">
        <v>71</v>
      </c>
      <c r="F16" s="36"/>
      <c r="G16" s="36"/>
      <c r="H16" s="36"/>
      <c r="I16" s="36"/>
      <c r="J16" s="36"/>
    </row>
    <row r="17" spans="1:10" ht="21" x14ac:dyDescent="0.35">
      <c r="A17" s="34"/>
      <c r="B17" s="34"/>
      <c r="C17" s="34"/>
      <c r="D17" s="34"/>
      <c r="E17" s="34"/>
      <c r="F17" s="36"/>
      <c r="G17" s="36"/>
      <c r="H17" s="36"/>
      <c r="I17" s="36"/>
      <c r="J17" s="36"/>
    </row>
    <row r="18" spans="1:10" ht="16.5" x14ac:dyDescent="0.3">
      <c r="A18" s="36"/>
      <c r="B18" s="36"/>
      <c r="C18" s="36"/>
      <c r="D18" s="36"/>
      <c r="E18" s="36"/>
      <c r="F18" s="36"/>
      <c r="G18" s="36"/>
      <c r="H18" s="36"/>
      <c r="I18" s="36"/>
      <c r="J18" s="36"/>
    </row>
    <row r="19" spans="1:10" ht="16.5" x14ac:dyDescent="0.3">
      <c r="A19" s="36"/>
      <c r="B19" s="36"/>
      <c r="C19" s="36"/>
      <c r="D19" s="36"/>
      <c r="E19" s="36"/>
      <c r="F19" s="36"/>
      <c r="G19" s="36"/>
      <c r="H19" s="36"/>
      <c r="I19" s="36"/>
      <c r="J19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INGREDIENTS</vt:lpstr>
      <vt:lpstr>Blondies</vt:lpstr>
      <vt:lpstr>Brandy Carrot</vt:lpstr>
      <vt:lpstr>Chocolate Marble</vt:lpstr>
      <vt:lpstr>Eggnog Rum Splash</vt:lpstr>
      <vt:lpstr>German Chocolate</vt:lpstr>
      <vt:lpstr>Key Lime</vt:lpstr>
      <vt:lpstr>Pecan Island Rum</vt:lpstr>
      <vt:lpstr>Sr. Cream Cocoa</vt:lpstr>
      <vt:lpstr>Zana's Signature Streusel</vt:lpstr>
      <vt:lpstr>Zesty Lemon</vt:lpstr>
      <vt:lpstr>Sheet12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Hans Vogelaar</cp:lastModifiedBy>
  <dcterms:created xsi:type="dcterms:W3CDTF">2022-08-04T12:03:21Z</dcterms:created>
  <dcterms:modified xsi:type="dcterms:W3CDTF">2022-08-05T18:34:43Z</dcterms:modified>
</cp:coreProperties>
</file>