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16"/>
  <workbookPr filterPrivacy="1" codeName="ThisWorkbook" hidePivotFieldList="1" defaultThemeVersion="166925"/>
  <xr:revisionPtr revIDLastSave="58" documentId="8_{10D50BD5-5CDC-45C5-9704-6FD5B83920B8}" xr6:coauthVersionLast="47" xr6:coauthVersionMax="47" xr10:uidLastSave="{D93179EC-DC1D-4DB6-BDDA-CDFB1C2A432A}"/>
  <bookViews>
    <workbookView xWindow="-120" yWindow="-120" windowWidth="29040" windowHeight="15990" tabRatio="829" xr2:uid="{47305C92-1B26-4AFE-847D-199C9C5A400D}"/>
  </bookViews>
  <sheets>
    <sheet name="Pivot Table" sheetId="18" r:id="rId1"/>
    <sheet name="Sample Data" sheetId="19" r:id="rId2"/>
  </sheets>
  <definedNames>
    <definedName name="Slicer_Branch_Manager">#N/A</definedName>
    <definedName name="Slicer_PM_Designation">#N/A</definedName>
    <definedName name="Slicer_Region">#N/A</definedName>
    <definedName name="Slicer_Status">#N/A</definedName>
  </definedNames>
  <calcPr calcId="191028"/>
  <pivotCaches>
    <pivotCache cacheId="15530" r:id="rId3"/>
  </pivotCaches>
  <extLst>
    <ext xmlns:x14="http://schemas.microsoft.com/office/spreadsheetml/2009/9/main" uri="{BBE1A952-AA13-448e-AADC-164F8A28A991}">
      <x14:slicerCaches>
        <x14:slicerCache r:id="rId4"/>
        <x14:slicerCache r:id="rId5"/>
        <x14:slicerCache r:id="rId6"/>
        <x14:slicerCache r:id="rId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 i="18" l="1"/>
  <c r="K7" i="18"/>
  <c r="J7" i="18"/>
  <c r="I7" i="18"/>
  <c r="H7" i="18"/>
  <c r="G7" i="18"/>
  <c r="F7" i="18"/>
  <c r="E7" i="18"/>
  <c r="K2" i="18"/>
  <c r="L8" i="18" l="1"/>
  <c r="G8" i="18"/>
  <c r="H8" i="18"/>
  <c r="I8" i="18"/>
  <c r="J8" i="18"/>
  <c r="K8" i="18"/>
</calcChain>
</file>

<file path=xl/sharedStrings.xml><?xml version="1.0" encoding="utf-8"?>
<sst xmlns="http://schemas.openxmlformats.org/spreadsheetml/2006/main" count="319" uniqueCount="73">
  <si>
    <t>Privot Table</t>
  </si>
  <si>
    <t>Comments</t>
  </si>
  <si>
    <t>*</t>
  </si>
  <si>
    <t>Pivot Table Sample</t>
  </si>
  <si>
    <t>Header Row</t>
  </si>
  <si>
    <t xml:space="preserve">
2</t>
  </si>
  <si>
    <r>
      <t xml:space="preserve">Rows 2 through 4:
- </t>
    </r>
    <r>
      <rPr>
        <b/>
        <sz val="11"/>
        <color theme="1"/>
        <rFont val="Calibri"/>
        <family val="2"/>
        <scheme val="minor"/>
      </rPr>
      <t>Grouped</t>
    </r>
    <r>
      <rPr>
        <sz val="11"/>
        <color theme="1"/>
        <rFont val="Calibri"/>
        <family val="2"/>
        <scheme val="minor"/>
      </rPr>
      <t xml:space="preserve"> and hosts the Slicers for the Pivot Table
- Toggle the visibility by expanding/collapsing the </t>
    </r>
    <r>
      <rPr>
        <b/>
        <sz val="11"/>
        <color theme="1"/>
        <rFont val="Calibri"/>
        <family val="2"/>
        <scheme val="minor"/>
      </rPr>
      <t>Group</t>
    </r>
  </si>
  <si>
    <t>Project Manager</t>
  </si>
  <si>
    <t>PM Designation</t>
  </si>
  <si>
    <t>Project Count</t>
  </si>
  <si>
    <t xml:space="preserve">Fundamentals of Project Delivery  </t>
  </si>
  <si>
    <t>Commercial Training for PMs</t>
  </si>
  <si>
    <t xml:space="preserve">HSE Training </t>
  </si>
  <si>
    <t>PMA100</t>
  </si>
  <si>
    <t># Trainings Completed</t>
  </si>
  <si>
    <t>PM Certified</t>
  </si>
  <si>
    <t>Custom Header Row</t>
  </si>
  <si>
    <t>Grand Toals</t>
  </si>
  <si>
    <t>Custom Total Row</t>
  </si>
  <si>
    <t>Percent Complete</t>
  </si>
  <si>
    <t>Branch Manager</t>
  </si>
  <si>
    <t>Location</t>
  </si>
  <si>
    <t>Employee Name</t>
  </si>
  <si>
    <t>Field Headers Row - Note: Row Format changes when "PM Sdeisgnation Slicer" is filtered to only "Admin"</t>
  </si>
  <si>
    <t>Branch Manager 01</t>
  </si>
  <si>
    <t>Location 01</t>
  </si>
  <si>
    <t>Employee01</t>
  </si>
  <si>
    <t>Pr PM</t>
  </si>
  <si>
    <t>Employee16</t>
  </si>
  <si>
    <t>Sr PM</t>
  </si>
  <si>
    <t>Location 02</t>
  </si>
  <si>
    <t>Employee07</t>
  </si>
  <si>
    <t>PM</t>
  </si>
  <si>
    <t>Employee22</t>
  </si>
  <si>
    <t>Yes</t>
  </si>
  <si>
    <t>Location 03</t>
  </si>
  <si>
    <t>Employee13</t>
  </si>
  <si>
    <t>Employee28</t>
  </si>
  <si>
    <t>Location 04</t>
  </si>
  <si>
    <t>Employee04</t>
  </si>
  <si>
    <t>Employee19</t>
  </si>
  <si>
    <t>Location 05</t>
  </si>
  <si>
    <t>Employee10</t>
  </si>
  <si>
    <t>Employee25</t>
  </si>
  <si>
    <t>Branch Manager 02</t>
  </si>
  <si>
    <t>Employee11</t>
  </si>
  <si>
    <t>Employee26</t>
  </si>
  <si>
    <t>Employee02</t>
  </si>
  <si>
    <t>Employee17</t>
  </si>
  <si>
    <t>Employee08</t>
  </si>
  <si>
    <t>Employee23</t>
  </si>
  <si>
    <t>Employee14</t>
  </si>
  <si>
    <t>Employee29</t>
  </si>
  <si>
    <t>Employee05</t>
  </si>
  <si>
    <t>Employee20</t>
  </si>
  <si>
    <t>Branch Manager 03</t>
  </si>
  <si>
    <t>Employee06</t>
  </si>
  <si>
    <t>Employee21</t>
  </si>
  <si>
    <t>Employee12</t>
  </si>
  <si>
    <t>Employee27</t>
  </si>
  <si>
    <t>Employee03</t>
  </si>
  <si>
    <t>Employee18</t>
  </si>
  <si>
    <t>Employee09</t>
  </si>
  <si>
    <t>Employee24</t>
  </si>
  <si>
    <t>Employee15</t>
  </si>
  <si>
    <t>Employee30</t>
  </si>
  <si>
    <t>Status</t>
  </si>
  <si>
    <t>Region</t>
  </si>
  <si>
    <t>Active</t>
  </si>
  <si>
    <t>Region 01</t>
  </si>
  <si>
    <t>Inactive</t>
  </si>
  <si>
    <t>Region 02</t>
  </si>
  <si>
    <t>Region 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</si>
</sst>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General;\-General;\-"/>
    <numFmt numFmtId="165" formatCode="0.00%;[Red]\-0.00%;\-"/>
    <numFmt numFmtId="166" formatCode="dd\-mmm\-yyyy"/>
    <numFmt numFmtId="167" formatCode="#,##0;[Red]\-#,##0;\-"/>
  </numFmts>
  <fonts count="14">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indexed="8"/>
      <name val="Arial"/>
    </font>
    <font>
      <sz val="11"/>
      <name val="Calibri"/>
      <family val="2"/>
      <scheme val="minor"/>
    </font>
    <font>
      <b/>
      <sz val="11"/>
      <name val="Calibri"/>
      <family val="2"/>
      <scheme val="minor"/>
    </font>
    <font>
      <sz val="10"/>
      <color theme="0"/>
      <name val="Calibri"/>
      <family val="2"/>
      <scheme val="minor"/>
    </font>
    <font>
      <b/>
      <sz val="10"/>
      <color theme="0"/>
      <name val="Calibri"/>
      <family val="2"/>
      <scheme val="minor"/>
    </font>
    <font>
      <sz val="10"/>
      <color theme="1"/>
      <name val="Calibri"/>
      <family val="2"/>
      <scheme val="minor"/>
    </font>
    <font>
      <b/>
      <sz val="9"/>
      <color theme="0"/>
      <name val="Calibri"/>
      <family val="2"/>
      <scheme val="minor"/>
    </font>
    <font>
      <sz val="18"/>
      <color theme="1"/>
      <name val="Calibri"/>
      <family val="2"/>
      <scheme val="minor"/>
    </font>
    <font>
      <sz val="18"/>
      <color theme="0"/>
      <name val="Calibri"/>
      <family val="2"/>
      <scheme val="minor"/>
    </font>
    <font>
      <b/>
      <sz val="18"/>
      <color theme="0"/>
      <name val="Calibri"/>
      <family val="2"/>
      <scheme val="minor"/>
    </font>
  </fonts>
  <fills count="6">
    <fill>
      <patternFill patternType="none"/>
    </fill>
    <fill>
      <patternFill patternType="gray125"/>
    </fill>
    <fill>
      <patternFill patternType="solid">
        <fgColor theme="9"/>
        <bgColor indexed="64"/>
      </patternFill>
    </fill>
    <fill>
      <patternFill patternType="solid">
        <fgColor theme="3"/>
        <bgColor indexed="64"/>
      </patternFill>
    </fill>
    <fill>
      <patternFill patternType="solid">
        <fgColor theme="1"/>
        <bgColor indexed="64"/>
      </patternFill>
    </fill>
    <fill>
      <patternFill patternType="solid">
        <fgColor theme="2"/>
        <bgColor indexed="64"/>
      </patternFill>
    </fill>
  </fills>
  <borders count="16">
    <border>
      <left/>
      <right/>
      <top/>
      <bottom/>
      <diagonal/>
    </border>
    <border>
      <left style="thin">
        <color theme="4"/>
      </left>
      <right style="thin">
        <color theme="4"/>
      </right>
      <top style="thin">
        <color theme="4"/>
      </top>
      <bottom style="thin">
        <color theme="4"/>
      </bottom>
      <diagonal/>
    </border>
    <border>
      <left style="thin">
        <color indexed="64"/>
      </left>
      <right/>
      <top/>
      <bottom/>
      <diagonal/>
    </border>
    <border>
      <left/>
      <right style="thin">
        <color indexed="64"/>
      </right>
      <top/>
      <bottom/>
      <diagonal/>
    </border>
    <border>
      <left/>
      <right/>
      <top/>
      <bottom style="thin">
        <color auto="1"/>
      </bottom>
      <diagonal/>
    </border>
    <border>
      <left/>
      <right/>
      <top/>
      <bottom style="thin">
        <color theme="0"/>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4" fillId="0" borderId="0"/>
  </cellStyleXfs>
  <cellXfs count="77">
    <xf numFmtId="0" fontId="0" fillId="0" borderId="0" xfId="0"/>
    <xf numFmtId="0" fontId="0" fillId="0" borderId="0" xfId="0" applyAlignment="1">
      <alignment horizontal="left" vertical="center"/>
    </xf>
    <xf numFmtId="0" fontId="0" fillId="0" borderId="0" xfId="0" applyAlignment="1">
      <alignment horizontal="center" vertical="center"/>
    </xf>
    <xf numFmtId="164" fontId="0" fillId="0" borderId="0" xfId="0" applyNumberFormat="1" applyAlignment="1">
      <alignment horizontal="center" vertical="center"/>
    </xf>
    <xf numFmtId="164" fontId="0" fillId="0" borderId="0" xfId="0" applyNumberFormat="1"/>
    <xf numFmtId="0" fontId="0" fillId="0" borderId="0" xfId="0" applyAlignment="1">
      <alignment horizontal="center"/>
    </xf>
    <xf numFmtId="0" fontId="0" fillId="0" borderId="0" xfId="0" applyAlignment="1">
      <alignment vertical="center"/>
    </xf>
    <xf numFmtId="0" fontId="0" fillId="0" borderId="0" xfId="0" applyAlignment="1">
      <alignment vertical="center" wrapText="1"/>
    </xf>
    <xf numFmtId="0" fontId="3" fillId="0" borderId="0" xfId="0" applyFont="1" applyAlignment="1">
      <alignment horizontal="center" vertical="center" wrapText="1"/>
    </xf>
    <xf numFmtId="164" fontId="0" fillId="0" borderId="0" xfId="0" applyNumberFormat="1" applyAlignment="1">
      <alignment vertical="center"/>
    </xf>
    <xf numFmtId="0" fontId="3" fillId="0" borderId="0" xfId="0" applyFont="1" applyAlignment="1">
      <alignment wrapText="1"/>
    </xf>
    <xf numFmtId="0" fontId="5" fillId="0" borderId="0" xfId="0" applyFont="1" applyAlignment="1">
      <alignment horizontal="center" vertical="center"/>
    </xf>
    <xf numFmtId="0" fontId="5" fillId="0" borderId="0" xfId="0" applyFont="1" applyAlignment="1">
      <alignment horizontal="left" vertical="center"/>
    </xf>
    <xf numFmtId="164" fontId="0" fillId="0" borderId="0" xfId="0" applyNumberFormat="1" applyAlignment="1">
      <alignment horizontal="left"/>
    </xf>
    <xf numFmtId="164" fontId="0" fillId="0" borderId="0" xfId="0" applyNumberFormat="1" applyAlignment="1">
      <alignment horizontal="center"/>
    </xf>
    <xf numFmtId="164" fontId="3" fillId="2" borderId="0" xfId="0" applyNumberFormat="1" applyFont="1" applyFill="1" applyAlignment="1">
      <alignment horizontal="center" vertical="center" wrapText="1"/>
    </xf>
    <xf numFmtId="164" fontId="5" fillId="0" borderId="5" xfId="0" applyNumberFormat="1" applyFont="1" applyBorder="1" applyAlignment="1">
      <alignment vertical="center"/>
    </xf>
    <xf numFmtId="0" fontId="2" fillId="0" borderId="0" xfId="0" applyFont="1" applyAlignment="1">
      <alignment horizontal="left" vertical="center"/>
    </xf>
    <xf numFmtId="0" fontId="0" fillId="0" borderId="0" xfId="0" applyAlignment="1">
      <alignment horizontal="left"/>
    </xf>
    <xf numFmtId="0" fontId="7" fillId="0" borderId="0" xfId="0" applyFont="1" applyAlignment="1">
      <alignment horizontal="center" vertical="center" wrapText="1"/>
    </xf>
    <xf numFmtId="0" fontId="8" fillId="3" borderId="7" xfId="0" applyFont="1" applyFill="1" applyBorder="1" applyAlignment="1">
      <alignment horizontal="center" vertical="center" wrapText="1"/>
    </xf>
    <xf numFmtId="164" fontId="8" fillId="3" borderId="7" xfId="0" applyNumberFormat="1" applyFont="1" applyFill="1" applyBorder="1" applyAlignment="1">
      <alignment horizontal="center" vertical="center" wrapText="1"/>
    </xf>
    <xf numFmtId="164" fontId="8" fillId="3" borderId="8" xfId="0" applyNumberFormat="1" applyFont="1" applyFill="1" applyBorder="1" applyAlignment="1">
      <alignment horizontal="center" vertical="center" wrapText="1"/>
    </xf>
    <xf numFmtId="0" fontId="9" fillId="0" borderId="0" xfId="0" applyFont="1" applyAlignment="1">
      <alignment horizontal="center" vertical="center" wrapText="1"/>
    </xf>
    <xf numFmtId="0" fontId="3" fillId="0" borderId="0" xfId="0" applyFont="1" applyAlignment="1">
      <alignment horizontal="center" vertical="center"/>
    </xf>
    <xf numFmtId="164" fontId="1" fillId="4" borderId="0" xfId="0" applyNumberFormat="1" applyFont="1" applyFill="1" applyAlignment="1">
      <alignment horizontal="center" vertical="center"/>
    </xf>
    <xf numFmtId="167" fontId="1" fillId="4" borderId="0" xfId="0" applyNumberFormat="1" applyFont="1" applyFill="1" applyAlignment="1">
      <alignment horizontal="center" vertical="center"/>
    </xf>
    <xf numFmtId="167" fontId="1" fillId="4" borderId="3" xfId="0" applyNumberFormat="1" applyFont="1" applyFill="1" applyBorder="1" applyAlignment="1">
      <alignment horizontal="center" vertical="center"/>
    </xf>
    <xf numFmtId="164" fontId="1" fillId="4" borderId="4" xfId="0" applyNumberFormat="1" applyFont="1" applyFill="1" applyBorder="1" applyAlignment="1">
      <alignment horizontal="center" vertical="center"/>
    </xf>
    <xf numFmtId="167" fontId="1" fillId="4" borderId="4" xfId="0" applyNumberFormat="1" applyFont="1" applyFill="1" applyBorder="1" applyAlignment="1">
      <alignment horizontal="center" vertical="center"/>
    </xf>
    <xf numFmtId="165" fontId="1" fillId="4" borderId="4" xfId="0" applyNumberFormat="1" applyFont="1" applyFill="1" applyBorder="1" applyAlignment="1">
      <alignment horizontal="center" vertical="center"/>
    </xf>
    <xf numFmtId="0" fontId="8" fillId="3" borderId="6" xfId="0" applyFont="1" applyFill="1" applyBorder="1" applyAlignment="1">
      <alignment vertical="center"/>
    </xf>
    <xf numFmtId="0" fontId="8" fillId="3" borderId="7" xfId="0" applyFont="1" applyFill="1" applyBorder="1" applyAlignment="1">
      <alignment vertical="center"/>
    </xf>
    <xf numFmtId="0" fontId="1" fillId="4" borderId="2" xfId="0" applyFont="1" applyFill="1" applyBorder="1" applyAlignment="1">
      <alignment vertical="center"/>
    </xf>
    <xf numFmtId="164" fontId="6" fillId="0" borderId="5" xfId="0" applyNumberFormat="1" applyFont="1" applyBorder="1"/>
    <xf numFmtId="164" fontId="0" fillId="0" borderId="0" xfId="0" applyNumberFormat="1" applyAlignment="1">
      <alignment horizontal="left" vertical="center"/>
    </xf>
    <xf numFmtId="164" fontId="0" fillId="0" borderId="1" xfId="0" applyNumberFormat="1" applyBorder="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1" fillId="3" borderId="0" xfId="0" applyFont="1" applyFill="1"/>
    <xf numFmtId="0" fontId="2" fillId="5" borderId="9" xfId="0" applyFont="1" applyFill="1" applyBorder="1"/>
    <xf numFmtId="0" fontId="10" fillId="4" borderId="0" xfId="0" applyFont="1" applyFill="1" applyAlignment="1">
      <alignment horizontal="center" vertical="center"/>
    </xf>
    <xf numFmtId="0" fontId="10" fillId="4" borderId="0" xfId="0" applyFont="1" applyFill="1" applyAlignment="1">
      <alignment vertical="center"/>
    </xf>
    <xf numFmtId="0" fontId="3" fillId="0" borderId="0" xfId="0" applyFont="1"/>
    <xf numFmtId="0" fontId="5" fillId="0" borderId="0" xfId="0" applyFont="1" applyAlignment="1">
      <alignment horizontal="right" vertical="center"/>
    </xf>
    <xf numFmtId="0" fontId="9" fillId="0" borderId="0" xfId="0" applyFont="1" applyAlignment="1">
      <alignment horizontal="left" vertical="center"/>
    </xf>
    <xf numFmtId="0" fontId="5" fillId="0" borderId="0" xfId="0" applyFont="1" applyAlignment="1">
      <alignment horizontal="center" vertical="top"/>
    </xf>
    <xf numFmtId="0" fontId="0" fillId="0" borderId="0" xfId="0" applyAlignment="1">
      <alignment vertical="top"/>
    </xf>
    <xf numFmtId="0" fontId="0" fillId="0" borderId="0" xfId="0" applyAlignment="1">
      <alignment horizontal="center" vertical="top"/>
    </xf>
    <xf numFmtId="0" fontId="9" fillId="0" borderId="0" xfId="0" applyFont="1" applyAlignment="1">
      <alignment horizontal="center" vertical="top" wrapTex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vertical="center"/>
    </xf>
    <xf numFmtId="0" fontId="0" fillId="0" borderId="0" xfId="0" applyAlignment="1">
      <alignment horizontal="right" vertical="center" wrapText="1"/>
    </xf>
    <xf numFmtId="0" fontId="0" fillId="0" borderId="0" xfId="0" applyAlignment="1">
      <alignment horizontal="right" vertical="center"/>
    </xf>
    <xf numFmtId="0" fontId="11" fillId="0" borderId="0" xfId="0" applyFont="1" applyAlignment="1">
      <alignment horizontal="right" vertical="center"/>
    </xf>
    <xf numFmtId="0" fontId="11" fillId="0" borderId="0" xfId="0" applyFont="1" applyAlignment="1">
      <alignment horizontal="left" vertical="center"/>
    </xf>
    <xf numFmtId="0" fontId="11" fillId="0" borderId="0" xfId="0" applyFont="1" applyAlignment="1">
      <alignment vertical="center"/>
    </xf>
    <xf numFmtId="0" fontId="0" fillId="0" borderId="14" xfId="0" applyBorder="1" applyAlignment="1">
      <alignment horizontal="center" vertical="center"/>
    </xf>
    <xf numFmtId="0" fontId="0" fillId="0" borderId="15" xfId="0" applyBorder="1" applyAlignment="1">
      <alignment horizontal="left" vertical="center"/>
    </xf>
    <xf numFmtId="0" fontId="5" fillId="0" borderId="10" xfId="0" applyFont="1" applyBorder="1" applyAlignment="1">
      <alignment horizontal="center" vertical="center"/>
    </xf>
    <xf numFmtId="0" fontId="5" fillId="0" borderId="11" xfId="0" applyFont="1" applyBorder="1" applyAlignment="1">
      <alignment horizontal="left" vertical="center"/>
    </xf>
    <xf numFmtId="0" fontId="0" fillId="0" borderId="13" xfId="0" applyBorder="1" applyAlignment="1">
      <alignment horizontal="center" vertical="center" wrapText="1"/>
    </xf>
    <xf numFmtId="0" fontId="0" fillId="5" borderId="10" xfId="0" applyFill="1" applyBorder="1" applyAlignment="1">
      <alignment horizontal="center" vertical="center" wrapText="1"/>
    </xf>
    <xf numFmtId="0" fontId="0" fillId="5" borderId="2" xfId="0" applyFill="1" applyBorder="1" applyAlignment="1">
      <alignment horizontal="center" vertical="center"/>
    </xf>
    <xf numFmtId="0" fontId="0" fillId="5" borderId="13" xfId="0" applyFill="1" applyBorder="1" applyAlignment="1">
      <alignment horizontal="center" vertical="center"/>
    </xf>
    <xf numFmtId="0" fontId="0" fillId="5" borderId="14" xfId="0" applyFill="1" applyBorder="1" applyAlignment="1">
      <alignment horizontal="center" vertical="center"/>
    </xf>
    <xf numFmtId="0" fontId="0" fillId="0" borderId="12" xfId="0" applyBorder="1" applyAlignment="1">
      <alignment horizontal="left" vertical="center"/>
    </xf>
    <xf numFmtId="0" fontId="0" fillId="5" borderId="15" xfId="0" applyFill="1" applyBorder="1" applyAlignment="1">
      <alignment horizontal="left" vertical="center"/>
    </xf>
    <xf numFmtId="0" fontId="5" fillId="5" borderId="15" xfId="0" applyFont="1" applyFill="1" applyBorder="1" applyAlignment="1">
      <alignment horizontal="left" vertical="center"/>
    </xf>
    <xf numFmtId="166" fontId="6" fillId="0" borderId="5" xfId="0" applyNumberFormat="1" applyFont="1" applyBorder="1" applyAlignment="1">
      <alignment horizontal="right"/>
    </xf>
    <xf numFmtId="0" fontId="0" fillId="5" borderId="11" xfId="0" applyFill="1" applyBorder="1" applyAlignment="1">
      <alignment horizontal="left" vertical="center" wrapText="1"/>
    </xf>
    <xf numFmtId="0" fontId="0" fillId="5" borderId="3" xfId="0" applyFill="1" applyBorder="1" applyAlignment="1">
      <alignment horizontal="left" vertical="center" wrapText="1"/>
    </xf>
    <xf numFmtId="0" fontId="0" fillId="5" borderId="12" xfId="0" applyFill="1" applyBorder="1" applyAlignment="1">
      <alignment horizontal="left" vertical="center" wrapText="1"/>
    </xf>
    <xf numFmtId="0" fontId="12" fillId="3" borderId="0" xfId="0" applyFont="1" applyFill="1" applyAlignment="1">
      <alignment horizontal="center" vertical="center"/>
    </xf>
    <xf numFmtId="0" fontId="13" fillId="3" borderId="14" xfId="0" applyFont="1" applyFill="1" applyBorder="1" applyAlignment="1">
      <alignment horizontal="center" vertical="center"/>
    </xf>
    <xf numFmtId="0" fontId="13" fillId="3" borderId="15" xfId="0" applyFont="1" applyFill="1" applyBorder="1" applyAlignment="1">
      <alignment horizontal="center" vertical="center"/>
    </xf>
  </cellXfs>
  <cellStyles count="2">
    <cellStyle name="Normal" xfId="0" builtinId="0"/>
    <cellStyle name="Normal 2" xfId="1" xr:uid="{3389BC3F-6FE2-4E28-BE98-186B27E886C2}"/>
  </cellStyles>
  <dxfs count="124">
    <dxf>
      <numFmt numFmtId="164" formatCode="General;\-General;\-"/>
      <fill>
        <patternFill patternType="none">
          <fgColor indexed="64"/>
          <bgColor auto="1"/>
        </patternFill>
      </fill>
      <alignment horizontal="center" vertical="center" textRotation="0" wrapText="0" indent="0" justifyLastLine="0" shrinkToFit="0" readingOrder="0"/>
      <border diagonalUp="0" diagonalDown="0">
        <left style="thin">
          <color theme="4"/>
        </left>
        <right style="thin">
          <color theme="4"/>
        </right>
        <top style="thin">
          <color theme="4"/>
        </top>
        <bottom style="thin">
          <color theme="4"/>
        </bottom>
      </border>
    </dxf>
    <dxf>
      <numFmt numFmtId="164" formatCode="General;\-General;\-"/>
      <fill>
        <patternFill patternType="none">
          <fgColor indexed="64"/>
          <bgColor auto="1"/>
        </patternFill>
      </fill>
      <alignment horizontal="center" vertical="center" textRotation="0" wrapText="0" indent="0" justifyLastLine="0" shrinkToFit="0" readingOrder="0"/>
      <border diagonalUp="0" diagonalDown="0">
        <left style="thin">
          <color theme="4"/>
        </left>
        <right style="thin">
          <color theme="4"/>
        </right>
        <top style="thin">
          <color theme="4"/>
        </top>
        <bottom style="thin">
          <color theme="4"/>
        </bottom>
      </border>
    </dxf>
    <dxf>
      <numFmt numFmtId="164" formatCode="General;\-General;\-"/>
      <fill>
        <patternFill patternType="none">
          <fgColor indexed="64"/>
          <bgColor indexed="65"/>
        </patternFill>
      </fill>
      <alignment horizontal="center" vertical="center" textRotation="0" wrapText="0" indent="0" justifyLastLine="0" shrinkToFit="0" readingOrder="0"/>
      <border diagonalUp="0" diagonalDown="0">
        <left style="thin">
          <color theme="4"/>
        </left>
        <right style="thin">
          <color theme="4"/>
        </right>
        <top style="thin">
          <color theme="4"/>
        </top>
        <bottom style="thin">
          <color theme="4"/>
        </bottom>
        <vertical/>
        <horizontal/>
      </border>
    </dxf>
    <dxf>
      <numFmt numFmtId="164" formatCode="General;\-General;\-"/>
      <fill>
        <patternFill patternType="none">
          <fgColor indexed="64"/>
          <bgColor indexed="65"/>
        </patternFill>
      </fill>
      <alignment horizontal="center" vertical="center" textRotation="0" wrapText="0" indent="0" justifyLastLine="0" shrinkToFit="0" readingOrder="0"/>
      <border diagonalUp="0" diagonalDown="0">
        <left style="thin">
          <color theme="4"/>
        </left>
        <right style="thin">
          <color theme="4"/>
        </right>
        <top style="thin">
          <color theme="4"/>
        </top>
        <bottom style="thin">
          <color theme="4"/>
        </bottom>
        <vertical/>
        <horizontal/>
      </border>
    </dxf>
    <dxf>
      <numFmt numFmtId="164" formatCode="General;\-General;\-"/>
      <fill>
        <patternFill patternType="none">
          <fgColor indexed="64"/>
          <bgColor indexed="65"/>
        </patternFill>
      </fill>
      <alignment horizontal="center" vertical="center" textRotation="0" wrapText="0" indent="0" justifyLastLine="0" shrinkToFit="0" readingOrder="0"/>
      <border diagonalUp="0" diagonalDown="0">
        <left style="thin">
          <color theme="4"/>
        </left>
        <right style="thin">
          <color theme="4"/>
        </right>
        <top style="thin">
          <color theme="4"/>
        </top>
        <bottom style="thin">
          <color theme="4"/>
        </bottom>
        <vertical/>
        <horizontal/>
      </border>
    </dxf>
    <dxf>
      <numFmt numFmtId="164" formatCode="General;\-General;\-"/>
      <fill>
        <patternFill patternType="none">
          <fgColor indexed="64"/>
          <bgColor auto="1"/>
        </patternFill>
      </fill>
      <alignment horizontal="center" vertical="center" textRotation="0" wrapText="0" indent="0" justifyLastLine="0" shrinkToFit="0" readingOrder="0"/>
      <border diagonalUp="0" diagonalDown="0">
        <left/>
        <right style="thin">
          <color theme="4"/>
        </right>
        <top style="thin">
          <color theme="4"/>
        </top>
        <bottom style="thin">
          <color theme="4"/>
        </bottom>
      </border>
    </dxf>
    <dxf>
      <numFmt numFmtId="164" formatCode="General;\-General;\-"/>
      <fill>
        <patternFill patternType="none">
          <fgColor indexed="64"/>
          <bgColor indexed="65"/>
        </patternFill>
      </fill>
      <alignment horizontal="center" vertical="center" textRotation="0" wrapText="0" indent="0" justifyLastLine="0" shrinkToFit="0" readingOrder="0"/>
      <border diagonalUp="0" diagonalDown="0">
        <left style="thin">
          <color theme="4"/>
        </left>
        <right style="thin">
          <color theme="4"/>
        </right>
        <top style="thin">
          <color theme="4"/>
        </top>
        <bottom style="thin">
          <color theme="4"/>
        </bottom>
        <vertical/>
        <horizontal/>
      </border>
    </dxf>
    <dxf>
      <numFmt numFmtId="164" formatCode="General;\-General;\-"/>
      <fill>
        <patternFill patternType="none">
          <fgColor indexed="64"/>
          <bgColor auto="1"/>
        </patternFill>
      </fill>
      <alignment horizontal="left" vertical="center" textRotation="0" wrapText="0" indent="0" justifyLastLine="0" shrinkToFit="0" readingOrder="0"/>
    </dxf>
    <dxf>
      <numFmt numFmtId="164" formatCode="General;\-General;\-"/>
      <fill>
        <patternFill patternType="none">
          <fgColor indexed="64"/>
          <bgColor auto="1"/>
        </patternFill>
      </fill>
      <alignment horizontal="left" vertical="bottom" textRotation="0" wrapText="0" indent="0" justifyLastLine="0" shrinkToFit="0" readingOrder="0"/>
    </dxf>
    <dxf>
      <numFmt numFmtId="164" formatCode="General;\-General;\-"/>
      <fill>
        <patternFill patternType="none">
          <fgColor indexed="64"/>
          <bgColor auto="1"/>
        </patternFill>
      </fill>
      <alignment horizontal="left" vertical="center" textRotation="0" wrapText="0" indent="0" justifyLastLine="0" shrinkToFit="0" readingOrder="0"/>
    </dxf>
    <dxf>
      <numFmt numFmtId="164" formatCode="General;\-General;\-"/>
      <fill>
        <patternFill patternType="none">
          <fgColor indexed="64"/>
          <bgColor auto="1"/>
        </patternFill>
      </fill>
      <alignment horizontal="left" vertical="center" textRotation="0" wrapText="0" indent="0" justifyLastLine="0" shrinkToFit="0" readingOrder="0"/>
    </dxf>
    <dxf>
      <numFmt numFmtId="164" formatCode="General;\-General;\-"/>
      <fill>
        <patternFill patternType="none">
          <fgColor indexed="64"/>
          <bgColor auto="1"/>
        </patternFill>
      </fill>
      <alignment horizontal="left" vertical="center" textRotation="0" wrapText="0" indent="0" justifyLastLine="0" shrinkToFit="0" readingOrder="0"/>
    </dxf>
    <dxf>
      <numFmt numFmtId="0" formatCode="General"/>
      <fill>
        <patternFill patternType="none">
          <fgColor indexed="64"/>
          <bgColor auto="1"/>
        </patternFill>
      </fill>
      <alignment horizontal="center" vertical="center" textRotation="0" wrapText="0" indent="0" justifyLastLine="0" shrinkToFit="0" readingOrder="0"/>
    </dxf>
    <dxf>
      <fill>
        <patternFill patternType="none">
          <fgColor rgb="FF000000"/>
          <bgColor auto="1"/>
        </patternFill>
      </fill>
      <alignment horizontal="center" vertical="center" textRotation="0" wrapText="0" indent="0" justifyLastLine="0" shrinkToFit="0" readingOrder="0"/>
    </dxf>
    <dxf>
      <font>
        <strike val="0"/>
        <outline val="0"/>
        <shadow val="0"/>
        <u val="none"/>
        <vertAlign val="baseline"/>
        <sz val="11"/>
        <color theme="0"/>
        <name val="Calibri"/>
        <family val="2"/>
        <scheme val="minor"/>
      </font>
      <alignment horizontal="center" vertical="center" textRotation="0" wrapText="1" indent="0" justifyLastLine="0" shrinkToFit="0" readingOrder="0"/>
    </dxf>
    <dxf>
      <fill>
        <patternFill patternType="solid">
          <bgColor theme="3"/>
        </patternFill>
      </fill>
    </dxf>
    <dxf>
      <font>
        <color theme="0"/>
      </font>
    </dxf>
    <dxf>
      <font>
        <b/>
      </font>
    </dxf>
    <dxf>
      <fill>
        <patternFill patternType="solid">
          <bgColor theme="2"/>
        </patternFill>
      </fill>
    </dxf>
    <dxf>
      <font>
        <b/>
      </font>
    </dxf>
    <dxf>
      <border>
        <top/>
        <bottom/>
      </border>
    </dxf>
    <dxf>
      <border>
        <top style="thin">
          <color indexed="64"/>
        </top>
      </border>
    </dxf>
    <dxf>
      <fill>
        <patternFill>
          <bgColor theme="2"/>
        </patternFill>
      </fill>
    </dxf>
    <dxf>
      <border>
        <top style="thin">
          <color indexed="64"/>
        </top>
      </border>
    </dxf>
    <dxf>
      <font>
        <b/>
      </font>
    </dxf>
    <dxf>
      <fill>
        <patternFill>
          <bgColor theme="3"/>
        </patternFill>
      </fill>
    </dxf>
    <dxf>
      <font>
        <color theme="0"/>
      </font>
    </dxf>
    <dxf>
      <font>
        <b/>
      </font>
    </dxf>
    <dxf>
      <alignment horizontal="center"/>
    </dxf>
    <dxf>
      <numFmt numFmtId="164" formatCode="General;\-General;\-"/>
    </dxf>
    <dxf>
      <alignment horizontal="center"/>
    </dxf>
    <dxf>
      <alignment horizontal="center"/>
    </dxf>
    <dxf>
      <alignment horizontal="center"/>
    </dxf>
    <dxf>
      <alignment horizontal="center"/>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font>
    </dxf>
    <dxf>
      <font>
        <b/>
      </font>
    </dxf>
    <dxf>
      <font>
        <b/>
      </font>
    </dxf>
    <dxf>
      <font>
        <b/>
      </font>
    </dxf>
    <dxf>
      <font>
        <b/>
      </font>
    </dxf>
    <dxf>
      <font>
        <b/>
      </font>
    </dxf>
    <dxf>
      <font>
        <b/>
      </font>
    </dxf>
    <dxf>
      <font>
        <b/>
      </font>
    </dxf>
    <dxf>
      <font>
        <b/>
      </font>
    </dxf>
    <dxf>
      <font>
        <b/>
      </font>
    </dxf>
    <dxf>
      <font>
        <b/>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left style="thin">
          <color auto="1"/>
        </left>
        <right style="thin">
          <color auto="1"/>
        </right>
        <top style="thin">
          <color auto="1"/>
        </top>
        <bottom style="thin">
          <color auto="1"/>
        </bottom>
      </border>
    </dxf>
  </dxfs>
  <tableStyles count="1" defaultTableStyle="TableStyleMedium2" defaultPivotStyle="PivotTable Style 1">
    <tableStyle name="PivotTable Style 1" table="0" count="1" xr9:uid="{BC83CFC3-F34E-4B8F-8967-6FBED8B67B2A}">
      <tableStyleElement type="wholeTable" dxfId="12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pivotCacheDefinition" Target="pivotCache/pivotCacheDefinition1.xml"/><Relationship Id="rId7" Type="http://schemas.microsoft.com/office/2007/relationships/slicerCache" Target="slicerCaches/slicerCache4.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alcChain" Target="calcChain.xml"/><Relationship Id="rId5" Type="http://schemas.microsoft.com/office/2007/relationships/slicerCache" Target="slicerCaches/slicerCache2.xml"/><Relationship Id="rId10" Type="http://schemas.openxmlformats.org/officeDocument/2006/relationships/sharedStrings" Target="sharedStrings.xml"/><Relationship Id="rId4" Type="http://schemas.microsoft.com/office/2007/relationships/slicerCache" Target="slicerCaches/slicerCache1.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257174</xdr:colOff>
      <xdr:row>2</xdr:row>
      <xdr:rowOff>76200</xdr:rowOff>
    </xdr:from>
    <xdr:to>
      <xdr:col>10</xdr:col>
      <xdr:colOff>114299</xdr:colOff>
      <xdr:row>3</xdr:row>
      <xdr:rowOff>186690</xdr:rowOff>
    </xdr:to>
    <mc:AlternateContent xmlns:mc="http://schemas.openxmlformats.org/markup-compatibility/2006" xmlns:a14="http://schemas.microsoft.com/office/drawing/2010/main">
      <mc:Choice Requires="a14">
        <xdr:graphicFrame macro="">
          <xdr:nvGraphicFramePr>
            <xdr:cNvPr id="2" name="Branch Manager 1">
              <a:extLst>
                <a:ext uri="{FF2B5EF4-FFF2-40B4-BE49-F238E27FC236}">
                  <a16:creationId xmlns:a16="http://schemas.microsoft.com/office/drawing/2014/main" id="{5760F4C5-3221-4DAD-B335-AE660B64AFDC}"/>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anch Manager 1"/>
            </a:graphicData>
          </a:graphic>
        </xdr:graphicFrame>
      </mc:Choice>
      <mc:Fallback xmlns="">
        <xdr:sp macro="" textlink="">
          <xdr:nvSpPr>
            <xdr:cNvPr id="0" name=""/>
            <xdr:cNvSpPr>
              <a:spLocks noTextEdit="1"/>
            </xdr:cNvSpPr>
          </xdr:nvSpPr>
          <xdr:spPr>
            <a:xfrm>
              <a:off x="2257424" y="330200"/>
              <a:ext cx="7127875" cy="19202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10</xdr:col>
      <xdr:colOff>200025</xdr:colOff>
      <xdr:row>2</xdr:row>
      <xdr:rowOff>790575</xdr:rowOff>
    </xdr:from>
    <xdr:to>
      <xdr:col>12</xdr:col>
      <xdr:colOff>4445</xdr:colOff>
      <xdr:row>4</xdr:row>
      <xdr:rowOff>0</xdr:rowOff>
    </xdr:to>
    <mc:AlternateContent xmlns:mc="http://schemas.openxmlformats.org/markup-compatibility/2006" xmlns:a14="http://schemas.microsoft.com/office/drawing/2010/main">
      <mc:Choice Requires="a14">
        <xdr:graphicFrame macro="">
          <xdr:nvGraphicFramePr>
            <xdr:cNvPr id="3" name="PM Designation 1">
              <a:extLst>
                <a:ext uri="{FF2B5EF4-FFF2-40B4-BE49-F238E27FC236}">
                  <a16:creationId xmlns:a16="http://schemas.microsoft.com/office/drawing/2014/main" id="{A5DC38DE-3937-403F-95D8-BCB8273499C9}"/>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M Designation 1"/>
            </a:graphicData>
          </a:graphic>
        </xdr:graphicFrame>
      </mc:Choice>
      <mc:Fallback xmlns="">
        <xdr:sp macro="" textlink="">
          <xdr:nvSpPr>
            <xdr:cNvPr id="0" name=""/>
            <xdr:cNvSpPr>
              <a:spLocks noTextEdit="1"/>
            </xdr:cNvSpPr>
          </xdr:nvSpPr>
          <xdr:spPr>
            <a:xfrm>
              <a:off x="7629525" y="1340908"/>
              <a:ext cx="1645920" cy="12096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10</xdr:col>
      <xdr:colOff>190500</xdr:colOff>
      <xdr:row>2</xdr:row>
      <xdr:rowOff>76200</xdr:rowOff>
    </xdr:from>
    <xdr:to>
      <xdr:col>11</xdr:col>
      <xdr:colOff>915670</xdr:colOff>
      <xdr:row>2</xdr:row>
      <xdr:rowOff>704850</xdr:rowOff>
    </xdr:to>
    <mc:AlternateContent xmlns:mc="http://schemas.openxmlformats.org/markup-compatibility/2006" xmlns:a14="http://schemas.microsoft.com/office/drawing/2010/main">
      <mc:Choice Requires="a14">
        <xdr:graphicFrame macro="">
          <xdr:nvGraphicFramePr>
            <xdr:cNvPr id="4" name="Status 1">
              <a:extLst>
                <a:ext uri="{FF2B5EF4-FFF2-40B4-BE49-F238E27FC236}">
                  <a16:creationId xmlns:a16="http://schemas.microsoft.com/office/drawing/2014/main" id="{405D94C6-0B6D-4F98-B632-BC41243259B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Status 1"/>
            </a:graphicData>
          </a:graphic>
        </xdr:graphicFrame>
      </mc:Choice>
      <mc:Fallback xmlns="">
        <xdr:sp macro="" textlink="">
          <xdr:nvSpPr>
            <xdr:cNvPr id="0" name=""/>
            <xdr:cNvSpPr>
              <a:spLocks noTextEdit="1"/>
            </xdr:cNvSpPr>
          </xdr:nvSpPr>
          <xdr:spPr>
            <a:xfrm>
              <a:off x="7620000" y="626533"/>
              <a:ext cx="1645920" cy="6286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2</xdr:col>
      <xdr:colOff>38100</xdr:colOff>
      <xdr:row>2</xdr:row>
      <xdr:rowOff>76200</xdr:rowOff>
    </xdr:from>
    <xdr:to>
      <xdr:col>4</xdr:col>
      <xdr:colOff>209550</xdr:colOff>
      <xdr:row>3</xdr:row>
      <xdr:rowOff>186690</xdr:rowOff>
    </xdr:to>
    <mc:AlternateContent xmlns:mc="http://schemas.openxmlformats.org/markup-compatibility/2006" xmlns:a14="http://schemas.microsoft.com/office/drawing/2010/main">
      <mc:Choice Requires="a14">
        <xdr:graphicFrame macro="">
          <xdr:nvGraphicFramePr>
            <xdr:cNvPr id="5" name="Region 1">
              <a:extLst>
                <a:ext uri="{FF2B5EF4-FFF2-40B4-BE49-F238E27FC236}">
                  <a16:creationId xmlns:a16="http://schemas.microsoft.com/office/drawing/2014/main" id="{3C4D4298-2F1F-4681-BE0F-6985C04E8FD4}"/>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Region 1"/>
            </a:graphicData>
          </a:graphic>
        </xdr:graphicFrame>
      </mc:Choice>
      <mc:Fallback xmlns="">
        <xdr:sp macro="" textlink="">
          <xdr:nvSpPr>
            <xdr:cNvPr id="0" name=""/>
            <xdr:cNvSpPr>
              <a:spLocks noTextEdit="1"/>
            </xdr:cNvSpPr>
          </xdr:nvSpPr>
          <xdr:spPr>
            <a:xfrm>
              <a:off x="292100" y="330200"/>
              <a:ext cx="1917700" cy="19202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oneCellAnchor>
    <xdr:from>
      <xdr:col>12</xdr:col>
      <xdr:colOff>328083</xdr:colOff>
      <xdr:row>10</xdr:row>
      <xdr:rowOff>66675</xdr:rowOff>
    </xdr:from>
    <xdr:ext cx="6540499" cy="5884496"/>
    <xdr:sp macro="" textlink="">
      <xdr:nvSpPr>
        <xdr:cNvPr id="9" name="TextBox 8">
          <a:extLst>
            <a:ext uri="{FF2B5EF4-FFF2-40B4-BE49-F238E27FC236}">
              <a16:creationId xmlns:a16="http://schemas.microsoft.com/office/drawing/2014/main" id="{88E51C1A-6783-4D16-B266-5C0A3C3DF52E}"/>
            </a:ext>
          </a:extLst>
        </xdr:cNvPr>
        <xdr:cNvSpPr txBox="1"/>
      </xdr:nvSpPr>
      <xdr:spPr>
        <a:xfrm>
          <a:off x="9599083" y="4067175"/>
          <a:ext cx="6540499" cy="588449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lang="en-US" sz="2000" b="1"/>
            <a:t>Observations:</a:t>
          </a:r>
        </a:p>
        <a:p>
          <a:endParaRPr lang="en-US" sz="1400"/>
        </a:p>
        <a:p>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mn-lt"/>
              <a:ea typeface="+mn-ea"/>
              <a:cs typeface="+mn-cs"/>
            </a:rPr>
            <a:t>- All Sheets are protected </a:t>
          </a:r>
          <a:r>
            <a:rPr lang="en-US" sz="1400" b="1" i="1">
              <a:solidFill>
                <a:schemeClr val="dk1"/>
              </a:solidFill>
              <a:effectLst/>
              <a:latin typeface="+mn-lt"/>
              <a:ea typeface="+mn-ea"/>
              <a:cs typeface="+mn-cs"/>
            </a:rPr>
            <a:t>without</a:t>
          </a:r>
          <a:r>
            <a:rPr lang="en-US" sz="1400">
              <a:solidFill>
                <a:schemeClr val="dk1"/>
              </a:solidFill>
              <a:effectLst/>
              <a:latin typeface="+mn-lt"/>
              <a:ea typeface="+mn-ea"/>
              <a:cs typeface="+mn-cs"/>
            </a:rPr>
            <a:t> a password.</a:t>
          </a:r>
          <a:endParaRPr lang="en-US" sz="1400">
            <a:effectLst/>
          </a:endParaRPr>
        </a:p>
        <a:p>
          <a:endParaRPr lang="en-US" sz="1400"/>
        </a:p>
        <a:p>
          <a:r>
            <a:rPr lang="en-US" sz="1400"/>
            <a:t>- "Admin" showing in the PM Designation Slicer does not exist in the Pivot Table's Data Source (tblProjectManagers).</a:t>
          </a:r>
        </a:p>
        <a:p>
          <a:endParaRPr lang="en-US" sz="1400"/>
        </a:p>
        <a:p>
          <a:r>
            <a:rPr lang="en-US" sz="1400"/>
            <a:t>- This was an option in a prior Table connected to the Pivot Table as its Data Source. Note the format in the Field Header Row (Row 8) changes </a:t>
          </a:r>
          <a:r>
            <a:rPr lang="en-US" sz="1400" baseline="0"/>
            <a:t>when "PM Sdeisgnation Slicer" is filtered to only "Admin" </a:t>
          </a:r>
        </a:p>
        <a:p>
          <a:endParaRPr lang="en-US" sz="1400" baseline="0"/>
        </a:p>
        <a:p>
          <a:r>
            <a:rPr lang="en-US" sz="1400" baseline="0"/>
            <a:t>- The Field Header Row would normally be excluded, but is shown here to demonstate the above effect. </a:t>
          </a:r>
        </a:p>
        <a:p>
          <a:endParaRPr lang="en-US" sz="1400" baseline="0"/>
        </a:p>
        <a:p>
          <a:r>
            <a:rPr lang="en-US" sz="1400" baseline="0"/>
            <a:t>- You can avoid the initial error message when opening the sheet if you unselect the PivotTable's </a:t>
          </a:r>
          <a:r>
            <a:rPr lang="en-US" sz="1400" b="1" i="1" baseline="0"/>
            <a:t>"Refresh data when opening file"</a:t>
          </a:r>
          <a:r>
            <a:rPr lang="en-US" sz="1400" baseline="0"/>
            <a:t> option - but you are still unable to refresh the data.</a:t>
          </a:r>
        </a:p>
        <a:p>
          <a:endParaRPr lang="en-US" sz="1400" baseline="0"/>
        </a:p>
        <a:p>
          <a:r>
            <a:rPr lang="en-US" sz="1400" baseline="0"/>
            <a:t>- After working with it for a while, I think the </a:t>
          </a:r>
          <a:r>
            <a:rPr lang="en-US" sz="1400" b="1" i="1" baseline="0"/>
            <a:t>inability to refresh the data </a:t>
          </a:r>
          <a:r>
            <a:rPr lang="en-US" sz="1400" baseline="0"/>
            <a:t>is by design. When the sheet is protected, it really is essentially meant to be readonly, so as long as the PivotTable is refreshed before sharing it with others, it works fine.</a:t>
          </a:r>
        </a:p>
        <a:p>
          <a:endParaRPr lang="en-US" sz="1400" baseline="0"/>
        </a:p>
        <a:p>
          <a:r>
            <a:rPr lang="en-US" sz="1400" baseline="0"/>
            <a:t> - </a:t>
          </a:r>
          <a:r>
            <a:rPr lang="en-US" sz="1400" b="1" i="1" baseline="0"/>
            <a:t>However, I still do not understand why there is a record showing in the Pivot Table's Slicers that does not exist in its data source. </a:t>
          </a:r>
        </a:p>
        <a:p>
          <a:endParaRPr lang="en-US" sz="1400" b="1" i="1" baseline="0"/>
        </a:p>
        <a:p>
          <a:r>
            <a:rPr lang="en-US" sz="1400" b="1" i="1" baseline="0"/>
            <a:t>- Finally "What is BlueChicken"</a:t>
          </a:r>
          <a:endParaRPr lang="en-US" sz="1400" b="1" i="1"/>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uthor" refreshedDate="44584.609757986109" createdVersion="7" refreshedVersion="7" minRefreshableVersion="3" recordCount="30" xr:uid="{18D93EFD-5811-495D-AF16-22D8370524B3}">
  <cacheSource type="worksheet">
    <worksheetSource name="tblProjectManagers"/>
  </cacheSource>
  <cacheFields count="13">
    <cacheField name="Status" numFmtId="0">
      <sharedItems containsMixedTypes="1" containsNumber="1" containsInteger="1" minValue="0" maxValue="0" count="3">
        <s v="Active"/>
        <s v="Inactive"/>
        <n v="0" u="1"/>
      </sharedItems>
    </cacheField>
    <cacheField name="Employee Name" numFmtId="164">
      <sharedItems containsMixedTypes="1" containsNumber="1" containsInteger="1" minValue="0" maxValue="0" count="31">
        <s v="Employee01"/>
        <s v="Employee02"/>
        <s v="Employee03"/>
        <s v="Employee04"/>
        <s v="Employee05"/>
        <s v="Employee06"/>
        <s v="Employee07"/>
        <s v="Employee08"/>
        <s v="Employee09"/>
        <s v="Employee10"/>
        <s v="Employee11"/>
        <s v="Employee12"/>
        <s v="Employee13"/>
        <s v="Employee14"/>
        <s v="Employee15"/>
        <s v="Employee16"/>
        <s v="Employee17"/>
        <s v="Employee18"/>
        <s v="Employee19"/>
        <s v="Employee20"/>
        <s v="Employee21"/>
        <s v="Employee22"/>
        <s v="Employee23"/>
        <s v="Employee24"/>
        <s v="Employee25"/>
        <s v="Employee26"/>
        <s v="Employee27"/>
        <s v="Employee28"/>
        <s v="Employee29"/>
        <s v="Employee30"/>
        <n v="0" u="1"/>
      </sharedItems>
    </cacheField>
    <cacheField name="PM Designation" numFmtId="164">
      <sharedItems count="4">
        <s v="Pr PM"/>
        <s v="Sr PM"/>
        <s v="PM"/>
        <s v="Admin" u="1"/>
      </sharedItems>
    </cacheField>
    <cacheField name="Location" numFmtId="164">
      <sharedItems containsMixedTypes="1" containsNumber="1" containsInteger="1" minValue="0" maxValue="0" count="6">
        <s v="Location 01"/>
        <s v="Location 02"/>
        <s v="Location 03"/>
        <s v="Location 04"/>
        <s v="Location 05"/>
        <n v="0" u="1"/>
      </sharedItems>
    </cacheField>
    <cacheField name="Branch Manager" numFmtId="164">
      <sharedItems containsMixedTypes="1" containsNumber="1" containsInteger="1" minValue="0" maxValue="0" count="4">
        <s v="Branch Manager 01"/>
        <s v="Branch Manager 02"/>
        <s v="Branch Manager 03"/>
        <n v="0" u="1"/>
      </sharedItems>
    </cacheField>
    <cacheField name="Region" numFmtId="164">
      <sharedItems containsMixedTypes="1" containsNumber="1" containsInteger="1" minValue="0" maxValue="0" count="4">
        <s v="Region 01"/>
        <s v="Region 02"/>
        <s v="Region 03"/>
        <n v="0" u="1"/>
      </sharedItems>
    </cacheField>
    <cacheField name="Project Count" numFmtId="164">
      <sharedItems containsSemiMixedTypes="0" containsString="0" containsNumber="1" containsInteger="1" minValue="0" maxValue="315" count="104">
        <n v="21"/>
        <n v="45"/>
        <n v="23"/>
        <n v="46"/>
        <n v="4"/>
        <n v="8"/>
        <n v="54"/>
        <n v="36"/>
        <n v="91"/>
        <n v="3"/>
        <n v="18"/>
        <n v="39"/>
        <n v="56"/>
        <n v="68"/>
        <n v="84"/>
        <n v="60"/>
        <n v="2"/>
        <n v="22"/>
        <n v="42"/>
        <n v="10"/>
        <n v="15"/>
        <n v="25"/>
        <n v="48"/>
        <n v="96"/>
        <n v="11"/>
        <n v="75"/>
        <n v="0" u="1"/>
        <n v="57" u="1"/>
        <n v="34" u="1"/>
        <n v="13" u="1"/>
        <n v="59" u="1"/>
        <n v="79" u="1"/>
        <n v="61" u="1"/>
        <n v="38" u="1"/>
        <n v="83" u="1"/>
        <n v="5" u="1"/>
        <n v="14" u="1"/>
        <n v="63" u="1"/>
        <n v="40" u="1"/>
        <n v="87" u="1"/>
        <n v="66" u="1"/>
        <n v="70" u="1"/>
        <n v="44" u="1"/>
        <n v="95" u="1"/>
        <n v="74" u="1"/>
        <n v="99" u="1"/>
        <n v="6" u="1"/>
        <n v="124" u="1"/>
        <n v="16" u="1"/>
        <n v="78" u="1"/>
        <n v="103" u="1"/>
        <n v="17" u="1"/>
        <n v="82" u="1"/>
        <n v="50" u="1"/>
        <n v="107" u="1"/>
        <n v="86" u="1"/>
        <n v="52" u="1"/>
        <n v="165" u="1"/>
        <n v="65" u="1"/>
        <n v="19" u="1"/>
        <n v="7" u="1"/>
        <n v="69" u="1"/>
        <n v="20" u="1"/>
        <n v="94" u="1"/>
        <n v="131" u="1"/>
        <n v="33" u="1"/>
        <n v="73" u="1"/>
        <n v="98" u="1"/>
        <n v="58" u="1"/>
        <n v="35" u="1"/>
        <n v="77" u="1"/>
        <n v="37" u="1"/>
        <n v="1" u="1"/>
        <n v="62" u="1"/>
        <n v="85" u="1"/>
        <n v="24" u="1"/>
        <n v="110" u="1"/>
        <n v="41" u="1"/>
        <n v="89" u="1"/>
        <n v="9" u="1"/>
        <n v="43" u="1"/>
        <n v="93" u="1"/>
        <n v="26" u="1"/>
        <n v="315" u="1"/>
        <n v="72" u="1"/>
        <n v="97" u="1"/>
        <n v="27" u="1"/>
        <n v="76" u="1"/>
        <n v="47" u="1"/>
        <n v="28" u="1"/>
        <n v="80" u="1"/>
        <n v="49" u="1"/>
        <n v="29" u="1"/>
        <n v="182" u="1"/>
        <n v="51" u="1"/>
        <n v="30" u="1"/>
        <n v="88" u="1"/>
        <n v="53" u="1"/>
        <n v="31" u="1"/>
        <n v="67" u="1"/>
        <n v="12" u="1"/>
        <n v="55" u="1"/>
        <n v="32" u="1"/>
        <n v="71" u="1"/>
      </sharedItems>
    </cacheField>
    <cacheField name="Fundamentals of Project Delivery  " numFmtId="164">
      <sharedItems containsSemiMixedTypes="0" containsString="0" containsNumber="1" containsInteger="1" minValue="0" maxValue="1" count="2">
        <n v="0"/>
        <n v="1"/>
      </sharedItems>
    </cacheField>
    <cacheField name="Commercial Training for PMs" numFmtId="164">
      <sharedItems containsSemiMixedTypes="0" containsString="0" containsNumber="1" containsInteger="1" minValue="0" maxValue="1" count="2">
        <n v="0"/>
        <n v="1"/>
      </sharedItems>
    </cacheField>
    <cacheField name="HSE Training " numFmtId="164">
      <sharedItems containsSemiMixedTypes="0" containsString="0" containsNumber="1" containsInteger="1" minValue="0" maxValue="1" count="2">
        <n v="0"/>
        <n v="1"/>
      </sharedItems>
    </cacheField>
    <cacheField name="PMA100" numFmtId="164">
      <sharedItems containsSemiMixedTypes="0" containsString="0" containsNumber="1" containsInteger="1" minValue="0" maxValue="1" count="2">
        <n v="1"/>
        <n v="0"/>
      </sharedItems>
    </cacheField>
    <cacheField name="# Trainings Completed" numFmtId="164">
      <sharedItems containsSemiMixedTypes="0" containsString="0" containsNumber="1" containsInteger="1" minValue="0" maxValue="4" count="5">
        <n v="1"/>
        <n v="3"/>
        <n v="4"/>
        <n v="2"/>
        <n v="0" u="1"/>
      </sharedItems>
    </cacheField>
    <cacheField name="PM Certified" numFmtId="164">
      <sharedItems containsMixedTypes="1" containsNumber="1" containsInteger="1" minValue="0" maxValue="0" count="2">
        <n v="0"/>
        <s v="Yes"/>
      </sharedItems>
    </cacheField>
  </cacheFields>
  <extLst>
    <ext xmlns:x14="http://schemas.microsoft.com/office/spreadsheetml/2009/9/main" uri="{725AE2AE-9491-48be-B2B4-4EB974FC3084}">
      <x14:pivotCacheDefinition pivotCacheId="136893472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x v="0"/>
    <x v="0"/>
    <x v="0"/>
    <x v="0"/>
    <x v="0"/>
    <x v="0"/>
    <x v="0"/>
    <x v="0"/>
    <x v="0"/>
    <x v="0"/>
    <x v="0"/>
    <x v="0"/>
    <x v="0"/>
  </r>
  <r>
    <x v="1"/>
    <x v="1"/>
    <x v="1"/>
    <x v="1"/>
    <x v="1"/>
    <x v="1"/>
    <x v="1"/>
    <x v="1"/>
    <x v="1"/>
    <x v="0"/>
    <x v="0"/>
    <x v="1"/>
    <x v="0"/>
  </r>
  <r>
    <x v="0"/>
    <x v="2"/>
    <x v="2"/>
    <x v="2"/>
    <x v="2"/>
    <x v="2"/>
    <x v="2"/>
    <x v="1"/>
    <x v="1"/>
    <x v="1"/>
    <x v="0"/>
    <x v="2"/>
    <x v="1"/>
  </r>
  <r>
    <x v="1"/>
    <x v="3"/>
    <x v="2"/>
    <x v="3"/>
    <x v="0"/>
    <x v="0"/>
    <x v="3"/>
    <x v="1"/>
    <x v="1"/>
    <x v="0"/>
    <x v="0"/>
    <x v="1"/>
    <x v="0"/>
  </r>
  <r>
    <x v="0"/>
    <x v="4"/>
    <x v="1"/>
    <x v="4"/>
    <x v="1"/>
    <x v="1"/>
    <x v="4"/>
    <x v="1"/>
    <x v="1"/>
    <x v="1"/>
    <x v="1"/>
    <x v="1"/>
    <x v="0"/>
  </r>
  <r>
    <x v="1"/>
    <x v="5"/>
    <x v="2"/>
    <x v="0"/>
    <x v="2"/>
    <x v="2"/>
    <x v="5"/>
    <x v="1"/>
    <x v="1"/>
    <x v="1"/>
    <x v="0"/>
    <x v="2"/>
    <x v="1"/>
  </r>
  <r>
    <x v="0"/>
    <x v="6"/>
    <x v="2"/>
    <x v="1"/>
    <x v="0"/>
    <x v="0"/>
    <x v="6"/>
    <x v="1"/>
    <x v="1"/>
    <x v="0"/>
    <x v="0"/>
    <x v="1"/>
    <x v="0"/>
  </r>
  <r>
    <x v="1"/>
    <x v="7"/>
    <x v="1"/>
    <x v="2"/>
    <x v="1"/>
    <x v="1"/>
    <x v="7"/>
    <x v="1"/>
    <x v="1"/>
    <x v="0"/>
    <x v="1"/>
    <x v="3"/>
    <x v="0"/>
  </r>
  <r>
    <x v="0"/>
    <x v="8"/>
    <x v="1"/>
    <x v="3"/>
    <x v="2"/>
    <x v="2"/>
    <x v="8"/>
    <x v="0"/>
    <x v="1"/>
    <x v="0"/>
    <x v="0"/>
    <x v="3"/>
    <x v="0"/>
  </r>
  <r>
    <x v="1"/>
    <x v="9"/>
    <x v="2"/>
    <x v="4"/>
    <x v="0"/>
    <x v="0"/>
    <x v="9"/>
    <x v="1"/>
    <x v="0"/>
    <x v="1"/>
    <x v="1"/>
    <x v="3"/>
    <x v="0"/>
  </r>
  <r>
    <x v="0"/>
    <x v="10"/>
    <x v="1"/>
    <x v="0"/>
    <x v="1"/>
    <x v="1"/>
    <x v="10"/>
    <x v="0"/>
    <x v="0"/>
    <x v="1"/>
    <x v="1"/>
    <x v="0"/>
    <x v="0"/>
  </r>
  <r>
    <x v="1"/>
    <x v="11"/>
    <x v="2"/>
    <x v="1"/>
    <x v="2"/>
    <x v="2"/>
    <x v="11"/>
    <x v="0"/>
    <x v="0"/>
    <x v="1"/>
    <x v="1"/>
    <x v="0"/>
    <x v="0"/>
  </r>
  <r>
    <x v="0"/>
    <x v="12"/>
    <x v="1"/>
    <x v="2"/>
    <x v="0"/>
    <x v="0"/>
    <x v="12"/>
    <x v="0"/>
    <x v="1"/>
    <x v="1"/>
    <x v="0"/>
    <x v="1"/>
    <x v="0"/>
  </r>
  <r>
    <x v="1"/>
    <x v="13"/>
    <x v="1"/>
    <x v="3"/>
    <x v="1"/>
    <x v="1"/>
    <x v="13"/>
    <x v="0"/>
    <x v="1"/>
    <x v="0"/>
    <x v="1"/>
    <x v="0"/>
    <x v="0"/>
  </r>
  <r>
    <x v="0"/>
    <x v="14"/>
    <x v="2"/>
    <x v="4"/>
    <x v="2"/>
    <x v="2"/>
    <x v="14"/>
    <x v="0"/>
    <x v="0"/>
    <x v="1"/>
    <x v="0"/>
    <x v="3"/>
    <x v="0"/>
  </r>
  <r>
    <x v="1"/>
    <x v="15"/>
    <x v="1"/>
    <x v="0"/>
    <x v="0"/>
    <x v="0"/>
    <x v="15"/>
    <x v="0"/>
    <x v="1"/>
    <x v="0"/>
    <x v="1"/>
    <x v="0"/>
    <x v="0"/>
  </r>
  <r>
    <x v="0"/>
    <x v="16"/>
    <x v="2"/>
    <x v="1"/>
    <x v="1"/>
    <x v="1"/>
    <x v="16"/>
    <x v="0"/>
    <x v="0"/>
    <x v="1"/>
    <x v="1"/>
    <x v="0"/>
    <x v="0"/>
  </r>
  <r>
    <x v="1"/>
    <x v="17"/>
    <x v="1"/>
    <x v="2"/>
    <x v="2"/>
    <x v="2"/>
    <x v="17"/>
    <x v="1"/>
    <x v="1"/>
    <x v="1"/>
    <x v="0"/>
    <x v="2"/>
    <x v="1"/>
  </r>
  <r>
    <x v="0"/>
    <x v="18"/>
    <x v="2"/>
    <x v="3"/>
    <x v="0"/>
    <x v="0"/>
    <x v="18"/>
    <x v="1"/>
    <x v="0"/>
    <x v="1"/>
    <x v="0"/>
    <x v="1"/>
    <x v="0"/>
  </r>
  <r>
    <x v="1"/>
    <x v="19"/>
    <x v="1"/>
    <x v="4"/>
    <x v="1"/>
    <x v="1"/>
    <x v="19"/>
    <x v="1"/>
    <x v="1"/>
    <x v="0"/>
    <x v="1"/>
    <x v="3"/>
    <x v="0"/>
  </r>
  <r>
    <x v="0"/>
    <x v="20"/>
    <x v="1"/>
    <x v="0"/>
    <x v="2"/>
    <x v="2"/>
    <x v="20"/>
    <x v="1"/>
    <x v="1"/>
    <x v="0"/>
    <x v="1"/>
    <x v="3"/>
    <x v="0"/>
  </r>
  <r>
    <x v="1"/>
    <x v="21"/>
    <x v="1"/>
    <x v="1"/>
    <x v="0"/>
    <x v="0"/>
    <x v="3"/>
    <x v="1"/>
    <x v="1"/>
    <x v="1"/>
    <x v="0"/>
    <x v="2"/>
    <x v="1"/>
  </r>
  <r>
    <x v="0"/>
    <x v="22"/>
    <x v="2"/>
    <x v="2"/>
    <x v="1"/>
    <x v="1"/>
    <x v="21"/>
    <x v="1"/>
    <x v="0"/>
    <x v="0"/>
    <x v="0"/>
    <x v="3"/>
    <x v="0"/>
  </r>
  <r>
    <x v="1"/>
    <x v="23"/>
    <x v="2"/>
    <x v="3"/>
    <x v="2"/>
    <x v="2"/>
    <x v="22"/>
    <x v="0"/>
    <x v="1"/>
    <x v="1"/>
    <x v="1"/>
    <x v="3"/>
    <x v="0"/>
  </r>
  <r>
    <x v="0"/>
    <x v="24"/>
    <x v="2"/>
    <x v="4"/>
    <x v="0"/>
    <x v="0"/>
    <x v="23"/>
    <x v="0"/>
    <x v="0"/>
    <x v="1"/>
    <x v="0"/>
    <x v="3"/>
    <x v="0"/>
  </r>
  <r>
    <x v="1"/>
    <x v="25"/>
    <x v="2"/>
    <x v="0"/>
    <x v="1"/>
    <x v="1"/>
    <x v="21"/>
    <x v="0"/>
    <x v="0"/>
    <x v="0"/>
    <x v="0"/>
    <x v="0"/>
    <x v="0"/>
  </r>
  <r>
    <x v="0"/>
    <x v="26"/>
    <x v="2"/>
    <x v="1"/>
    <x v="2"/>
    <x v="2"/>
    <x v="24"/>
    <x v="0"/>
    <x v="1"/>
    <x v="1"/>
    <x v="0"/>
    <x v="1"/>
    <x v="0"/>
  </r>
  <r>
    <x v="1"/>
    <x v="27"/>
    <x v="2"/>
    <x v="2"/>
    <x v="0"/>
    <x v="0"/>
    <x v="14"/>
    <x v="0"/>
    <x v="1"/>
    <x v="1"/>
    <x v="1"/>
    <x v="3"/>
    <x v="0"/>
  </r>
  <r>
    <x v="0"/>
    <x v="28"/>
    <x v="1"/>
    <x v="3"/>
    <x v="1"/>
    <x v="1"/>
    <x v="23"/>
    <x v="0"/>
    <x v="0"/>
    <x v="0"/>
    <x v="0"/>
    <x v="0"/>
    <x v="0"/>
  </r>
  <r>
    <x v="1"/>
    <x v="29"/>
    <x v="2"/>
    <x v="4"/>
    <x v="2"/>
    <x v="2"/>
    <x v="25"/>
    <x v="1"/>
    <x v="1"/>
    <x v="1"/>
    <x v="1"/>
    <x v="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2683936-EDD9-496F-90B6-648DB0301685}" name="PivotTable1" cacheId="15530" applyNumberFormats="0" applyBorderFormats="0" applyFontFormats="0" applyPatternFormats="0" applyAlignmentFormats="0" applyWidthHeightFormats="1" dataCaption="Values" updatedVersion="7" minRefreshableVersion="3" showDrill="0" rowGrandTotals="0" colGrandTotals="0" itemPrintTitles="1" createdVersion="7" indent="0" compact="0" compactData="0" multipleFieldFilters="0">
  <location ref="B9:L57" firstHeaderRow="1" firstDataRow="1" firstDataCol="11"/>
  <pivotFields count="13">
    <pivotField compact="0" outline="0" showAll="0">
      <items count="4">
        <item m="1" x="2"/>
        <item x="0"/>
        <item x="1"/>
        <item t="default"/>
      </items>
      <extLst>
        <ext xmlns:x14="http://schemas.microsoft.com/office/spreadsheetml/2009/9/main" uri="{2946ED86-A175-432a-8AC1-64E0C546D7DE}">
          <x14:pivotField fillDownLabels="1"/>
        </ext>
      </extLst>
    </pivotField>
    <pivotField axis="axisRow" compact="0" outline="0" showAll="0" defaultSubtotal="0">
      <items count="31">
        <item m="1" x="30"/>
        <item x="0"/>
        <item x="1"/>
        <item x="2"/>
        <item x="3"/>
        <item x="4"/>
        <item x="5"/>
        <item x="6"/>
        <item x="7"/>
        <item x="8"/>
        <item x="9"/>
        <item x="10"/>
        <item x="11"/>
        <item x="12"/>
        <item x="13"/>
        <item x="14"/>
        <item x="15"/>
        <item x="16"/>
        <item x="17"/>
        <item x="18"/>
        <item x="19"/>
        <item x="20"/>
        <item x="21"/>
        <item x="22"/>
        <item x="23"/>
        <item x="24"/>
        <item x="25"/>
        <item x="26"/>
        <item x="27"/>
        <item x="28"/>
        <item x="29"/>
      </items>
      <extLst>
        <ext xmlns:x14="http://schemas.microsoft.com/office/spreadsheetml/2009/9/main" uri="{2946ED86-A175-432a-8AC1-64E0C546D7DE}">
          <x14:pivotField fillDownLabels="1"/>
        </ext>
      </extLst>
    </pivotField>
    <pivotField axis="axisRow" compact="0" outline="0" showAll="0" defaultSubtotal="0">
      <items count="4">
        <item m="1" x="3"/>
        <item x="2"/>
        <item x="0"/>
        <item x="1"/>
      </items>
      <extLst>
        <ext xmlns:x14="http://schemas.microsoft.com/office/spreadsheetml/2009/9/main" uri="{2946ED86-A175-432a-8AC1-64E0C546D7DE}">
          <x14:pivotField fillDownLabels="1"/>
        </ext>
      </extLst>
    </pivotField>
    <pivotField axis="axisRow" compact="0" subtotalTop="0" showAll="0" defaultSubtotal="0">
      <items count="6">
        <item m="1" x="5"/>
        <item x="0"/>
        <item x="1"/>
        <item x="2"/>
        <item x="3"/>
        <item x="4"/>
      </items>
    </pivotField>
    <pivotField axis="axisRow" compact="0" subtotalTop="0" showAll="0" defaultSubtotal="0">
      <items count="4">
        <item m="1" x="3"/>
        <item x="0"/>
        <item x="1"/>
        <item x="2"/>
      </items>
    </pivotField>
    <pivotField compact="0" outline="0" showAll="0">
      <items count="5">
        <item m="1" x="3"/>
        <item x="0"/>
        <item x="1"/>
        <item x="2"/>
        <item t="default"/>
      </items>
      <extLst>
        <ext xmlns:x14="http://schemas.microsoft.com/office/spreadsheetml/2009/9/main" uri="{2946ED86-A175-432a-8AC1-64E0C546D7DE}">
          <x14:pivotField fillDownLabels="1"/>
        </ext>
      </extLst>
    </pivotField>
    <pivotField axis="axisRow" compact="0" numFmtId="164" outline="0" showAll="0" defaultSubtotal="0">
      <items count="104">
        <item m="1" x="26"/>
        <item m="1" x="72"/>
        <item x="16"/>
        <item x="9"/>
        <item x="4"/>
        <item m="1" x="35"/>
        <item m="1" x="46"/>
        <item m="1" x="60"/>
        <item x="5"/>
        <item m="1" x="79"/>
        <item x="19"/>
        <item x="24"/>
        <item m="1" x="100"/>
        <item m="1" x="29"/>
        <item m="1" x="36"/>
        <item x="20"/>
        <item m="1" x="48"/>
        <item m="1" x="51"/>
        <item x="10"/>
        <item m="1" x="59"/>
        <item m="1" x="62"/>
        <item x="0"/>
        <item x="17"/>
        <item x="2"/>
        <item m="1" x="75"/>
        <item x="21"/>
        <item m="1" x="82"/>
        <item m="1" x="86"/>
        <item m="1" x="89"/>
        <item m="1" x="92"/>
        <item m="1" x="95"/>
        <item m="1" x="98"/>
        <item m="1" x="102"/>
        <item m="1" x="65"/>
        <item m="1" x="28"/>
        <item m="1" x="69"/>
        <item x="7"/>
        <item m="1" x="71"/>
        <item m="1" x="33"/>
        <item x="11"/>
        <item m="1" x="38"/>
        <item m="1" x="77"/>
        <item x="18"/>
        <item m="1" x="80"/>
        <item m="1" x="42"/>
        <item x="1"/>
        <item x="3"/>
        <item m="1" x="88"/>
        <item x="22"/>
        <item m="1" x="91"/>
        <item m="1" x="53"/>
        <item m="1" x="94"/>
        <item m="1" x="56"/>
        <item m="1" x="97"/>
        <item x="6"/>
        <item m="1" x="101"/>
        <item x="12"/>
        <item m="1" x="27"/>
        <item m="1" x="68"/>
        <item m="1" x="30"/>
        <item x="15"/>
        <item m="1" x="32"/>
        <item m="1" x="73"/>
        <item m="1" x="37"/>
        <item m="1" x="58"/>
        <item m="1" x="40"/>
        <item m="1" x="99"/>
        <item x="13"/>
        <item m="1" x="61"/>
        <item m="1" x="41"/>
        <item m="1" x="103"/>
        <item m="1" x="84"/>
        <item m="1" x="66"/>
        <item m="1" x="44"/>
        <item x="25"/>
        <item m="1" x="87"/>
        <item m="1" x="70"/>
        <item m="1" x="49"/>
        <item m="1" x="31"/>
        <item m="1" x="90"/>
        <item m="1" x="52"/>
        <item m="1" x="34"/>
        <item x="14"/>
        <item m="1" x="74"/>
        <item m="1" x="55"/>
        <item m="1" x="39"/>
        <item m="1" x="96"/>
        <item m="1" x="78"/>
        <item x="8"/>
        <item m="1" x="81"/>
        <item m="1" x="63"/>
        <item m="1" x="43"/>
        <item x="23"/>
        <item m="1" x="85"/>
        <item m="1" x="67"/>
        <item m="1" x="45"/>
        <item m="1" x="50"/>
        <item m="1" x="54"/>
        <item m="1" x="76"/>
        <item m="1" x="47"/>
        <item m="1" x="64"/>
        <item m="1" x="57"/>
        <item m="1" x="93"/>
        <item m="1" x="83"/>
      </items>
      <extLst>
        <ext xmlns:x14="http://schemas.microsoft.com/office/spreadsheetml/2009/9/main" uri="{2946ED86-A175-432a-8AC1-64E0C546D7DE}">
          <x14:pivotField fillDownLabels="1"/>
        </ext>
      </extLst>
    </pivotField>
    <pivotField axis="axisRow" compact="0" numFmtId="164" outline="0" showAll="0" defaultSubtotal="0">
      <items count="2">
        <item x="0"/>
        <item x="1"/>
      </items>
      <extLst>
        <ext xmlns:x14="http://schemas.microsoft.com/office/spreadsheetml/2009/9/main" uri="{2946ED86-A175-432a-8AC1-64E0C546D7DE}">
          <x14:pivotField fillDownLabels="1"/>
        </ext>
      </extLst>
    </pivotField>
    <pivotField axis="axisRow" compact="0" numFmtId="164" outline="0" showAll="0" defaultSubtotal="0">
      <items count="2">
        <item x="0"/>
        <item x="1"/>
      </items>
      <extLst>
        <ext xmlns:x14="http://schemas.microsoft.com/office/spreadsheetml/2009/9/main" uri="{2946ED86-A175-432a-8AC1-64E0C546D7DE}">
          <x14:pivotField fillDownLabels="1"/>
        </ext>
      </extLst>
    </pivotField>
    <pivotField axis="axisRow" compact="0" numFmtId="164" outline="0" showAll="0" defaultSubtotal="0">
      <items count="2">
        <item x="0"/>
        <item x="1"/>
      </items>
      <extLst>
        <ext xmlns:x14="http://schemas.microsoft.com/office/spreadsheetml/2009/9/main" uri="{2946ED86-A175-432a-8AC1-64E0C546D7DE}">
          <x14:pivotField fillDownLabels="1"/>
        </ext>
      </extLst>
    </pivotField>
    <pivotField axis="axisRow" compact="0" numFmtId="164" outline="0" showAll="0" defaultSubtotal="0">
      <items count="2">
        <item x="1"/>
        <item x="0"/>
      </items>
      <extLst>
        <ext xmlns:x14="http://schemas.microsoft.com/office/spreadsheetml/2009/9/main" uri="{2946ED86-A175-432a-8AC1-64E0C546D7DE}">
          <x14:pivotField fillDownLabels="1"/>
        </ext>
      </extLst>
    </pivotField>
    <pivotField axis="axisRow" compact="0" numFmtId="164" outline="0" showAll="0" defaultSubtotal="0">
      <items count="5">
        <item m="1" x="4"/>
        <item x="0"/>
        <item x="3"/>
        <item x="1"/>
        <item x="2"/>
      </items>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s>
  <rowFields count="11">
    <field x="4"/>
    <field x="3"/>
    <field x="1"/>
    <field x="2"/>
    <field x="6"/>
    <field x="7"/>
    <field x="8"/>
    <field x="9"/>
    <field x="10"/>
    <field x="11"/>
    <field x="12"/>
  </rowFields>
  <rowItems count="48">
    <i>
      <x v="1"/>
    </i>
    <i r="1">
      <x v="1"/>
    </i>
    <i r="2">
      <x v="1"/>
      <x v="2"/>
      <x v="21"/>
      <x/>
      <x/>
      <x/>
      <x v="1"/>
      <x v="1"/>
      <x/>
    </i>
    <i r="2">
      <x v="16"/>
      <x v="3"/>
      <x v="60"/>
      <x/>
      <x v="1"/>
      <x/>
      <x/>
      <x v="1"/>
      <x/>
    </i>
    <i r="1">
      <x v="2"/>
    </i>
    <i r="2">
      <x v="7"/>
      <x v="1"/>
      <x v="54"/>
      <x v="1"/>
      <x v="1"/>
      <x/>
      <x v="1"/>
      <x v="3"/>
      <x/>
    </i>
    <i r="2">
      <x v="22"/>
      <x v="3"/>
      <x v="46"/>
      <x v="1"/>
      <x v="1"/>
      <x v="1"/>
      <x v="1"/>
      <x v="4"/>
      <x v="1"/>
    </i>
    <i r="1">
      <x v="3"/>
    </i>
    <i r="2">
      <x v="13"/>
      <x v="3"/>
      <x v="56"/>
      <x/>
      <x v="1"/>
      <x v="1"/>
      <x v="1"/>
      <x v="3"/>
      <x/>
    </i>
    <i r="2">
      <x v="28"/>
      <x v="1"/>
      <x v="82"/>
      <x/>
      <x v="1"/>
      <x v="1"/>
      <x/>
      <x v="2"/>
      <x/>
    </i>
    <i r="1">
      <x v="4"/>
    </i>
    <i r="2">
      <x v="4"/>
      <x v="1"/>
      <x v="46"/>
      <x v="1"/>
      <x v="1"/>
      <x/>
      <x v="1"/>
      <x v="3"/>
      <x/>
    </i>
    <i r="2">
      <x v="19"/>
      <x v="1"/>
      <x v="42"/>
      <x v="1"/>
      <x/>
      <x v="1"/>
      <x v="1"/>
      <x v="3"/>
      <x/>
    </i>
    <i r="1">
      <x v="5"/>
    </i>
    <i r="2">
      <x v="10"/>
      <x v="1"/>
      <x v="3"/>
      <x v="1"/>
      <x/>
      <x v="1"/>
      <x/>
      <x v="2"/>
      <x/>
    </i>
    <i r="2">
      <x v="25"/>
      <x v="1"/>
      <x v="92"/>
      <x/>
      <x/>
      <x v="1"/>
      <x v="1"/>
      <x v="2"/>
      <x/>
    </i>
    <i>
      <x v="2"/>
    </i>
    <i r="1">
      <x v="1"/>
    </i>
    <i r="2">
      <x v="11"/>
      <x v="3"/>
      <x v="18"/>
      <x/>
      <x/>
      <x v="1"/>
      <x/>
      <x v="1"/>
      <x/>
    </i>
    <i r="2">
      <x v="26"/>
      <x v="1"/>
      <x v="25"/>
      <x/>
      <x/>
      <x/>
      <x v="1"/>
      <x v="1"/>
      <x/>
    </i>
    <i r="1">
      <x v="2"/>
    </i>
    <i r="2">
      <x v="2"/>
      <x v="3"/>
      <x v="45"/>
      <x v="1"/>
      <x v="1"/>
      <x/>
      <x v="1"/>
      <x v="3"/>
      <x/>
    </i>
    <i r="2">
      <x v="17"/>
      <x v="1"/>
      <x v="2"/>
      <x/>
      <x/>
      <x v="1"/>
      <x/>
      <x v="1"/>
      <x/>
    </i>
    <i r="1">
      <x v="3"/>
    </i>
    <i r="2">
      <x v="8"/>
      <x v="3"/>
      <x v="36"/>
      <x v="1"/>
      <x v="1"/>
      <x/>
      <x/>
      <x v="2"/>
      <x/>
    </i>
    <i r="2">
      <x v="23"/>
      <x v="1"/>
      <x v="25"/>
      <x v="1"/>
      <x/>
      <x/>
      <x v="1"/>
      <x v="2"/>
      <x/>
    </i>
    <i r="1">
      <x v="4"/>
    </i>
    <i r="2">
      <x v="14"/>
      <x v="3"/>
      <x v="67"/>
      <x/>
      <x v="1"/>
      <x/>
      <x/>
      <x v="1"/>
      <x/>
    </i>
    <i r="2">
      <x v="29"/>
      <x v="3"/>
      <x v="92"/>
      <x/>
      <x/>
      <x/>
      <x v="1"/>
      <x v="1"/>
      <x/>
    </i>
    <i r="1">
      <x v="5"/>
    </i>
    <i r="2">
      <x v="5"/>
      <x v="3"/>
      <x v="4"/>
      <x v="1"/>
      <x v="1"/>
      <x v="1"/>
      <x/>
      <x v="3"/>
      <x/>
    </i>
    <i r="2">
      <x v="20"/>
      <x v="3"/>
      <x v="10"/>
      <x v="1"/>
      <x v="1"/>
      <x/>
      <x/>
      <x v="2"/>
      <x/>
    </i>
    <i>
      <x v="3"/>
    </i>
    <i r="1">
      <x v="1"/>
    </i>
    <i r="2">
      <x v="6"/>
      <x v="1"/>
      <x v="8"/>
      <x v="1"/>
      <x v="1"/>
      <x v="1"/>
      <x v="1"/>
      <x v="4"/>
      <x v="1"/>
    </i>
    <i r="2">
      <x v="21"/>
      <x v="3"/>
      <x v="15"/>
      <x v="1"/>
      <x v="1"/>
      <x/>
      <x/>
      <x v="2"/>
      <x/>
    </i>
    <i r="1">
      <x v="2"/>
    </i>
    <i r="2">
      <x v="12"/>
      <x v="1"/>
      <x v="39"/>
      <x/>
      <x/>
      <x v="1"/>
      <x/>
      <x v="1"/>
      <x/>
    </i>
    <i r="2">
      <x v="27"/>
      <x v="1"/>
      <x v="11"/>
      <x/>
      <x v="1"/>
      <x v="1"/>
      <x v="1"/>
      <x v="3"/>
      <x/>
    </i>
    <i r="1">
      <x v="3"/>
    </i>
    <i r="2">
      <x v="3"/>
      <x v="1"/>
      <x v="23"/>
      <x v="1"/>
      <x v="1"/>
      <x v="1"/>
      <x v="1"/>
      <x v="4"/>
      <x v="1"/>
    </i>
    <i r="2">
      <x v="18"/>
      <x v="3"/>
      <x v="22"/>
      <x v="1"/>
      <x v="1"/>
      <x v="1"/>
      <x v="1"/>
      <x v="4"/>
      <x v="1"/>
    </i>
    <i r="1">
      <x v="4"/>
    </i>
    <i r="2">
      <x v="9"/>
      <x v="3"/>
      <x v="88"/>
      <x/>
      <x v="1"/>
      <x/>
      <x v="1"/>
      <x v="2"/>
      <x/>
    </i>
    <i r="2">
      <x v="24"/>
      <x v="1"/>
      <x v="48"/>
      <x/>
      <x v="1"/>
      <x v="1"/>
      <x/>
      <x v="2"/>
      <x/>
    </i>
    <i r="1">
      <x v="5"/>
    </i>
    <i r="2">
      <x v="15"/>
      <x v="1"/>
      <x v="82"/>
      <x/>
      <x/>
      <x v="1"/>
      <x v="1"/>
      <x v="2"/>
      <x/>
    </i>
    <i r="2">
      <x v="30"/>
      <x v="1"/>
      <x v="74"/>
      <x v="1"/>
      <x v="1"/>
      <x v="1"/>
      <x/>
      <x v="3"/>
      <x/>
    </i>
  </rowItems>
  <colItems count="1">
    <i/>
  </colItems>
  <formats count="108">
    <format dxfId="15">
      <pivotArea dataOnly="0" fieldPosition="0">
        <references count="1">
          <reference field="4" count="1">
            <x v="1"/>
          </reference>
        </references>
      </pivotArea>
    </format>
    <format dxfId="16">
      <pivotArea dataOnly="0" fieldPosition="0">
        <references count="1">
          <reference field="4" count="1">
            <x v="1"/>
          </reference>
        </references>
      </pivotArea>
    </format>
    <format dxfId="17">
      <pivotArea dataOnly="0" fieldPosition="0">
        <references count="1">
          <reference field="4" count="1">
            <x v="1"/>
          </reference>
        </references>
      </pivotArea>
    </format>
    <format dxfId="18">
      <pivotArea dataOnly="0" fieldPosition="0">
        <references count="1">
          <reference field="3" count="1">
            <x v="1"/>
          </reference>
        </references>
      </pivotArea>
    </format>
    <format dxfId="19">
      <pivotArea dataOnly="0" fieldPosition="0">
        <references count="1">
          <reference field="3" count="1">
            <x v="1"/>
          </reference>
        </references>
      </pivotArea>
    </format>
    <format dxfId="20">
      <pivotArea dataOnly="0" fieldPosition="0">
        <references count="1">
          <reference field="3" count="1">
            <x v="1"/>
          </reference>
        </references>
      </pivotArea>
    </format>
    <format dxfId="21">
      <pivotArea dataOnly="0" fieldPosition="0">
        <references count="1">
          <reference field="3" count="1">
            <x v="1"/>
          </reference>
        </references>
      </pivotArea>
    </format>
    <format dxfId="22">
      <pivotArea dataOnly="0" labelOnly="1" fieldPosition="0">
        <references count="1">
          <reference field="3" count="0"/>
        </references>
      </pivotArea>
    </format>
    <format dxfId="23">
      <pivotArea dataOnly="0" labelOnly="1" fieldPosition="0">
        <references count="1">
          <reference field="3" count="0"/>
        </references>
      </pivotArea>
    </format>
    <format dxfId="24">
      <pivotArea dataOnly="0" labelOnly="1" fieldPosition="0">
        <references count="1">
          <reference field="3" count="0"/>
        </references>
      </pivotArea>
    </format>
    <format dxfId="25">
      <pivotArea dataOnly="0" labelOnly="1" fieldPosition="0">
        <references count="1">
          <reference field="4" count="0"/>
        </references>
      </pivotArea>
    </format>
    <format dxfId="26">
      <pivotArea dataOnly="0" labelOnly="1" fieldPosition="0">
        <references count="1">
          <reference field="4" count="0"/>
        </references>
      </pivotArea>
    </format>
    <format dxfId="27">
      <pivotArea dataOnly="0" labelOnly="1" fieldPosition="0">
        <references count="1">
          <reference field="4" count="0"/>
        </references>
      </pivotArea>
    </format>
    <format dxfId="28">
      <pivotArea dataOnly="0" labelOnly="1" fieldPosition="0">
        <references count="1">
          <reference field="12" count="0"/>
        </references>
      </pivotArea>
    </format>
    <format dxfId="29">
      <pivotArea dataOnly="0" labelOnly="1" fieldPosition="0">
        <references count="1">
          <reference field="12" count="0"/>
        </references>
      </pivotArea>
    </format>
    <format dxfId="30">
      <pivotArea dataOnly="0" labelOnly="1" fieldPosition="0">
        <references count="1">
          <reference field="11" count="0"/>
        </references>
      </pivotArea>
    </format>
    <format dxfId="31">
      <pivotArea dataOnly="0" labelOnly="1" fieldPosition="0">
        <references count="1">
          <reference field="10" count="0"/>
        </references>
      </pivotArea>
    </format>
    <format dxfId="32">
      <pivotArea dataOnly="0" labelOnly="1" fieldPosition="0">
        <references count="1">
          <reference field="9" count="0"/>
        </references>
      </pivotArea>
    </format>
    <format dxfId="33">
      <pivotArea dataOnly="0" labelOnly="1" fieldPosition="0">
        <references count="1">
          <reference field="8" count="0"/>
        </references>
      </pivotArea>
    </format>
    <format dxfId="34">
      <pivotArea dataOnly="0" labelOnly="1" fieldPosition="0">
        <references count="1">
          <reference field="7" count="0"/>
        </references>
      </pivotArea>
    </format>
    <format dxfId="35">
      <pivotArea dataOnly="0" labelOnly="1" fieldPosition="0">
        <references count="1">
          <reference field="6" count="0"/>
        </references>
      </pivotArea>
    </format>
    <format dxfId="36">
      <pivotArea field="4" type="button" dataOnly="0" labelOnly="1" outline="0" axis="axisRow" fieldPosition="0"/>
    </format>
    <format dxfId="37">
      <pivotArea field="3" type="button" dataOnly="0" labelOnly="1" outline="0" axis="axisRow" fieldPosition="1"/>
    </format>
    <format dxfId="38">
      <pivotArea field="1" type="button" dataOnly="0" labelOnly="1" outline="0" axis="axisRow" fieldPosition="2"/>
    </format>
    <format dxfId="39">
      <pivotArea field="2" type="button" dataOnly="0" labelOnly="1" outline="0" axis="axisRow" fieldPosition="3"/>
    </format>
    <format dxfId="40">
      <pivotArea field="6" type="button" dataOnly="0" labelOnly="1" outline="0" axis="axisRow" fieldPosition="4"/>
    </format>
    <format dxfId="41">
      <pivotArea field="7" type="button" dataOnly="0" labelOnly="1" outline="0" axis="axisRow" fieldPosition="5"/>
    </format>
    <format dxfId="42">
      <pivotArea field="8" type="button" dataOnly="0" labelOnly="1" outline="0" axis="axisRow" fieldPosition="6"/>
    </format>
    <format dxfId="43">
      <pivotArea field="9" type="button" dataOnly="0" labelOnly="1" outline="0" axis="axisRow" fieldPosition="7"/>
    </format>
    <format dxfId="44">
      <pivotArea field="10" type="button" dataOnly="0" labelOnly="1" outline="0" axis="axisRow" fieldPosition="8"/>
    </format>
    <format dxfId="45">
      <pivotArea field="11" type="button" dataOnly="0" labelOnly="1" outline="0" axis="axisRow" fieldPosition="9"/>
    </format>
    <format dxfId="46">
      <pivotArea field="12" type="button" dataOnly="0" labelOnly="1" outline="0" axis="axisRow" fieldPosition="10"/>
    </format>
    <format dxfId="47">
      <pivotArea field="4" type="button" dataOnly="0" labelOnly="1" outline="0" axis="axisRow" fieldPosition="0"/>
    </format>
    <format dxfId="48">
      <pivotArea field="3" type="button" dataOnly="0" labelOnly="1" outline="0" axis="axisRow" fieldPosition="1"/>
    </format>
    <format dxfId="49">
      <pivotArea field="1" type="button" dataOnly="0" labelOnly="1" outline="0" axis="axisRow" fieldPosition="2"/>
    </format>
    <format dxfId="50">
      <pivotArea field="2" type="button" dataOnly="0" labelOnly="1" outline="0" axis="axisRow" fieldPosition="3"/>
    </format>
    <format dxfId="51">
      <pivotArea field="6" type="button" dataOnly="0" labelOnly="1" outline="0" axis="axisRow" fieldPosition="4"/>
    </format>
    <format dxfId="52">
      <pivotArea field="7" type="button" dataOnly="0" labelOnly="1" outline="0" axis="axisRow" fieldPosition="5"/>
    </format>
    <format dxfId="53">
      <pivotArea field="8" type="button" dataOnly="0" labelOnly="1" outline="0" axis="axisRow" fieldPosition="6"/>
    </format>
    <format dxfId="54">
      <pivotArea field="9" type="button" dataOnly="0" labelOnly="1" outline="0" axis="axisRow" fieldPosition="7"/>
    </format>
    <format dxfId="55">
      <pivotArea field="10" type="button" dataOnly="0" labelOnly="1" outline="0" axis="axisRow" fieldPosition="8"/>
    </format>
    <format dxfId="56">
      <pivotArea field="11" type="button" dataOnly="0" labelOnly="1" outline="0" axis="axisRow" fieldPosition="9"/>
    </format>
    <format dxfId="57">
      <pivotArea field="12" type="button" dataOnly="0" labelOnly="1" outline="0" axis="axisRow" fieldPosition="10"/>
    </format>
    <format dxfId="58">
      <pivotArea field="4" type="button" dataOnly="0" labelOnly="1" outline="0" axis="axisRow" fieldPosition="0"/>
    </format>
    <format dxfId="59">
      <pivotArea field="3" type="button" dataOnly="0" labelOnly="1" outline="0" axis="axisRow" fieldPosition="1"/>
    </format>
    <format dxfId="60">
      <pivotArea field="1" type="button" dataOnly="0" labelOnly="1" outline="0" axis="axisRow" fieldPosition="2"/>
    </format>
    <format dxfId="61">
      <pivotArea field="2" type="button" dataOnly="0" labelOnly="1" outline="0" axis="axisRow" fieldPosition="3"/>
    </format>
    <format dxfId="62">
      <pivotArea field="6" type="button" dataOnly="0" labelOnly="1" outline="0" axis="axisRow" fieldPosition="4"/>
    </format>
    <format dxfId="63">
      <pivotArea field="7" type="button" dataOnly="0" labelOnly="1" outline="0" axis="axisRow" fieldPosition="5"/>
    </format>
    <format dxfId="64">
      <pivotArea field="8" type="button" dataOnly="0" labelOnly="1" outline="0" axis="axisRow" fieldPosition="6"/>
    </format>
    <format dxfId="65">
      <pivotArea field="9" type="button" dataOnly="0" labelOnly="1" outline="0" axis="axisRow" fieldPosition="7"/>
    </format>
    <format dxfId="66">
      <pivotArea field="10" type="button" dataOnly="0" labelOnly="1" outline="0" axis="axisRow" fieldPosition="8"/>
    </format>
    <format dxfId="67">
      <pivotArea field="11" type="button" dataOnly="0" labelOnly="1" outline="0" axis="axisRow" fieldPosition="9"/>
    </format>
    <format dxfId="68">
      <pivotArea field="12" type="button" dataOnly="0" labelOnly="1" outline="0" axis="axisRow" fieldPosition="10"/>
    </format>
    <format dxfId="69">
      <pivotArea field="4" type="button" dataOnly="0" labelOnly="1" outline="0" axis="axisRow" fieldPosition="0"/>
    </format>
    <format dxfId="70">
      <pivotArea field="3" type="button" dataOnly="0" labelOnly="1" outline="0" axis="axisRow" fieldPosition="1"/>
    </format>
    <format dxfId="71">
      <pivotArea field="1" type="button" dataOnly="0" labelOnly="1" outline="0" axis="axisRow" fieldPosition="2"/>
    </format>
    <format dxfId="72">
      <pivotArea field="2" type="button" dataOnly="0" labelOnly="1" outline="0" axis="axisRow" fieldPosition="3"/>
    </format>
    <format dxfId="73">
      <pivotArea field="6" type="button" dataOnly="0" labelOnly="1" outline="0" axis="axisRow" fieldPosition="4"/>
    </format>
    <format dxfId="74">
      <pivotArea field="7" type="button" dataOnly="0" labelOnly="1" outline="0" axis="axisRow" fieldPosition="5"/>
    </format>
    <format dxfId="75">
      <pivotArea field="8" type="button" dataOnly="0" labelOnly="1" outline="0" axis="axisRow" fieldPosition="6"/>
    </format>
    <format dxfId="76">
      <pivotArea field="9" type="button" dataOnly="0" labelOnly="1" outline="0" axis="axisRow" fieldPosition="7"/>
    </format>
    <format dxfId="77">
      <pivotArea field="10" type="button" dataOnly="0" labelOnly="1" outline="0" axis="axisRow" fieldPosition="8"/>
    </format>
    <format dxfId="78">
      <pivotArea field="11" type="button" dataOnly="0" labelOnly="1" outline="0" axis="axisRow" fieldPosition="9"/>
    </format>
    <format dxfId="79">
      <pivotArea field="12" type="button" dataOnly="0" labelOnly="1" outline="0" axis="axisRow" fieldPosition="10"/>
    </format>
    <format dxfId="80">
      <pivotArea field="4" type="button" dataOnly="0" labelOnly="1" outline="0" axis="axisRow" fieldPosition="0"/>
    </format>
    <format dxfId="81">
      <pivotArea field="4" type="button" dataOnly="0" labelOnly="1" outline="0" axis="axisRow" fieldPosition="0"/>
    </format>
    <format dxfId="82">
      <pivotArea field="3" type="button" dataOnly="0" labelOnly="1" outline="0" axis="axisRow" fieldPosition="1"/>
    </format>
    <format dxfId="83">
      <pivotArea field="1" type="button" dataOnly="0" labelOnly="1" outline="0" axis="axisRow" fieldPosition="2"/>
    </format>
    <format dxfId="84">
      <pivotArea field="2" type="button" dataOnly="0" labelOnly="1" outline="0" axis="axisRow" fieldPosition="3"/>
    </format>
    <format dxfId="85">
      <pivotArea field="6" type="button" dataOnly="0" labelOnly="1" outline="0" axis="axisRow" fieldPosition="4"/>
    </format>
    <format dxfId="86">
      <pivotArea field="7" type="button" dataOnly="0" labelOnly="1" outline="0" axis="axisRow" fieldPosition="5"/>
    </format>
    <format dxfId="87">
      <pivotArea field="8" type="button" dataOnly="0" labelOnly="1" outline="0" axis="axisRow" fieldPosition="6"/>
    </format>
    <format dxfId="88">
      <pivotArea field="9" type="button" dataOnly="0" labelOnly="1" outline="0" axis="axisRow" fieldPosition="7"/>
    </format>
    <format dxfId="89">
      <pivotArea field="10" type="button" dataOnly="0" labelOnly="1" outline="0" axis="axisRow" fieldPosition="8"/>
    </format>
    <format dxfId="90">
      <pivotArea field="11" type="button" dataOnly="0" labelOnly="1" outline="0" axis="axisRow" fieldPosition="9"/>
    </format>
    <format dxfId="91">
      <pivotArea field="12" type="button" dataOnly="0" labelOnly="1" outline="0" axis="axisRow" fieldPosition="10"/>
    </format>
    <format dxfId="92">
      <pivotArea field="4" type="button" dataOnly="0" labelOnly="1" outline="0" axis="axisRow" fieldPosition="0"/>
    </format>
    <format dxfId="93">
      <pivotArea field="3" type="button" dataOnly="0" labelOnly="1" outline="0" axis="axisRow" fieldPosition="1"/>
    </format>
    <format dxfId="94">
      <pivotArea field="1" type="button" dataOnly="0" labelOnly="1" outline="0" axis="axisRow" fieldPosition="2"/>
    </format>
    <format dxfId="95">
      <pivotArea field="2" type="button" dataOnly="0" labelOnly="1" outline="0" axis="axisRow" fieldPosition="3"/>
    </format>
    <format dxfId="96">
      <pivotArea field="6" type="button" dataOnly="0" labelOnly="1" outline="0" axis="axisRow" fieldPosition="4"/>
    </format>
    <format dxfId="97">
      <pivotArea field="7" type="button" dataOnly="0" labelOnly="1" outline="0" axis="axisRow" fieldPosition="5"/>
    </format>
    <format dxfId="98">
      <pivotArea field="8" type="button" dataOnly="0" labelOnly="1" outline="0" axis="axisRow" fieldPosition="6"/>
    </format>
    <format dxfId="99">
      <pivotArea field="9" type="button" dataOnly="0" labelOnly="1" outline="0" axis="axisRow" fieldPosition="7"/>
    </format>
    <format dxfId="100">
      <pivotArea field="10" type="button" dataOnly="0" labelOnly="1" outline="0" axis="axisRow" fieldPosition="8"/>
    </format>
    <format dxfId="101">
      <pivotArea field="11" type="button" dataOnly="0" labelOnly="1" outline="0" axis="axisRow" fieldPosition="9"/>
    </format>
    <format dxfId="102">
      <pivotArea field="12" type="button" dataOnly="0" labelOnly="1" outline="0" axis="axisRow" fieldPosition="10"/>
    </format>
    <format dxfId="103">
      <pivotArea field="4" type="button" dataOnly="0" labelOnly="1" outline="0" axis="axisRow" fieldPosition="0"/>
    </format>
    <format dxfId="104">
      <pivotArea field="3" type="button" dataOnly="0" labelOnly="1" outline="0" axis="axisRow" fieldPosition="1"/>
    </format>
    <format dxfId="105">
      <pivotArea field="1" type="button" dataOnly="0" labelOnly="1" outline="0" axis="axisRow" fieldPosition="2"/>
    </format>
    <format dxfId="106">
      <pivotArea field="2" type="button" dataOnly="0" labelOnly="1" outline="0" axis="axisRow" fieldPosition="3"/>
    </format>
    <format dxfId="107">
      <pivotArea field="6" type="button" dataOnly="0" labelOnly="1" outline="0" axis="axisRow" fieldPosition="4"/>
    </format>
    <format dxfId="108">
      <pivotArea field="7" type="button" dataOnly="0" labelOnly="1" outline="0" axis="axisRow" fieldPosition="5"/>
    </format>
    <format dxfId="109">
      <pivotArea field="8" type="button" dataOnly="0" labelOnly="1" outline="0" axis="axisRow" fieldPosition="6"/>
    </format>
    <format dxfId="110">
      <pivotArea field="9" type="button" dataOnly="0" labelOnly="1" outline="0" axis="axisRow" fieldPosition="7"/>
    </format>
    <format dxfId="111">
      <pivotArea field="10" type="button" dataOnly="0" labelOnly="1" outline="0" axis="axisRow" fieldPosition="8"/>
    </format>
    <format dxfId="112">
      <pivotArea field="11" type="button" dataOnly="0" labelOnly="1" outline="0" axis="axisRow" fieldPosition="9"/>
    </format>
    <format dxfId="113">
      <pivotArea field="12" type="button" dataOnly="0" labelOnly="1" outline="0" axis="axisRow" fieldPosition="10"/>
    </format>
    <format dxfId="114">
      <pivotArea field="6" type="button" dataOnly="0" labelOnly="1" outline="0" axis="axisRow" fieldPosition="4"/>
    </format>
    <format dxfId="115">
      <pivotArea field="7" type="button" dataOnly="0" labelOnly="1" outline="0" axis="axisRow" fieldPosition="5"/>
    </format>
    <format dxfId="116">
      <pivotArea field="8" type="button" dataOnly="0" labelOnly="1" outline="0" axis="axisRow" fieldPosition="6"/>
    </format>
    <format dxfId="117">
      <pivotArea field="9" type="button" dataOnly="0" labelOnly="1" outline="0" axis="axisRow" fieldPosition="7"/>
    </format>
    <format dxfId="118">
      <pivotArea field="10" type="button" dataOnly="0" labelOnly="1" outline="0" axis="axisRow" fieldPosition="8"/>
    </format>
    <format dxfId="119">
      <pivotArea field="11" type="button" dataOnly="0" labelOnly="1" outline="0" axis="axisRow" fieldPosition="9"/>
    </format>
    <format dxfId="120">
      <pivotArea field="12" type="button" dataOnly="0" labelOnly="1" outline="0" axis="axisRow" fieldPosition="10"/>
    </format>
    <format dxfId="121">
      <pivotArea dataOnly="0" labelOnly="1" fieldPosition="0">
        <references count="1">
          <reference field="2" count="0"/>
        </references>
      </pivotArea>
    </format>
    <format dxfId="122">
      <pivotArea field="2" type="button" dataOnly="0" labelOnly="1" outline="0" axis="axisRow" fieldPosition="3"/>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ranch_Manager" xr10:uid="{9A4BB521-481D-463E-8503-5828131A1BAA}" sourceName="Branch Manager">
  <pivotTables>
    <pivotTable tabId="18" name="PivotTable1"/>
  </pivotTables>
  <data>
    <tabular pivotCacheId="1368934725">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M_Designation" xr10:uid="{670FD4B7-1E2C-43F9-87B4-31C88E7AF785}" sourceName="PM Designation">
  <pivotTables>
    <pivotTable tabId="18" name="PivotTable1"/>
  </pivotTables>
  <data>
    <tabular pivotCacheId="1368934725">
      <items count="4">
        <i x="2" s="1"/>
        <i x="0" s="1"/>
        <i x="1" s="1"/>
        <i x="3"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 xr10:uid="{6738A802-831C-46CA-8A54-1BEBC92F6396}" sourceName="Status">
  <pivotTables>
    <pivotTable tabId="18" name="PivotTable1"/>
  </pivotTables>
  <data>
    <tabular pivotCacheId="1368934725">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4321BA69-4066-4949-A6C3-A738C444A013}" sourceName="Region">
  <pivotTables>
    <pivotTable tabId="18" name="PivotTable1"/>
  </pivotTables>
  <data>
    <tabular pivotCacheId="1368934725">
      <items count="4">
        <i x="0" s="1"/>
        <i x="1" s="1"/>
        <i x="2" s="1"/>
        <i x="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ranch Manager 1" xr10:uid="{43C35B57-C1E5-4B2B-8C8B-96D86D8A37B1}" cache="Slicer_Branch_Manager" caption="Branch Manager" columnCount="2" lockedPosition="1" rowHeight="241300"/>
  <slicer name="PM Designation 1" xr10:uid="{A2484271-C534-4647-A7A7-8CED4E2FA515}" cache="Slicer_PM_Designation" caption="PM Designation" columnCount="2" lockedPosition="1" rowHeight="241300"/>
  <slicer name="Status 1" xr10:uid="{A10E3B17-ED38-4B33-8ECD-7521008D6705}" cache="Slicer_Status" caption="Status" columnCount="3" lockedPosition="1" rowHeight="241300"/>
  <slicer name="Region 1" xr10:uid="{49FA922F-7562-412E-89CF-52A7D39EFD62}" cache="Slicer_Region" caption="Region"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BB68DC4-9500-41C6-86A9-B142DD3FFCE3}" name="tblProjectManagers" displayName="tblProjectManagers" ref="A1:M31" totalsRowShown="0" headerRowDxfId="14" dataDxfId="13">
  <autoFilter ref="A1:M31" xr:uid="{67499EEE-5D21-400D-8747-ED824DE30B45}"/>
  <sortState xmlns:xlrd2="http://schemas.microsoft.com/office/spreadsheetml/2017/richdata2" ref="A2:M31">
    <sortCondition ref="B7:B31"/>
  </sortState>
  <tableColumns count="13">
    <tableColumn id="32" xr3:uid="{DFBA94B3-4683-4559-AFB0-76FBE671D217}" name="Status" dataDxfId="12">
      <calculatedColumnFormula>_xlfn.XLOOKUP(#REF!,#REF!,#REF!,0)</calculatedColumnFormula>
    </tableColumn>
    <tableColumn id="1" xr3:uid="{3A74722F-A208-4C11-8A55-1846351791E6}" name="Employee Name" dataDxfId="11">
      <calculatedColumnFormula>_xlfn.XLOOKUP(#REF!,#REF!,#REF!,0)</calculatedColumnFormula>
    </tableColumn>
    <tableColumn id="23" xr3:uid="{120980C9-9054-4CE4-912E-9C50308B18F6}" name="PM Designation" dataDxfId="10"/>
    <tableColumn id="5" xr3:uid="{8236AAEE-7FD8-4F7D-9D36-5D78E5F4BFDF}" name="Location" dataDxfId="9">
      <calculatedColumnFormula>_xlfn.XLOOKUP(#REF!,#REF!,#REF!,0)</calculatedColumnFormula>
    </tableColumn>
    <tableColumn id="43" xr3:uid="{DDA9FFE4-A4BA-4FD1-866A-2461DB92A195}" name="Branch Manager" dataDxfId="8"/>
    <tableColumn id="38" xr3:uid="{4509FF21-4AF4-447F-B171-63BB5201BE3B}" name="Region" dataDxfId="7"/>
    <tableColumn id="2" xr3:uid="{3D7209F1-7902-4975-A300-7D7E9A2CA885}" name="Project Count" dataDxfId="6"/>
    <tableColumn id="16" xr3:uid="{1D93F781-0F9C-4414-BFEA-098B14E9B332}" name="Fundamentals of Project Delivery  " dataDxfId="5"/>
    <tableColumn id="17" xr3:uid="{2C12E49C-4EDF-4AB2-BEB9-7A2C14EFB287}" name="Commercial Training for PMs" dataDxfId="4"/>
    <tableColumn id="18" xr3:uid="{5695C5E8-C72C-4341-ABEB-1486310D6D76}" name="HSE Training " dataDxfId="3"/>
    <tableColumn id="19" xr3:uid="{1DA4D9F1-AC2C-4433-B067-DDF5371FA7ED}" name="PMA100" dataDxfId="2"/>
    <tableColumn id="20" xr3:uid="{4316FA4A-409A-480B-A83A-A41675A20586}" name="# Trainings Completed" dataDxfId="1"/>
    <tableColumn id="22" xr3:uid="{254F01E9-9931-4A13-A6A3-F8737C31E03F}" name="PM Certifi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E2500-50B2-450B-B1D2-D82E547AF93F}">
  <dimension ref="A1:U57"/>
  <sheetViews>
    <sheetView showGridLines="0" showRowColHeaders="0" tabSelected="1" zoomScale="90" zoomScaleNormal="90" workbookViewId="0">
      <pane xSplit="16" ySplit="12" topLeftCell="Q13" activePane="bottomRight" state="frozen"/>
      <selection pane="bottomRight"/>
      <selection pane="bottomLeft" activeCell="A13" sqref="A13"/>
      <selection pane="topRight" activeCell="Q1" sqref="Q1"/>
    </sheetView>
  </sheetViews>
  <sheetFormatPr defaultRowHeight="15" outlineLevelRow="1"/>
  <cols>
    <col min="1" max="1" width="2.140625" customWidth="1"/>
    <col min="2" max="2" width="0.140625" customWidth="1"/>
    <col min="3" max="3" width="0.85546875" customWidth="1"/>
    <col min="4" max="4" width="25.42578125" customWidth="1"/>
    <col min="5" max="12" width="13.85546875" customWidth="1"/>
    <col min="13" max="13" width="5" style="54" customWidth="1"/>
    <col min="14" max="14" width="5" style="2" customWidth="1"/>
    <col min="15" max="15" width="92.85546875" style="1" bestFit="1" customWidth="1"/>
    <col min="16" max="16" width="5.28515625" style="1" customWidth="1"/>
    <col min="17" max="19" width="9.140625" style="1"/>
    <col min="20" max="20" width="9.140625" style="6"/>
    <col min="21" max="21" width="9.140625" style="47"/>
  </cols>
  <sheetData>
    <row r="1" spans="1:21" s="57" customFormat="1" ht="23.25">
      <c r="B1" s="74" t="s">
        <v>0</v>
      </c>
      <c r="C1" s="74"/>
      <c r="D1" s="74"/>
      <c r="E1" s="74"/>
      <c r="F1" s="74"/>
      <c r="G1" s="74"/>
      <c r="H1" s="74"/>
      <c r="I1" s="74"/>
      <c r="J1" s="74"/>
      <c r="K1" s="74"/>
      <c r="L1" s="74"/>
      <c r="M1" s="55"/>
      <c r="N1" s="75" t="s">
        <v>1</v>
      </c>
      <c r="O1" s="76"/>
      <c r="P1" s="56"/>
      <c r="Q1" s="56"/>
      <c r="R1" s="56"/>
      <c r="S1" s="56"/>
    </row>
    <row r="2" spans="1:21" s="11" customFormat="1" ht="20.25" customHeight="1">
      <c r="A2" s="8" t="s">
        <v>2</v>
      </c>
      <c r="B2" s="34" t="s">
        <v>3</v>
      </c>
      <c r="C2" s="34"/>
      <c r="E2" s="34"/>
      <c r="F2" s="34"/>
      <c r="G2" s="16"/>
      <c r="H2" s="16"/>
      <c r="I2" s="16"/>
      <c r="J2" s="16"/>
      <c r="K2" s="70">
        <f ca="1">NOW()</f>
        <v>44584.615490972225</v>
      </c>
      <c r="L2" s="70"/>
      <c r="M2" s="44"/>
      <c r="N2" s="60">
        <v>1</v>
      </c>
      <c r="O2" s="61" t="s">
        <v>4</v>
      </c>
      <c r="P2" s="12"/>
      <c r="Q2" s="12"/>
      <c r="R2" s="12"/>
      <c r="S2" s="12"/>
      <c r="U2" s="46"/>
    </row>
    <row r="3" spans="1:21" s="2" customFormat="1" ht="142.5" customHeight="1" outlineLevel="1">
      <c r="A3" s="8" t="s">
        <v>2</v>
      </c>
      <c r="B3" s="17"/>
      <c r="C3" s="17"/>
      <c r="D3" s="1"/>
      <c r="E3" s="6"/>
      <c r="F3" s="9"/>
      <c r="G3" s="9"/>
      <c r="H3" s="9"/>
      <c r="I3" s="9"/>
      <c r="J3" s="9"/>
      <c r="K3" s="3"/>
      <c r="L3" s="3"/>
      <c r="M3" s="53"/>
      <c r="N3" s="63" t="s">
        <v>5</v>
      </c>
      <c r="O3" s="71" t="s">
        <v>6</v>
      </c>
      <c r="P3" s="7"/>
      <c r="Q3" s="7"/>
      <c r="R3" s="7"/>
      <c r="S3" s="7"/>
      <c r="T3" s="7"/>
      <c r="U3" s="48"/>
    </row>
    <row r="4" spans="1:21" s="2" customFormat="1" outlineLevel="1">
      <c r="A4" s="8" t="s">
        <v>2</v>
      </c>
      <c r="B4" s="17"/>
      <c r="C4" s="17"/>
      <c r="D4" s="1"/>
      <c r="E4" s="6"/>
      <c r="F4" s="9"/>
      <c r="G4" s="9"/>
      <c r="H4" s="9"/>
      <c r="I4" s="9"/>
      <c r="J4" s="9"/>
      <c r="K4" s="3"/>
      <c r="L4" s="3"/>
      <c r="M4" s="54"/>
      <c r="N4" s="64">
        <v>3</v>
      </c>
      <c r="O4" s="72"/>
      <c r="P4" s="7"/>
      <c r="Q4" s="7"/>
      <c r="R4" s="7"/>
      <c r="S4" s="7"/>
      <c r="T4" s="7"/>
      <c r="U4" s="48"/>
    </row>
    <row r="5" spans="1:21" s="2" customFormat="1" ht="8.25" customHeight="1" outlineLevel="1">
      <c r="A5" s="8" t="s">
        <v>2</v>
      </c>
      <c r="B5" s="17"/>
      <c r="C5" s="17"/>
      <c r="D5" s="1"/>
      <c r="E5" s="6"/>
      <c r="F5" s="9"/>
      <c r="G5" s="9"/>
      <c r="H5" s="9"/>
      <c r="I5" s="9"/>
      <c r="J5" s="9"/>
      <c r="K5" s="3"/>
      <c r="L5" s="3"/>
      <c r="M5" s="54"/>
      <c r="N5" s="65">
        <v>4</v>
      </c>
      <c r="O5" s="73"/>
      <c r="P5" s="7"/>
      <c r="Q5" s="7"/>
      <c r="R5" s="7"/>
      <c r="S5" s="7"/>
      <c r="T5" s="7"/>
      <c r="U5" s="48"/>
    </row>
    <row r="6" spans="1:21" s="23" customFormat="1" ht="45.75" customHeight="1">
      <c r="A6" s="19" t="s">
        <v>2</v>
      </c>
      <c r="B6" s="31" t="s">
        <v>7</v>
      </c>
      <c r="C6" s="32"/>
      <c r="D6" s="32"/>
      <c r="E6" s="20" t="s">
        <v>8</v>
      </c>
      <c r="F6" s="21" t="s">
        <v>9</v>
      </c>
      <c r="G6" s="21" t="s">
        <v>10</v>
      </c>
      <c r="H6" s="21" t="s">
        <v>11</v>
      </c>
      <c r="I6" s="21" t="s">
        <v>12</v>
      </c>
      <c r="J6" s="21" t="s">
        <v>13</v>
      </c>
      <c r="K6" s="21" t="s">
        <v>14</v>
      </c>
      <c r="L6" s="22" t="s">
        <v>15</v>
      </c>
      <c r="M6" s="53"/>
      <c r="N6" s="62">
        <v>5</v>
      </c>
      <c r="O6" s="67" t="s">
        <v>16</v>
      </c>
      <c r="P6" s="45"/>
      <c r="Q6" s="45"/>
      <c r="R6" s="45"/>
      <c r="S6" s="45"/>
      <c r="T6" s="45"/>
      <c r="U6" s="49"/>
    </row>
    <row r="7" spans="1:21" s="2" customFormat="1">
      <c r="A7" s="24" t="s">
        <v>2</v>
      </c>
      <c r="B7" s="33" t="s">
        <v>17</v>
      </c>
      <c r="C7" s="33"/>
      <c r="D7" s="33"/>
      <c r="E7" s="25">
        <f>COUNTIFS($D:$D,"&lt;&gt;",$A:$A,"&lt;&gt;"&amp;$A7)</f>
        <v>30</v>
      </c>
      <c r="F7" s="26">
        <f t="shared" ref="F7:K7" si="0">SUMIFS(F:F,$A:$A,"&lt;&gt;"&amp;$A7)</f>
        <v>1253</v>
      </c>
      <c r="G7" s="26">
        <f t="shared" si="0"/>
        <v>15</v>
      </c>
      <c r="H7" s="26">
        <f t="shared" si="0"/>
        <v>19</v>
      </c>
      <c r="I7" s="26">
        <f t="shared" si="0"/>
        <v>17</v>
      </c>
      <c r="J7" s="26">
        <f t="shared" si="0"/>
        <v>17</v>
      </c>
      <c r="K7" s="26">
        <f t="shared" si="0"/>
        <v>68</v>
      </c>
      <c r="L7" s="27">
        <f>COUNTIFS($A:$A,"&lt;&gt;"&amp;$A7,L:L,"Yes")</f>
        <v>4</v>
      </c>
      <c r="M7" s="54"/>
      <c r="N7" s="66">
        <v>6</v>
      </c>
      <c r="O7" s="68" t="s">
        <v>18</v>
      </c>
      <c r="P7" s="1"/>
      <c r="Q7" s="1"/>
      <c r="R7" s="1"/>
      <c r="S7" s="1"/>
      <c r="U7" s="48"/>
    </row>
    <row r="8" spans="1:21" s="2" customFormat="1">
      <c r="A8" s="24" t="s">
        <v>2</v>
      </c>
      <c r="B8" s="33" t="s">
        <v>19</v>
      </c>
      <c r="C8" s="33"/>
      <c r="D8" s="33"/>
      <c r="E8" s="28">
        <v>0</v>
      </c>
      <c r="F8" s="29">
        <v>0</v>
      </c>
      <c r="G8" s="30">
        <f>IFERROR(G$7/$E$7,0)</f>
        <v>0.5</v>
      </c>
      <c r="H8" s="30">
        <f>IFERROR(H$7/$E$7,0)</f>
        <v>0.6333333333333333</v>
      </c>
      <c r="I8" s="30">
        <f>IFERROR(I$7/$E$7,0)</f>
        <v>0.56666666666666665</v>
      </c>
      <c r="J8" s="30">
        <f>IFERROR(J$7/$E$7,0)</f>
        <v>0.56666666666666665</v>
      </c>
      <c r="K8" s="30">
        <f>IFERROR(K$7/($E$7*4),0)</f>
        <v>0.56666666666666665</v>
      </c>
      <c r="L8" s="30">
        <f>IFERROR(L$7/$E$7,0)</f>
        <v>0.13333333333333333</v>
      </c>
      <c r="M8" s="54"/>
      <c r="N8" s="58">
        <v>7</v>
      </c>
      <c r="O8" s="59" t="s">
        <v>18</v>
      </c>
      <c r="P8" s="1"/>
      <c r="Q8" s="1"/>
      <c r="R8" s="1"/>
      <c r="S8" s="1"/>
      <c r="U8" s="48"/>
    </row>
    <row r="9" spans="1:21" s="43" customFormat="1">
      <c r="A9" s="24" t="s">
        <v>2</v>
      </c>
      <c r="B9" s="41" t="s">
        <v>20</v>
      </c>
      <c r="C9" s="42" t="s">
        <v>21</v>
      </c>
      <c r="D9" s="42" t="s">
        <v>22</v>
      </c>
      <c r="E9" s="41" t="s">
        <v>8</v>
      </c>
      <c r="F9" s="41" t="s">
        <v>9</v>
      </c>
      <c r="G9" s="41" t="s">
        <v>10</v>
      </c>
      <c r="H9" s="41" t="s">
        <v>11</v>
      </c>
      <c r="I9" s="41" t="s">
        <v>12</v>
      </c>
      <c r="J9" s="41" t="s">
        <v>13</v>
      </c>
      <c r="K9" s="41" t="s">
        <v>14</v>
      </c>
      <c r="L9" s="41" t="s">
        <v>15</v>
      </c>
      <c r="M9" s="54"/>
      <c r="N9" s="66">
        <v>8</v>
      </c>
      <c r="O9" s="69" t="s">
        <v>23</v>
      </c>
      <c r="P9" s="51"/>
      <c r="Q9" s="51"/>
      <c r="R9" s="51"/>
      <c r="S9" s="51"/>
      <c r="T9" s="52"/>
      <c r="U9" s="50"/>
    </row>
    <row r="10" spans="1:21">
      <c r="B10" s="39" t="s">
        <v>24</v>
      </c>
      <c r="C10" s="39"/>
      <c r="D10" s="39"/>
      <c r="E10" s="39"/>
      <c r="F10" s="39"/>
      <c r="G10" s="39"/>
      <c r="H10" s="39"/>
      <c r="I10" s="39"/>
      <c r="J10" s="39"/>
      <c r="K10" s="39"/>
      <c r="L10" s="39"/>
    </row>
    <row r="11" spans="1:21">
      <c r="C11" s="40" t="s">
        <v>25</v>
      </c>
      <c r="D11" s="40"/>
      <c r="E11" s="40"/>
      <c r="F11" s="40"/>
      <c r="G11" s="40"/>
      <c r="H11" s="40"/>
      <c r="I11" s="40"/>
      <c r="J11" s="40"/>
      <c r="K11" s="40"/>
      <c r="L11" s="40"/>
    </row>
    <row r="12" spans="1:21">
      <c r="D12" t="s">
        <v>26</v>
      </c>
      <c r="E12" s="5" t="s">
        <v>27</v>
      </c>
      <c r="F12" s="14">
        <v>21</v>
      </c>
      <c r="G12" s="14">
        <v>0</v>
      </c>
      <c r="H12" s="14">
        <v>0</v>
      </c>
      <c r="I12" s="14">
        <v>0</v>
      </c>
      <c r="J12" s="14">
        <v>1</v>
      </c>
      <c r="K12" s="14">
        <v>1</v>
      </c>
      <c r="L12" s="14">
        <v>0</v>
      </c>
    </row>
    <row r="13" spans="1:21">
      <c r="D13" t="s">
        <v>28</v>
      </c>
      <c r="E13" s="5" t="s">
        <v>29</v>
      </c>
      <c r="F13" s="14">
        <v>60</v>
      </c>
      <c r="G13" s="14">
        <v>0</v>
      </c>
      <c r="H13" s="14">
        <v>1</v>
      </c>
      <c r="I13" s="14">
        <v>0</v>
      </c>
      <c r="J13" s="14">
        <v>0</v>
      </c>
      <c r="K13" s="14">
        <v>1</v>
      </c>
      <c r="L13" s="14">
        <v>0</v>
      </c>
    </row>
    <row r="14" spans="1:21">
      <c r="C14" s="40" t="s">
        <v>30</v>
      </c>
      <c r="D14" s="40"/>
      <c r="E14" s="40"/>
      <c r="F14" s="40"/>
      <c r="G14" s="40"/>
      <c r="H14" s="40"/>
      <c r="I14" s="40"/>
      <c r="J14" s="40"/>
      <c r="K14" s="40"/>
      <c r="L14" s="40"/>
    </row>
    <row r="15" spans="1:21">
      <c r="D15" t="s">
        <v>31</v>
      </c>
      <c r="E15" s="5" t="s">
        <v>32</v>
      </c>
      <c r="F15" s="14">
        <v>54</v>
      </c>
      <c r="G15" s="14">
        <v>1</v>
      </c>
      <c r="H15" s="14">
        <v>1</v>
      </c>
      <c r="I15" s="14">
        <v>0</v>
      </c>
      <c r="J15" s="14">
        <v>1</v>
      </c>
      <c r="K15" s="14">
        <v>3</v>
      </c>
      <c r="L15" s="14">
        <v>0</v>
      </c>
    </row>
    <row r="16" spans="1:21">
      <c r="D16" t="s">
        <v>33</v>
      </c>
      <c r="E16" s="5" t="s">
        <v>29</v>
      </c>
      <c r="F16" s="14">
        <v>46</v>
      </c>
      <c r="G16" s="14">
        <v>1</v>
      </c>
      <c r="H16" s="14">
        <v>1</v>
      </c>
      <c r="I16" s="14">
        <v>1</v>
      </c>
      <c r="J16" s="14">
        <v>1</v>
      </c>
      <c r="K16" s="14">
        <v>4</v>
      </c>
      <c r="L16" s="14" t="s">
        <v>34</v>
      </c>
    </row>
    <row r="17" spans="2:12">
      <c r="C17" s="40" t="s">
        <v>35</v>
      </c>
      <c r="D17" s="40"/>
      <c r="E17" s="40"/>
      <c r="F17" s="40"/>
      <c r="G17" s="40"/>
      <c r="H17" s="40"/>
      <c r="I17" s="40"/>
      <c r="J17" s="40"/>
      <c r="K17" s="40"/>
      <c r="L17" s="40"/>
    </row>
    <row r="18" spans="2:12">
      <c r="D18" t="s">
        <v>36</v>
      </c>
      <c r="E18" s="5" t="s">
        <v>29</v>
      </c>
      <c r="F18" s="14">
        <v>56</v>
      </c>
      <c r="G18" s="14">
        <v>0</v>
      </c>
      <c r="H18" s="14">
        <v>1</v>
      </c>
      <c r="I18" s="14">
        <v>1</v>
      </c>
      <c r="J18" s="14">
        <v>1</v>
      </c>
      <c r="K18" s="14">
        <v>3</v>
      </c>
      <c r="L18" s="14">
        <v>0</v>
      </c>
    </row>
    <row r="19" spans="2:12">
      <c r="D19" t="s">
        <v>37</v>
      </c>
      <c r="E19" s="5" t="s">
        <v>32</v>
      </c>
      <c r="F19" s="14">
        <v>84</v>
      </c>
      <c r="G19" s="14">
        <v>0</v>
      </c>
      <c r="H19" s="14">
        <v>1</v>
      </c>
      <c r="I19" s="14">
        <v>1</v>
      </c>
      <c r="J19" s="14">
        <v>0</v>
      </c>
      <c r="K19" s="14">
        <v>2</v>
      </c>
      <c r="L19" s="14">
        <v>0</v>
      </c>
    </row>
    <row r="20" spans="2:12">
      <c r="C20" s="40" t="s">
        <v>38</v>
      </c>
      <c r="D20" s="40"/>
      <c r="E20" s="40"/>
      <c r="F20" s="40"/>
      <c r="G20" s="40"/>
      <c r="H20" s="40"/>
      <c r="I20" s="40"/>
      <c r="J20" s="40"/>
      <c r="K20" s="40"/>
      <c r="L20" s="40"/>
    </row>
    <row r="21" spans="2:12">
      <c r="D21" t="s">
        <v>39</v>
      </c>
      <c r="E21" s="5" t="s">
        <v>32</v>
      </c>
      <c r="F21" s="14">
        <v>46</v>
      </c>
      <c r="G21" s="14">
        <v>1</v>
      </c>
      <c r="H21" s="14">
        <v>1</v>
      </c>
      <c r="I21" s="14">
        <v>0</v>
      </c>
      <c r="J21" s="14">
        <v>1</v>
      </c>
      <c r="K21" s="14">
        <v>3</v>
      </c>
      <c r="L21" s="14">
        <v>0</v>
      </c>
    </row>
    <row r="22" spans="2:12">
      <c r="D22" t="s">
        <v>40</v>
      </c>
      <c r="E22" s="5" t="s">
        <v>32</v>
      </c>
      <c r="F22" s="14">
        <v>42</v>
      </c>
      <c r="G22" s="14">
        <v>1</v>
      </c>
      <c r="H22" s="14">
        <v>0</v>
      </c>
      <c r="I22" s="14">
        <v>1</v>
      </c>
      <c r="J22" s="14">
        <v>1</v>
      </c>
      <c r="K22" s="14">
        <v>3</v>
      </c>
      <c r="L22" s="14">
        <v>0</v>
      </c>
    </row>
    <row r="23" spans="2:12">
      <c r="C23" s="40" t="s">
        <v>41</v>
      </c>
      <c r="D23" s="40"/>
      <c r="E23" s="40"/>
      <c r="F23" s="40"/>
      <c r="G23" s="40"/>
      <c r="H23" s="40"/>
      <c r="I23" s="40"/>
      <c r="J23" s="40"/>
      <c r="K23" s="40"/>
      <c r="L23" s="40"/>
    </row>
    <row r="24" spans="2:12">
      <c r="D24" t="s">
        <v>42</v>
      </c>
      <c r="E24" s="5" t="s">
        <v>32</v>
      </c>
      <c r="F24" s="14">
        <v>3</v>
      </c>
      <c r="G24" s="14">
        <v>1</v>
      </c>
      <c r="H24" s="14">
        <v>0</v>
      </c>
      <c r="I24" s="14">
        <v>1</v>
      </c>
      <c r="J24" s="14">
        <v>0</v>
      </c>
      <c r="K24" s="14">
        <v>2</v>
      </c>
      <c r="L24" s="14">
        <v>0</v>
      </c>
    </row>
    <row r="25" spans="2:12">
      <c r="D25" t="s">
        <v>43</v>
      </c>
      <c r="E25" s="5" t="s">
        <v>32</v>
      </c>
      <c r="F25" s="14">
        <v>96</v>
      </c>
      <c r="G25" s="14">
        <v>0</v>
      </c>
      <c r="H25" s="14">
        <v>0</v>
      </c>
      <c r="I25" s="14">
        <v>1</v>
      </c>
      <c r="J25" s="14">
        <v>1</v>
      </c>
      <c r="K25" s="14">
        <v>2</v>
      </c>
      <c r="L25" s="14">
        <v>0</v>
      </c>
    </row>
    <row r="26" spans="2:12">
      <c r="B26" s="39" t="s">
        <v>44</v>
      </c>
      <c r="C26" s="39"/>
      <c r="D26" s="39"/>
      <c r="E26" s="39"/>
      <c r="F26" s="39"/>
      <c r="G26" s="39"/>
      <c r="H26" s="39"/>
      <c r="I26" s="39"/>
      <c r="J26" s="39"/>
      <c r="K26" s="39"/>
      <c r="L26" s="39"/>
    </row>
    <row r="27" spans="2:12">
      <c r="C27" s="40" t="s">
        <v>25</v>
      </c>
      <c r="D27" s="40"/>
      <c r="E27" s="40"/>
      <c r="F27" s="40"/>
      <c r="G27" s="40"/>
      <c r="H27" s="40"/>
      <c r="I27" s="40"/>
      <c r="J27" s="40"/>
      <c r="K27" s="40"/>
      <c r="L27" s="40"/>
    </row>
    <row r="28" spans="2:12">
      <c r="D28" t="s">
        <v>45</v>
      </c>
      <c r="E28" s="5" t="s">
        <v>29</v>
      </c>
      <c r="F28" s="14">
        <v>18</v>
      </c>
      <c r="G28" s="14">
        <v>0</v>
      </c>
      <c r="H28" s="14">
        <v>0</v>
      </c>
      <c r="I28" s="14">
        <v>1</v>
      </c>
      <c r="J28" s="14">
        <v>0</v>
      </c>
      <c r="K28" s="14">
        <v>1</v>
      </c>
      <c r="L28" s="14">
        <v>0</v>
      </c>
    </row>
    <row r="29" spans="2:12">
      <c r="D29" t="s">
        <v>46</v>
      </c>
      <c r="E29" s="5" t="s">
        <v>32</v>
      </c>
      <c r="F29" s="14">
        <v>25</v>
      </c>
      <c r="G29" s="14">
        <v>0</v>
      </c>
      <c r="H29" s="14">
        <v>0</v>
      </c>
      <c r="I29" s="14">
        <v>0</v>
      </c>
      <c r="J29" s="14">
        <v>1</v>
      </c>
      <c r="K29" s="14">
        <v>1</v>
      </c>
      <c r="L29" s="14">
        <v>0</v>
      </c>
    </row>
    <row r="30" spans="2:12">
      <c r="C30" s="40" t="s">
        <v>30</v>
      </c>
      <c r="D30" s="40"/>
      <c r="E30" s="40"/>
      <c r="F30" s="40"/>
      <c r="G30" s="40"/>
      <c r="H30" s="40"/>
      <c r="I30" s="40"/>
      <c r="J30" s="40"/>
      <c r="K30" s="40"/>
      <c r="L30" s="40"/>
    </row>
    <row r="31" spans="2:12">
      <c r="D31" t="s">
        <v>47</v>
      </c>
      <c r="E31" s="5" t="s">
        <v>29</v>
      </c>
      <c r="F31" s="14">
        <v>45</v>
      </c>
      <c r="G31" s="14">
        <v>1</v>
      </c>
      <c r="H31" s="14">
        <v>1</v>
      </c>
      <c r="I31" s="14">
        <v>0</v>
      </c>
      <c r="J31" s="14">
        <v>1</v>
      </c>
      <c r="K31" s="14">
        <v>3</v>
      </c>
      <c r="L31" s="14">
        <v>0</v>
      </c>
    </row>
    <row r="32" spans="2:12">
      <c r="D32" t="s">
        <v>48</v>
      </c>
      <c r="E32" s="5" t="s">
        <v>32</v>
      </c>
      <c r="F32" s="14">
        <v>2</v>
      </c>
      <c r="G32" s="14">
        <v>0</v>
      </c>
      <c r="H32" s="14">
        <v>0</v>
      </c>
      <c r="I32" s="14">
        <v>1</v>
      </c>
      <c r="J32" s="14">
        <v>0</v>
      </c>
      <c r="K32" s="14">
        <v>1</v>
      </c>
      <c r="L32" s="14">
        <v>0</v>
      </c>
    </row>
    <row r="33" spans="2:12">
      <c r="C33" s="40" t="s">
        <v>35</v>
      </c>
      <c r="D33" s="40"/>
      <c r="E33" s="40"/>
      <c r="F33" s="40"/>
      <c r="G33" s="40"/>
      <c r="H33" s="40"/>
      <c r="I33" s="40"/>
      <c r="J33" s="40"/>
      <c r="K33" s="40"/>
      <c r="L33" s="40"/>
    </row>
    <row r="34" spans="2:12">
      <c r="D34" t="s">
        <v>49</v>
      </c>
      <c r="E34" s="5" t="s">
        <v>29</v>
      </c>
      <c r="F34" s="14">
        <v>36</v>
      </c>
      <c r="G34" s="14">
        <v>1</v>
      </c>
      <c r="H34" s="14">
        <v>1</v>
      </c>
      <c r="I34" s="14">
        <v>0</v>
      </c>
      <c r="J34" s="14">
        <v>0</v>
      </c>
      <c r="K34" s="14">
        <v>2</v>
      </c>
      <c r="L34" s="14">
        <v>0</v>
      </c>
    </row>
    <row r="35" spans="2:12">
      <c r="D35" t="s">
        <v>50</v>
      </c>
      <c r="E35" s="5" t="s">
        <v>32</v>
      </c>
      <c r="F35" s="14">
        <v>25</v>
      </c>
      <c r="G35" s="14">
        <v>1</v>
      </c>
      <c r="H35" s="14">
        <v>0</v>
      </c>
      <c r="I35" s="14">
        <v>0</v>
      </c>
      <c r="J35" s="14">
        <v>1</v>
      </c>
      <c r="K35" s="14">
        <v>2</v>
      </c>
      <c r="L35" s="14">
        <v>0</v>
      </c>
    </row>
    <row r="36" spans="2:12">
      <c r="C36" s="40" t="s">
        <v>38</v>
      </c>
      <c r="D36" s="40"/>
      <c r="E36" s="40"/>
      <c r="F36" s="40"/>
      <c r="G36" s="40"/>
      <c r="H36" s="40"/>
      <c r="I36" s="40"/>
      <c r="J36" s="40"/>
      <c r="K36" s="40"/>
      <c r="L36" s="40"/>
    </row>
    <row r="37" spans="2:12">
      <c r="D37" t="s">
        <v>51</v>
      </c>
      <c r="E37" s="5" t="s">
        <v>29</v>
      </c>
      <c r="F37" s="14">
        <v>68</v>
      </c>
      <c r="G37" s="14">
        <v>0</v>
      </c>
      <c r="H37" s="14">
        <v>1</v>
      </c>
      <c r="I37" s="14">
        <v>0</v>
      </c>
      <c r="J37" s="14">
        <v>0</v>
      </c>
      <c r="K37" s="14">
        <v>1</v>
      </c>
      <c r="L37" s="14">
        <v>0</v>
      </c>
    </row>
    <row r="38" spans="2:12">
      <c r="D38" t="s">
        <v>52</v>
      </c>
      <c r="E38" s="5" t="s">
        <v>29</v>
      </c>
      <c r="F38" s="14">
        <v>96</v>
      </c>
      <c r="G38" s="14">
        <v>0</v>
      </c>
      <c r="H38" s="14">
        <v>0</v>
      </c>
      <c r="I38" s="14">
        <v>0</v>
      </c>
      <c r="J38" s="14">
        <v>1</v>
      </c>
      <c r="K38" s="14">
        <v>1</v>
      </c>
      <c r="L38" s="14">
        <v>0</v>
      </c>
    </row>
    <row r="39" spans="2:12">
      <c r="C39" s="40" t="s">
        <v>41</v>
      </c>
      <c r="D39" s="40"/>
      <c r="E39" s="40"/>
      <c r="F39" s="40"/>
      <c r="G39" s="40"/>
      <c r="H39" s="40"/>
      <c r="I39" s="40"/>
      <c r="J39" s="40"/>
      <c r="K39" s="40"/>
      <c r="L39" s="40"/>
    </row>
    <row r="40" spans="2:12">
      <c r="D40" t="s">
        <v>53</v>
      </c>
      <c r="E40" s="5" t="s">
        <v>29</v>
      </c>
      <c r="F40" s="14">
        <v>4</v>
      </c>
      <c r="G40" s="14">
        <v>1</v>
      </c>
      <c r="H40" s="14">
        <v>1</v>
      </c>
      <c r="I40" s="14">
        <v>1</v>
      </c>
      <c r="J40" s="14">
        <v>0</v>
      </c>
      <c r="K40" s="14">
        <v>3</v>
      </c>
      <c r="L40" s="14">
        <v>0</v>
      </c>
    </row>
    <row r="41" spans="2:12">
      <c r="D41" t="s">
        <v>54</v>
      </c>
      <c r="E41" s="5" t="s">
        <v>29</v>
      </c>
      <c r="F41" s="14">
        <v>10</v>
      </c>
      <c r="G41" s="14">
        <v>1</v>
      </c>
      <c r="H41" s="14">
        <v>1</v>
      </c>
      <c r="I41" s="14">
        <v>0</v>
      </c>
      <c r="J41" s="14">
        <v>0</v>
      </c>
      <c r="K41" s="14">
        <v>2</v>
      </c>
      <c r="L41" s="14">
        <v>0</v>
      </c>
    </row>
    <row r="42" spans="2:12">
      <c r="B42" s="39" t="s">
        <v>55</v>
      </c>
      <c r="C42" s="39"/>
      <c r="D42" s="39"/>
      <c r="E42" s="39"/>
      <c r="F42" s="39"/>
      <c r="G42" s="39"/>
      <c r="H42" s="39"/>
      <c r="I42" s="39"/>
      <c r="J42" s="39"/>
      <c r="K42" s="39"/>
      <c r="L42" s="39"/>
    </row>
    <row r="43" spans="2:12">
      <c r="C43" s="40" t="s">
        <v>25</v>
      </c>
      <c r="D43" s="40"/>
      <c r="E43" s="40"/>
      <c r="F43" s="40"/>
      <c r="G43" s="40"/>
      <c r="H43" s="40"/>
      <c r="I43" s="40"/>
      <c r="J43" s="40"/>
      <c r="K43" s="40"/>
      <c r="L43" s="40"/>
    </row>
    <row r="44" spans="2:12">
      <c r="D44" t="s">
        <v>56</v>
      </c>
      <c r="E44" s="5" t="s">
        <v>32</v>
      </c>
      <c r="F44" s="14">
        <v>8</v>
      </c>
      <c r="G44" s="14">
        <v>1</v>
      </c>
      <c r="H44" s="14">
        <v>1</v>
      </c>
      <c r="I44" s="14">
        <v>1</v>
      </c>
      <c r="J44" s="14">
        <v>1</v>
      </c>
      <c r="K44" s="14">
        <v>4</v>
      </c>
      <c r="L44" s="14" t="s">
        <v>34</v>
      </c>
    </row>
    <row r="45" spans="2:12">
      <c r="D45" t="s">
        <v>57</v>
      </c>
      <c r="E45" s="5" t="s">
        <v>29</v>
      </c>
      <c r="F45" s="14">
        <v>15</v>
      </c>
      <c r="G45" s="14">
        <v>1</v>
      </c>
      <c r="H45" s="14">
        <v>1</v>
      </c>
      <c r="I45" s="14">
        <v>0</v>
      </c>
      <c r="J45" s="14">
        <v>0</v>
      </c>
      <c r="K45" s="14">
        <v>2</v>
      </c>
      <c r="L45" s="14">
        <v>0</v>
      </c>
    </row>
    <row r="46" spans="2:12">
      <c r="C46" s="40" t="s">
        <v>30</v>
      </c>
      <c r="D46" s="40"/>
      <c r="E46" s="40"/>
      <c r="F46" s="40"/>
      <c r="G46" s="40"/>
      <c r="H46" s="40"/>
      <c r="I46" s="40"/>
      <c r="J46" s="40"/>
      <c r="K46" s="40"/>
      <c r="L46" s="40"/>
    </row>
    <row r="47" spans="2:12">
      <c r="D47" t="s">
        <v>58</v>
      </c>
      <c r="E47" s="5" t="s">
        <v>32</v>
      </c>
      <c r="F47" s="14">
        <v>39</v>
      </c>
      <c r="G47" s="14">
        <v>0</v>
      </c>
      <c r="H47" s="14">
        <v>0</v>
      </c>
      <c r="I47" s="14">
        <v>1</v>
      </c>
      <c r="J47" s="14">
        <v>0</v>
      </c>
      <c r="K47" s="14">
        <v>1</v>
      </c>
      <c r="L47" s="14">
        <v>0</v>
      </c>
    </row>
    <row r="48" spans="2:12">
      <c r="D48" t="s">
        <v>59</v>
      </c>
      <c r="E48" s="5" t="s">
        <v>32</v>
      </c>
      <c r="F48" s="14">
        <v>11</v>
      </c>
      <c r="G48" s="14">
        <v>0</v>
      </c>
      <c r="H48" s="14">
        <v>1</v>
      </c>
      <c r="I48" s="14">
        <v>1</v>
      </c>
      <c r="J48" s="14">
        <v>1</v>
      </c>
      <c r="K48" s="14">
        <v>3</v>
      </c>
      <c r="L48" s="14">
        <v>0</v>
      </c>
    </row>
    <row r="49" spans="3:12">
      <c r="C49" s="40" t="s">
        <v>35</v>
      </c>
      <c r="D49" s="40"/>
      <c r="E49" s="40"/>
      <c r="F49" s="40"/>
      <c r="G49" s="40"/>
      <c r="H49" s="40"/>
      <c r="I49" s="40"/>
      <c r="J49" s="40"/>
      <c r="K49" s="40"/>
      <c r="L49" s="40"/>
    </row>
    <row r="50" spans="3:12">
      <c r="D50" t="s">
        <v>60</v>
      </c>
      <c r="E50" s="5" t="s">
        <v>32</v>
      </c>
      <c r="F50" s="14">
        <v>23</v>
      </c>
      <c r="G50" s="14">
        <v>1</v>
      </c>
      <c r="H50" s="14">
        <v>1</v>
      </c>
      <c r="I50" s="14">
        <v>1</v>
      </c>
      <c r="J50" s="14">
        <v>1</v>
      </c>
      <c r="K50" s="14">
        <v>4</v>
      </c>
      <c r="L50" s="14" t="s">
        <v>34</v>
      </c>
    </row>
    <row r="51" spans="3:12">
      <c r="D51" t="s">
        <v>61</v>
      </c>
      <c r="E51" s="5" t="s">
        <v>29</v>
      </c>
      <c r="F51" s="14">
        <v>22</v>
      </c>
      <c r="G51" s="14">
        <v>1</v>
      </c>
      <c r="H51" s="14">
        <v>1</v>
      </c>
      <c r="I51" s="14">
        <v>1</v>
      </c>
      <c r="J51" s="14">
        <v>1</v>
      </c>
      <c r="K51" s="14">
        <v>4</v>
      </c>
      <c r="L51" s="14" t="s">
        <v>34</v>
      </c>
    </row>
    <row r="52" spans="3:12">
      <c r="C52" s="40" t="s">
        <v>38</v>
      </c>
      <c r="D52" s="40"/>
      <c r="E52" s="40"/>
      <c r="F52" s="40"/>
      <c r="G52" s="40"/>
      <c r="H52" s="40"/>
      <c r="I52" s="40"/>
      <c r="J52" s="40"/>
      <c r="K52" s="40"/>
      <c r="L52" s="40"/>
    </row>
    <row r="53" spans="3:12">
      <c r="D53" t="s">
        <v>62</v>
      </c>
      <c r="E53" s="5" t="s">
        <v>29</v>
      </c>
      <c r="F53" s="14">
        <v>91</v>
      </c>
      <c r="G53" s="14">
        <v>0</v>
      </c>
      <c r="H53" s="14">
        <v>1</v>
      </c>
      <c r="I53" s="14">
        <v>0</v>
      </c>
      <c r="J53" s="14">
        <v>1</v>
      </c>
      <c r="K53" s="14">
        <v>2</v>
      </c>
      <c r="L53" s="14">
        <v>0</v>
      </c>
    </row>
    <row r="54" spans="3:12">
      <c r="D54" t="s">
        <v>63</v>
      </c>
      <c r="E54" s="5" t="s">
        <v>32</v>
      </c>
      <c r="F54" s="14">
        <v>48</v>
      </c>
      <c r="G54" s="14">
        <v>0</v>
      </c>
      <c r="H54" s="14">
        <v>1</v>
      </c>
      <c r="I54" s="14">
        <v>1</v>
      </c>
      <c r="J54" s="14">
        <v>0</v>
      </c>
      <c r="K54" s="14">
        <v>2</v>
      </c>
      <c r="L54" s="14">
        <v>0</v>
      </c>
    </row>
    <row r="55" spans="3:12">
      <c r="C55" s="40" t="s">
        <v>41</v>
      </c>
      <c r="D55" s="40"/>
      <c r="E55" s="40"/>
      <c r="F55" s="40"/>
      <c r="G55" s="40"/>
      <c r="H55" s="40"/>
      <c r="I55" s="40"/>
      <c r="J55" s="40"/>
      <c r="K55" s="40"/>
      <c r="L55" s="40"/>
    </row>
    <row r="56" spans="3:12">
      <c r="D56" t="s">
        <v>64</v>
      </c>
      <c r="E56" s="5" t="s">
        <v>32</v>
      </c>
      <c r="F56" s="14">
        <v>84</v>
      </c>
      <c r="G56" s="14">
        <v>0</v>
      </c>
      <c r="H56" s="14">
        <v>0</v>
      </c>
      <c r="I56" s="14">
        <v>1</v>
      </c>
      <c r="J56" s="14">
        <v>1</v>
      </c>
      <c r="K56" s="14">
        <v>2</v>
      </c>
      <c r="L56" s="14">
        <v>0</v>
      </c>
    </row>
    <row r="57" spans="3:12">
      <c r="D57" t="s">
        <v>65</v>
      </c>
      <c r="E57" s="5" t="s">
        <v>32</v>
      </c>
      <c r="F57" s="14">
        <v>75</v>
      </c>
      <c r="G57" s="14">
        <v>1</v>
      </c>
      <c r="H57" s="14">
        <v>1</v>
      </c>
      <c r="I57" s="14">
        <v>1</v>
      </c>
      <c r="J57" s="14">
        <v>0</v>
      </c>
      <c r="K57" s="14">
        <v>3</v>
      </c>
      <c r="L57" s="14">
        <v>0</v>
      </c>
    </row>
  </sheetData>
  <sheetProtection sheet="1" objects="1" scenarios="1" formatRows="0" autoFilter="0" pivotTables="0"/>
  <mergeCells count="4">
    <mergeCell ref="K2:L2"/>
    <mergeCell ref="O3:O5"/>
    <mergeCell ref="B1:L1"/>
    <mergeCell ref="N1:O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EE6A4-BD9B-4D49-9D0B-3F156043773F}">
  <sheetPr>
    <tabColor theme="9" tint="0.79998168889431442"/>
  </sheetPr>
  <dimension ref="A1:M31"/>
  <sheetViews>
    <sheetView showGridLines="0" showRowColHeaders="0" zoomScale="85" zoomScaleNormal="85" workbookViewId="0">
      <pane xSplit="1" ySplit="1" topLeftCell="B2" activePane="bottomRight" state="frozen"/>
      <selection pane="bottomRight" activeCell="C21" sqref="C21"/>
      <selection pane="bottomLeft"/>
      <selection pane="topRight"/>
    </sheetView>
  </sheetViews>
  <sheetFormatPr defaultRowHeight="15"/>
  <cols>
    <col min="1" max="1" width="11.7109375" style="5" bestFit="1" customWidth="1"/>
    <col min="2" max="2" width="20.42578125" style="5" customWidth="1"/>
    <col min="3" max="3" width="13.85546875" style="13" bestFit="1" customWidth="1"/>
    <col min="4" max="4" width="15.42578125" style="13" customWidth="1"/>
    <col min="5" max="5" width="20.85546875" style="18" customWidth="1"/>
    <col min="6" max="6" width="15.5703125" style="13" customWidth="1"/>
    <col min="7" max="13" width="13.42578125" style="4" customWidth="1"/>
  </cols>
  <sheetData>
    <row r="1" spans="1:13" s="10" customFormat="1" ht="45">
      <c r="A1" s="37" t="s">
        <v>66</v>
      </c>
      <c r="B1" s="37" t="s">
        <v>22</v>
      </c>
      <c r="C1" s="38" t="s">
        <v>8</v>
      </c>
      <c r="D1" s="38" t="s">
        <v>21</v>
      </c>
      <c r="E1" s="38" t="s">
        <v>20</v>
      </c>
      <c r="F1" s="38" t="s">
        <v>67</v>
      </c>
      <c r="G1" s="15" t="s">
        <v>9</v>
      </c>
      <c r="H1" s="15" t="s">
        <v>10</v>
      </c>
      <c r="I1" s="15" t="s">
        <v>11</v>
      </c>
      <c r="J1" s="15" t="s">
        <v>12</v>
      </c>
      <c r="K1" s="15" t="s">
        <v>13</v>
      </c>
      <c r="L1" s="15" t="s">
        <v>14</v>
      </c>
      <c r="M1" s="15" t="s">
        <v>15</v>
      </c>
    </row>
    <row r="2" spans="1:13">
      <c r="A2" s="2" t="s">
        <v>68</v>
      </c>
      <c r="B2" s="35" t="s">
        <v>26</v>
      </c>
      <c r="C2" s="35" t="s">
        <v>27</v>
      </c>
      <c r="D2" s="35" t="s">
        <v>25</v>
      </c>
      <c r="E2" s="35" t="s">
        <v>24</v>
      </c>
      <c r="F2" s="35" t="s">
        <v>69</v>
      </c>
      <c r="G2" s="36">
        <v>21</v>
      </c>
      <c r="H2" s="36">
        <v>0</v>
      </c>
      <c r="I2" s="36">
        <v>0</v>
      </c>
      <c r="J2" s="36">
        <v>0</v>
      </c>
      <c r="K2" s="36">
        <v>1</v>
      </c>
      <c r="L2" s="36">
        <v>1</v>
      </c>
      <c r="M2" s="36">
        <v>0</v>
      </c>
    </row>
    <row r="3" spans="1:13">
      <c r="A3" s="2" t="s">
        <v>70</v>
      </c>
      <c r="B3" s="35" t="s">
        <v>47</v>
      </c>
      <c r="C3" s="35" t="s">
        <v>29</v>
      </c>
      <c r="D3" s="35" t="s">
        <v>30</v>
      </c>
      <c r="E3" s="35" t="s">
        <v>44</v>
      </c>
      <c r="F3" s="35" t="s">
        <v>71</v>
      </c>
      <c r="G3" s="36">
        <v>45</v>
      </c>
      <c r="H3" s="36">
        <v>1</v>
      </c>
      <c r="I3" s="36">
        <v>1</v>
      </c>
      <c r="J3" s="36">
        <v>0</v>
      </c>
      <c r="K3" s="36">
        <v>1</v>
      </c>
      <c r="L3" s="36">
        <v>3</v>
      </c>
      <c r="M3" s="36">
        <v>0</v>
      </c>
    </row>
    <row r="4" spans="1:13">
      <c r="A4" s="2" t="s">
        <v>68</v>
      </c>
      <c r="B4" s="35" t="s">
        <v>60</v>
      </c>
      <c r="C4" s="35" t="s">
        <v>32</v>
      </c>
      <c r="D4" s="35" t="s">
        <v>35</v>
      </c>
      <c r="E4" s="35" t="s">
        <v>55</v>
      </c>
      <c r="F4" s="35" t="s">
        <v>72</v>
      </c>
      <c r="G4" s="36">
        <v>23</v>
      </c>
      <c r="H4" s="36">
        <v>1</v>
      </c>
      <c r="I4" s="36">
        <v>1</v>
      </c>
      <c r="J4" s="36">
        <v>1</v>
      </c>
      <c r="K4" s="36">
        <v>1</v>
      </c>
      <c r="L4" s="36">
        <v>4</v>
      </c>
      <c r="M4" s="36" t="s">
        <v>34</v>
      </c>
    </row>
    <row r="5" spans="1:13">
      <c r="A5" s="2" t="s">
        <v>70</v>
      </c>
      <c r="B5" s="35" t="s">
        <v>39</v>
      </c>
      <c r="C5" s="35" t="s">
        <v>32</v>
      </c>
      <c r="D5" s="35" t="s">
        <v>38</v>
      </c>
      <c r="E5" s="35" t="s">
        <v>24</v>
      </c>
      <c r="F5" s="35" t="s">
        <v>69</v>
      </c>
      <c r="G5" s="36">
        <v>46</v>
      </c>
      <c r="H5" s="36">
        <v>1</v>
      </c>
      <c r="I5" s="36">
        <v>1</v>
      </c>
      <c r="J5" s="36">
        <v>0</v>
      </c>
      <c r="K5" s="36">
        <v>1</v>
      </c>
      <c r="L5" s="36">
        <v>3</v>
      </c>
      <c r="M5" s="36">
        <v>0</v>
      </c>
    </row>
    <row r="6" spans="1:13">
      <c r="A6" s="2" t="s">
        <v>68</v>
      </c>
      <c r="B6" s="35" t="s">
        <v>53</v>
      </c>
      <c r="C6" s="35" t="s">
        <v>29</v>
      </c>
      <c r="D6" s="35" t="s">
        <v>41</v>
      </c>
      <c r="E6" s="35" t="s">
        <v>44</v>
      </c>
      <c r="F6" s="35" t="s">
        <v>71</v>
      </c>
      <c r="G6" s="36">
        <v>4</v>
      </c>
      <c r="H6" s="36">
        <v>1</v>
      </c>
      <c r="I6" s="36">
        <v>1</v>
      </c>
      <c r="J6" s="36">
        <v>1</v>
      </c>
      <c r="K6" s="36">
        <v>0</v>
      </c>
      <c r="L6" s="36">
        <v>3</v>
      </c>
      <c r="M6" s="36">
        <v>0</v>
      </c>
    </row>
    <row r="7" spans="1:13">
      <c r="A7" s="2" t="s">
        <v>70</v>
      </c>
      <c r="B7" s="35" t="s">
        <v>56</v>
      </c>
      <c r="C7" s="35" t="s">
        <v>32</v>
      </c>
      <c r="D7" s="35" t="s">
        <v>25</v>
      </c>
      <c r="E7" s="35" t="s">
        <v>55</v>
      </c>
      <c r="F7" s="35" t="s">
        <v>72</v>
      </c>
      <c r="G7" s="36">
        <v>8</v>
      </c>
      <c r="H7" s="36">
        <v>1</v>
      </c>
      <c r="I7" s="36">
        <v>1</v>
      </c>
      <c r="J7" s="36">
        <v>1</v>
      </c>
      <c r="K7" s="36">
        <v>1</v>
      </c>
      <c r="L7" s="36">
        <v>4</v>
      </c>
      <c r="M7" s="36" t="s">
        <v>34</v>
      </c>
    </row>
    <row r="8" spans="1:13">
      <c r="A8" s="2" t="s">
        <v>68</v>
      </c>
      <c r="B8" s="35" t="s">
        <v>31</v>
      </c>
      <c r="C8" s="35" t="s">
        <v>32</v>
      </c>
      <c r="D8" s="35" t="s">
        <v>30</v>
      </c>
      <c r="E8" s="35" t="s">
        <v>24</v>
      </c>
      <c r="F8" s="35" t="s">
        <v>69</v>
      </c>
      <c r="G8" s="36">
        <v>54</v>
      </c>
      <c r="H8" s="36">
        <v>1</v>
      </c>
      <c r="I8" s="36">
        <v>1</v>
      </c>
      <c r="J8" s="36">
        <v>0</v>
      </c>
      <c r="K8" s="36">
        <v>1</v>
      </c>
      <c r="L8" s="36">
        <v>3</v>
      </c>
      <c r="M8" s="36">
        <v>0</v>
      </c>
    </row>
    <row r="9" spans="1:13">
      <c r="A9" s="2" t="s">
        <v>70</v>
      </c>
      <c r="B9" s="35" t="s">
        <v>49</v>
      </c>
      <c r="C9" s="35" t="s">
        <v>29</v>
      </c>
      <c r="D9" s="35" t="s">
        <v>35</v>
      </c>
      <c r="E9" s="35" t="s">
        <v>44</v>
      </c>
      <c r="F9" s="35" t="s">
        <v>71</v>
      </c>
      <c r="G9" s="36">
        <v>36</v>
      </c>
      <c r="H9" s="36">
        <v>1</v>
      </c>
      <c r="I9" s="36">
        <v>1</v>
      </c>
      <c r="J9" s="36">
        <v>0</v>
      </c>
      <c r="K9" s="36">
        <v>0</v>
      </c>
      <c r="L9" s="36">
        <v>2</v>
      </c>
      <c r="M9" s="36">
        <v>0</v>
      </c>
    </row>
    <row r="10" spans="1:13">
      <c r="A10" s="2" t="s">
        <v>68</v>
      </c>
      <c r="B10" s="35" t="s">
        <v>62</v>
      </c>
      <c r="C10" s="35" t="s">
        <v>29</v>
      </c>
      <c r="D10" s="35" t="s">
        <v>38</v>
      </c>
      <c r="E10" s="35" t="s">
        <v>55</v>
      </c>
      <c r="F10" s="35" t="s">
        <v>72</v>
      </c>
      <c r="G10" s="36">
        <v>91</v>
      </c>
      <c r="H10" s="36">
        <v>0</v>
      </c>
      <c r="I10" s="36">
        <v>1</v>
      </c>
      <c r="J10" s="36">
        <v>0</v>
      </c>
      <c r="K10" s="36">
        <v>1</v>
      </c>
      <c r="L10" s="36">
        <v>2</v>
      </c>
      <c r="M10" s="36">
        <v>0</v>
      </c>
    </row>
    <row r="11" spans="1:13">
      <c r="A11" s="2" t="s">
        <v>70</v>
      </c>
      <c r="B11" s="35" t="s">
        <v>42</v>
      </c>
      <c r="C11" s="35" t="s">
        <v>32</v>
      </c>
      <c r="D11" s="35" t="s">
        <v>41</v>
      </c>
      <c r="E11" s="35" t="s">
        <v>24</v>
      </c>
      <c r="F11" s="35" t="s">
        <v>69</v>
      </c>
      <c r="G11" s="36">
        <v>3</v>
      </c>
      <c r="H11" s="36">
        <v>1</v>
      </c>
      <c r="I11" s="36">
        <v>0</v>
      </c>
      <c r="J11" s="36">
        <v>1</v>
      </c>
      <c r="K11" s="36">
        <v>0</v>
      </c>
      <c r="L11" s="36">
        <v>2</v>
      </c>
      <c r="M11" s="36">
        <v>0</v>
      </c>
    </row>
    <row r="12" spans="1:13">
      <c r="A12" s="2" t="s">
        <v>68</v>
      </c>
      <c r="B12" s="35" t="s">
        <v>45</v>
      </c>
      <c r="C12" s="35" t="s">
        <v>29</v>
      </c>
      <c r="D12" s="35" t="s">
        <v>25</v>
      </c>
      <c r="E12" s="35" t="s">
        <v>44</v>
      </c>
      <c r="F12" s="35" t="s">
        <v>71</v>
      </c>
      <c r="G12" s="36">
        <v>18</v>
      </c>
      <c r="H12" s="36">
        <v>0</v>
      </c>
      <c r="I12" s="36">
        <v>0</v>
      </c>
      <c r="J12" s="36">
        <v>1</v>
      </c>
      <c r="K12" s="36">
        <v>0</v>
      </c>
      <c r="L12" s="36">
        <v>1</v>
      </c>
      <c r="M12" s="36">
        <v>0</v>
      </c>
    </row>
    <row r="13" spans="1:13">
      <c r="A13" s="2" t="s">
        <v>70</v>
      </c>
      <c r="B13" s="35" t="s">
        <v>58</v>
      </c>
      <c r="C13" s="35" t="s">
        <v>32</v>
      </c>
      <c r="D13" s="35" t="s">
        <v>30</v>
      </c>
      <c r="E13" s="35" t="s">
        <v>55</v>
      </c>
      <c r="F13" s="35" t="s">
        <v>72</v>
      </c>
      <c r="G13" s="36">
        <v>39</v>
      </c>
      <c r="H13" s="36">
        <v>0</v>
      </c>
      <c r="I13" s="36">
        <v>0</v>
      </c>
      <c r="J13" s="36">
        <v>1</v>
      </c>
      <c r="K13" s="36">
        <v>0</v>
      </c>
      <c r="L13" s="36">
        <v>1</v>
      </c>
      <c r="M13" s="36">
        <v>0</v>
      </c>
    </row>
    <row r="14" spans="1:13">
      <c r="A14" s="2" t="s">
        <v>68</v>
      </c>
      <c r="B14" s="35" t="s">
        <v>36</v>
      </c>
      <c r="C14" s="35" t="s">
        <v>29</v>
      </c>
      <c r="D14" s="35" t="s">
        <v>35</v>
      </c>
      <c r="E14" s="35" t="s">
        <v>24</v>
      </c>
      <c r="F14" s="35" t="s">
        <v>69</v>
      </c>
      <c r="G14" s="36">
        <v>56</v>
      </c>
      <c r="H14" s="36">
        <v>0</v>
      </c>
      <c r="I14" s="36">
        <v>1</v>
      </c>
      <c r="J14" s="36">
        <v>1</v>
      </c>
      <c r="K14" s="36">
        <v>1</v>
      </c>
      <c r="L14" s="36">
        <v>3</v>
      </c>
      <c r="M14" s="36">
        <v>0</v>
      </c>
    </row>
    <row r="15" spans="1:13">
      <c r="A15" s="2" t="s">
        <v>70</v>
      </c>
      <c r="B15" s="35" t="s">
        <v>51</v>
      </c>
      <c r="C15" s="35" t="s">
        <v>29</v>
      </c>
      <c r="D15" s="35" t="s">
        <v>38</v>
      </c>
      <c r="E15" s="35" t="s">
        <v>44</v>
      </c>
      <c r="F15" s="35" t="s">
        <v>71</v>
      </c>
      <c r="G15" s="36">
        <v>68</v>
      </c>
      <c r="H15" s="36">
        <v>0</v>
      </c>
      <c r="I15" s="36">
        <v>1</v>
      </c>
      <c r="J15" s="36">
        <v>0</v>
      </c>
      <c r="K15" s="36">
        <v>0</v>
      </c>
      <c r="L15" s="36">
        <v>1</v>
      </c>
      <c r="M15" s="36">
        <v>0</v>
      </c>
    </row>
    <row r="16" spans="1:13">
      <c r="A16" s="2" t="s">
        <v>68</v>
      </c>
      <c r="B16" s="35" t="s">
        <v>64</v>
      </c>
      <c r="C16" s="35" t="s">
        <v>32</v>
      </c>
      <c r="D16" s="35" t="s">
        <v>41</v>
      </c>
      <c r="E16" s="35" t="s">
        <v>55</v>
      </c>
      <c r="F16" s="35" t="s">
        <v>72</v>
      </c>
      <c r="G16" s="36">
        <v>84</v>
      </c>
      <c r="H16" s="36">
        <v>0</v>
      </c>
      <c r="I16" s="36">
        <v>0</v>
      </c>
      <c r="J16" s="36">
        <v>1</v>
      </c>
      <c r="K16" s="36">
        <v>1</v>
      </c>
      <c r="L16" s="36">
        <v>2</v>
      </c>
      <c r="M16" s="36">
        <v>0</v>
      </c>
    </row>
    <row r="17" spans="1:13">
      <c r="A17" s="2" t="s">
        <v>70</v>
      </c>
      <c r="B17" s="35" t="s">
        <v>28</v>
      </c>
      <c r="C17" s="35" t="s">
        <v>29</v>
      </c>
      <c r="D17" s="35" t="s">
        <v>25</v>
      </c>
      <c r="E17" s="35" t="s">
        <v>24</v>
      </c>
      <c r="F17" s="35" t="s">
        <v>69</v>
      </c>
      <c r="G17" s="36">
        <v>60</v>
      </c>
      <c r="H17" s="36">
        <v>0</v>
      </c>
      <c r="I17" s="36">
        <v>1</v>
      </c>
      <c r="J17" s="36">
        <v>0</v>
      </c>
      <c r="K17" s="36">
        <v>0</v>
      </c>
      <c r="L17" s="36">
        <v>1</v>
      </c>
      <c r="M17" s="36">
        <v>0</v>
      </c>
    </row>
    <row r="18" spans="1:13">
      <c r="A18" s="2" t="s">
        <v>68</v>
      </c>
      <c r="B18" s="35" t="s">
        <v>48</v>
      </c>
      <c r="C18" s="35" t="s">
        <v>32</v>
      </c>
      <c r="D18" s="35" t="s">
        <v>30</v>
      </c>
      <c r="E18" s="35" t="s">
        <v>44</v>
      </c>
      <c r="F18" s="35" t="s">
        <v>71</v>
      </c>
      <c r="G18" s="36">
        <v>2</v>
      </c>
      <c r="H18" s="36">
        <v>0</v>
      </c>
      <c r="I18" s="36">
        <v>0</v>
      </c>
      <c r="J18" s="36">
        <v>1</v>
      </c>
      <c r="K18" s="36">
        <v>0</v>
      </c>
      <c r="L18" s="36">
        <v>1</v>
      </c>
      <c r="M18" s="36">
        <v>0</v>
      </c>
    </row>
    <row r="19" spans="1:13">
      <c r="A19" s="2" t="s">
        <v>70</v>
      </c>
      <c r="B19" s="35" t="s">
        <v>61</v>
      </c>
      <c r="C19" s="35" t="s">
        <v>29</v>
      </c>
      <c r="D19" s="35" t="s">
        <v>35</v>
      </c>
      <c r="E19" s="35" t="s">
        <v>55</v>
      </c>
      <c r="F19" s="35" t="s">
        <v>72</v>
      </c>
      <c r="G19" s="36">
        <v>22</v>
      </c>
      <c r="H19" s="36">
        <v>1</v>
      </c>
      <c r="I19" s="36">
        <v>1</v>
      </c>
      <c r="J19" s="36">
        <v>1</v>
      </c>
      <c r="K19" s="36">
        <v>1</v>
      </c>
      <c r="L19" s="36">
        <v>4</v>
      </c>
      <c r="M19" s="36" t="s">
        <v>34</v>
      </c>
    </row>
    <row r="20" spans="1:13">
      <c r="A20" s="2" t="s">
        <v>68</v>
      </c>
      <c r="B20" s="35" t="s">
        <v>40</v>
      </c>
      <c r="C20" s="35" t="s">
        <v>32</v>
      </c>
      <c r="D20" s="35" t="s">
        <v>38</v>
      </c>
      <c r="E20" s="35" t="s">
        <v>24</v>
      </c>
      <c r="F20" s="35" t="s">
        <v>69</v>
      </c>
      <c r="G20" s="36">
        <v>42</v>
      </c>
      <c r="H20" s="36">
        <v>1</v>
      </c>
      <c r="I20" s="36">
        <v>0</v>
      </c>
      <c r="J20" s="36">
        <v>1</v>
      </c>
      <c r="K20" s="36">
        <v>1</v>
      </c>
      <c r="L20" s="36">
        <v>3</v>
      </c>
      <c r="M20" s="36">
        <v>0</v>
      </c>
    </row>
    <row r="21" spans="1:13">
      <c r="A21" s="2" t="s">
        <v>70</v>
      </c>
      <c r="B21" s="35" t="s">
        <v>54</v>
      </c>
      <c r="C21" s="35" t="s">
        <v>29</v>
      </c>
      <c r="D21" s="35" t="s">
        <v>41</v>
      </c>
      <c r="E21" s="35" t="s">
        <v>44</v>
      </c>
      <c r="F21" s="35" t="s">
        <v>71</v>
      </c>
      <c r="G21" s="36">
        <v>10</v>
      </c>
      <c r="H21" s="36">
        <v>1</v>
      </c>
      <c r="I21" s="36">
        <v>1</v>
      </c>
      <c r="J21" s="36">
        <v>0</v>
      </c>
      <c r="K21" s="36">
        <v>0</v>
      </c>
      <c r="L21" s="36">
        <v>2</v>
      </c>
      <c r="M21" s="36">
        <v>0</v>
      </c>
    </row>
    <row r="22" spans="1:13">
      <c r="A22" s="2" t="s">
        <v>68</v>
      </c>
      <c r="B22" s="35" t="s">
        <v>57</v>
      </c>
      <c r="C22" s="35" t="s">
        <v>29</v>
      </c>
      <c r="D22" s="35" t="s">
        <v>25</v>
      </c>
      <c r="E22" s="35" t="s">
        <v>55</v>
      </c>
      <c r="F22" s="35" t="s">
        <v>72</v>
      </c>
      <c r="G22" s="36">
        <v>15</v>
      </c>
      <c r="H22" s="36">
        <v>1</v>
      </c>
      <c r="I22" s="36">
        <v>1</v>
      </c>
      <c r="J22" s="36">
        <v>0</v>
      </c>
      <c r="K22" s="36">
        <v>0</v>
      </c>
      <c r="L22" s="36">
        <v>2</v>
      </c>
      <c r="M22" s="36">
        <v>0</v>
      </c>
    </row>
    <row r="23" spans="1:13">
      <c r="A23" s="2" t="s">
        <v>70</v>
      </c>
      <c r="B23" s="35" t="s">
        <v>33</v>
      </c>
      <c r="C23" s="35" t="s">
        <v>29</v>
      </c>
      <c r="D23" s="35" t="s">
        <v>30</v>
      </c>
      <c r="E23" s="35" t="s">
        <v>24</v>
      </c>
      <c r="F23" s="35" t="s">
        <v>69</v>
      </c>
      <c r="G23" s="36">
        <v>46</v>
      </c>
      <c r="H23" s="36">
        <v>1</v>
      </c>
      <c r="I23" s="36">
        <v>1</v>
      </c>
      <c r="J23" s="36">
        <v>1</v>
      </c>
      <c r="K23" s="36">
        <v>1</v>
      </c>
      <c r="L23" s="36">
        <v>4</v>
      </c>
      <c r="M23" s="36" t="s">
        <v>34</v>
      </c>
    </row>
    <row r="24" spans="1:13">
      <c r="A24" s="2" t="s">
        <v>68</v>
      </c>
      <c r="B24" s="35" t="s">
        <v>50</v>
      </c>
      <c r="C24" s="35" t="s">
        <v>32</v>
      </c>
      <c r="D24" s="35" t="s">
        <v>35</v>
      </c>
      <c r="E24" s="35" t="s">
        <v>44</v>
      </c>
      <c r="F24" s="35" t="s">
        <v>71</v>
      </c>
      <c r="G24" s="36">
        <v>25</v>
      </c>
      <c r="H24" s="36">
        <v>1</v>
      </c>
      <c r="I24" s="36">
        <v>0</v>
      </c>
      <c r="J24" s="36">
        <v>0</v>
      </c>
      <c r="K24" s="36">
        <v>1</v>
      </c>
      <c r="L24" s="36">
        <v>2</v>
      </c>
      <c r="M24" s="36">
        <v>0</v>
      </c>
    </row>
    <row r="25" spans="1:13">
      <c r="A25" s="2" t="s">
        <v>70</v>
      </c>
      <c r="B25" s="35" t="s">
        <v>63</v>
      </c>
      <c r="C25" s="35" t="s">
        <v>32</v>
      </c>
      <c r="D25" s="35" t="s">
        <v>38</v>
      </c>
      <c r="E25" s="35" t="s">
        <v>55</v>
      </c>
      <c r="F25" s="35" t="s">
        <v>72</v>
      </c>
      <c r="G25" s="36">
        <v>48</v>
      </c>
      <c r="H25" s="36">
        <v>0</v>
      </c>
      <c r="I25" s="36">
        <v>1</v>
      </c>
      <c r="J25" s="36">
        <v>1</v>
      </c>
      <c r="K25" s="36">
        <v>0</v>
      </c>
      <c r="L25" s="36">
        <v>2</v>
      </c>
      <c r="M25" s="36">
        <v>0</v>
      </c>
    </row>
    <row r="26" spans="1:13">
      <c r="A26" s="2" t="s">
        <v>68</v>
      </c>
      <c r="B26" s="35" t="s">
        <v>43</v>
      </c>
      <c r="C26" s="35" t="s">
        <v>32</v>
      </c>
      <c r="D26" s="35" t="s">
        <v>41</v>
      </c>
      <c r="E26" s="35" t="s">
        <v>24</v>
      </c>
      <c r="F26" s="35" t="s">
        <v>69</v>
      </c>
      <c r="G26" s="36">
        <v>96</v>
      </c>
      <c r="H26" s="36">
        <v>0</v>
      </c>
      <c r="I26" s="36">
        <v>0</v>
      </c>
      <c r="J26" s="36">
        <v>1</v>
      </c>
      <c r="K26" s="36">
        <v>1</v>
      </c>
      <c r="L26" s="36">
        <v>2</v>
      </c>
      <c r="M26" s="36">
        <v>0</v>
      </c>
    </row>
    <row r="27" spans="1:13">
      <c r="A27" s="2" t="s">
        <v>70</v>
      </c>
      <c r="B27" s="35" t="s">
        <v>46</v>
      </c>
      <c r="C27" s="35" t="s">
        <v>32</v>
      </c>
      <c r="D27" s="35" t="s">
        <v>25</v>
      </c>
      <c r="E27" s="35" t="s">
        <v>44</v>
      </c>
      <c r="F27" s="35" t="s">
        <v>71</v>
      </c>
      <c r="G27" s="36">
        <v>25</v>
      </c>
      <c r="H27" s="36">
        <v>0</v>
      </c>
      <c r="I27" s="36">
        <v>0</v>
      </c>
      <c r="J27" s="36">
        <v>0</v>
      </c>
      <c r="K27" s="36">
        <v>1</v>
      </c>
      <c r="L27" s="36">
        <v>1</v>
      </c>
      <c r="M27" s="36">
        <v>0</v>
      </c>
    </row>
    <row r="28" spans="1:13">
      <c r="A28" s="2" t="s">
        <v>68</v>
      </c>
      <c r="B28" s="35" t="s">
        <v>59</v>
      </c>
      <c r="C28" s="35" t="s">
        <v>32</v>
      </c>
      <c r="D28" s="35" t="s">
        <v>30</v>
      </c>
      <c r="E28" s="35" t="s">
        <v>55</v>
      </c>
      <c r="F28" s="35" t="s">
        <v>72</v>
      </c>
      <c r="G28" s="36">
        <v>11</v>
      </c>
      <c r="H28" s="36">
        <v>0</v>
      </c>
      <c r="I28" s="36">
        <v>1</v>
      </c>
      <c r="J28" s="36">
        <v>1</v>
      </c>
      <c r="K28" s="36">
        <v>1</v>
      </c>
      <c r="L28" s="36">
        <v>3</v>
      </c>
      <c r="M28" s="36">
        <v>0</v>
      </c>
    </row>
    <row r="29" spans="1:13">
      <c r="A29" s="2" t="s">
        <v>70</v>
      </c>
      <c r="B29" s="35" t="s">
        <v>37</v>
      </c>
      <c r="C29" s="35" t="s">
        <v>32</v>
      </c>
      <c r="D29" s="35" t="s">
        <v>35</v>
      </c>
      <c r="E29" s="35" t="s">
        <v>24</v>
      </c>
      <c r="F29" s="35" t="s">
        <v>69</v>
      </c>
      <c r="G29" s="36">
        <v>84</v>
      </c>
      <c r="H29" s="36">
        <v>0</v>
      </c>
      <c r="I29" s="36">
        <v>1</v>
      </c>
      <c r="J29" s="36">
        <v>1</v>
      </c>
      <c r="K29" s="36">
        <v>0</v>
      </c>
      <c r="L29" s="36">
        <v>2</v>
      </c>
      <c r="M29" s="36">
        <v>0</v>
      </c>
    </row>
    <row r="30" spans="1:13">
      <c r="A30" s="2" t="s">
        <v>68</v>
      </c>
      <c r="B30" s="35" t="s">
        <v>52</v>
      </c>
      <c r="C30" s="35" t="s">
        <v>29</v>
      </c>
      <c r="D30" s="35" t="s">
        <v>38</v>
      </c>
      <c r="E30" s="35" t="s">
        <v>44</v>
      </c>
      <c r="F30" s="35" t="s">
        <v>71</v>
      </c>
      <c r="G30" s="36">
        <v>96</v>
      </c>
      <c r="H30" s="36">
        <v>0</v>
      </c>
      <c r="I30" s="36">
        <v>0</v>
      </c>
      <c r="J30" s="36">
        <v>0</v>
      </c>
      <c r="K30" s="36">
        <v>1</v>
      </c>
      <c r="L30" s="36">
        <v>1</v>
      </c>
      <c r="M30" s="36">
        <v>0</v>
      </c>
    </row>
    <row r="31" spans="1:13">
      <c r="A31" s="2" t="s">
        <v>70</v>
      </c>
      <c r="B31" s="35" t="s">
        <v>65</v>
      </c>
      <c r="C31" s="35" t="s">
        <v>32</v>
      </c>
      <c r="D31" s="35" t="s">
        <v>41</v>
      </c>
      <c r="E31" s="35" t="s">
        <v>55</v>
      </c>
      <c r="F31" s="35" t="s">
        <v>72</v>
      </c>
      <c r="G31" s="36">
        <v>75</v>
      </c>
      <c r="H31" s="36">
        <v>1</v>
      </c>
      <c r="I31" s="36">
        <v>1</v>
      </c>
      <c r="J31" s="36">
        <v>1</v>
      </c>
      <c r="K31" s="36">
        <v>0</v>
      </c>
      <c r="L31" s="36">
        <v>3</v>
      </c>
      <c r="M31" s="36">
        <v>0</v>
      </c>
    </row>
  </sheetData>
  <sheetProtection sheet="1" objects="1" scenarios="1" formatRows="0" autoFilter="0" pivotTables="0"/>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EFD6710D34184680FF50CA00440873" ma:contentTypeVersion="2" ma:contentTypeDescription="Create a new document." ma:contentTypeScope="" ma:versionID="d529808f89ca75d3f187ab3ea57166f4">
  <xsd:schema xmlns:xsd="http://www.w3.org/2001/XMLSchema" xmlns:xs="http://www.w3.org/2001/XMLSchema" xmlns:p="http://schemas.microsoft.com/office/2006/metadata/properties" xmlns:ns2="16bec0fc-538c-4ecd-b92b-57a72b02a82e" targetNamespace="http://schemas.microsoft.com/office/2006/metadata/properties" ma:root="true" ma:fieldsID="183b17b8d8318590a245321d96d6f6b7" ns2:_="">
    <xsd:import namespace="16bec0fc-538c-4ecd-b92b-57a72b02a82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bec0fc-538c-4ecd-b92b-57a72b02a8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3D2BCC8-9C09-4120-A6D3-F2EC27F5CAD9}"/>
</file>

<file path=customXml/itemProps2.xml><?xml version="1.0" encoding="utf-8"?>
<ds:datastoreItem xmlns:ds="http://schemas.openxmlformats.org/officeDocument/2006/customXml" ds:itemID="{439B776F-AA11-4009-AD80-0017C76CEB92}"/>
</file>

<file path=customXml/itemProps3.xml><?xml version="1.0" encoding="utf-8"?>
<ds:datastoreItem xmlns:ds="http://schemas.openxmlformats.org/officeDocument/2006/customXml" ds:itemID="{3C12C761-49E4-4BDD-9120-4C5770035CF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Kayne, Glen M</cp:lastModifiedBy>
  <cp:revision>1</cp:revision>
  <dcterms:created xsi:type="dcterms:W3CDTF">2022-01-23T20:23:31Z</dcterms:created>
  <dcterms:modified xsi:type="dcterms:W3CDTF">2022-01-23T21:46:24Z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0x01010064EFD6710D34184680FF50CA00440873</vt:lpwstr>
  </property>
</Properties>
</file>