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hite01.babcockgroup.co.uk\homeshare$\BDCA\edwa8743\Desktop\"/>
    </mc:Choice>
  </mc:AlternateContent>
  <bookViews>
    <workbookView xWindow="0" yWindow="0" windowWidth="28800" windowHeight="12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 l="1"/>
  <c r="G22" i="1"/>
  <c r="G21" i="1"/>
  <c r="G20" i="1"/>
  <c r="G19" i="1"/>
  <c r="G18" i="1"/>
  <c r="G17" i="1"/>
  <c r="G16" i="1"/>
  <c r="G15" i="1"/>
  <c r="G14" i="1"/>
  <c r="G13" i="1"/>
  <c r="C6" i="1"/>
  <c r="C5" i="1"/>
  <c r="C4" i="1"/>
  <c r="C3" i="1"/>
  <c r="B7" i="1" s="1"/>
  <c r="C2" i="1"/>
</calcChain>
</file>

<file path=xl/sharedStrings.xml><?xml version="1.0" encoding="utf-8"?>
<sst xmlns="http://schemas.openxmlformats.org/spreadsheetml/2006/main" count="44" uniqueCount="32">
  <si>
    <t>KEY</t>
  </si>
  <si>
    <t>Grade</t>
  </si>
  <si>
    <t>Number of staff</t>
  </si>
  <si>
    <t>January</t>
  </si>
  <si>
    <t xml:space="preserve">July </t>
  </si>
  <si>
    <t>Six monthly</t>
  </si>
  <si>
    <t>Green</t>
  </si>
  <si>
    <t>Febuary</t>
  </si>
  <si>
    <t>August</t>
  </si>
  <si>
    <t>Quarterly</t>
  </si>
  <si>
    <t>Amber</t>
  </si>
  <si>
    <t>March</t>
  </si>
  <si>
    <t>September</t>
  </si>
  <si>
    <t>Monthly</t>
  </si>
  <si>
    <t>Red</t>
  </si>
  <si>
    <t>April</t>
  </si>
  <si>
    <t>October</t>
  </si>
  <si>
    <t>Ungraded</t>
  </si>
  <si>
    <t>May</t>
  </si>
  <si>
    <t>November</t>
  </si>
  <si>
    <t>White</t>
  </si>
  <si>
    <t>June</t>
  </si>
  <si>
    <t>December</t>
  </si>
  <si>
    <t>% of Green Rated staff</t>
  </si>
  <si>
    <t xml:space="preserve">out of window </t>
  </si>
  <si>
    <t>First Name</t>
  </si>
  <si>
    <t>Last Name</t>
  </si>
  <si>
    <t>Role</t>
  </si>
  <si>
    <t>TLC</t>
  </si>
  <si>
    <t>Month Last Observed</t>
  </si>
  <si>
    <t>current Grade</t>
  </si>
  <si>
    <t>Next Obervation Due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</si>
</sst>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 applyProtection="1">
      <alignment horizontal="center"/>
    </xf>
    <xf numFmtId="49" fontId="1" fillId="0" borderId="0" xfId="0" applyNumberFormat="1" applyFont="1" applyFill="1" applyBorder="1" applyAlignment="1" applyProtection="1">
      <alignment horizontal="center"/>
    </xf>
    <xf numFmtId="1" fontId="1" fillId="3" borderId="0" xfId="0" applyNumberFormat="1" applyFont="1" applyFill="1" applyBorder="1" applyAlignment="1" applyProtection="1">
      <alignment horizontal="center" vertical="center"/>
    </xf>
    <xf numFmtId="0" fontId="1" fillId="3" borderId="0" xfId="0" applyFont="1" applyFill="1" applyBorder="1" applyAlignment="1" applyProtection="1">
      <alignment horizontal="center" vertical="center"/>
    </xf>
    <xf numFmtId="17" fontId="1" fillId="3" borderId="0" xfId="0" applyNumberFormat="1" applyFont="1" applyFill="1" applyBorder="1" applyAlignment="1" applyProtection="1">
      <alignment horizontal="center" vertical="center"/>
    </xf>
    <xf numFmtId="0" fontId="1" fillId="4" borderId="1" xfId="0" applyFont="1" applyFill="1" applyBorder="1" applyProtection="1"/>
    <xf numFmtId="0" fontId="1" fillId="4" borderId="1" xfId="0" applyFont="1" applyFill="1" applyBorder="1" applyAlignment="1" applyProtection="1">
      <alignment horizontal="center"/>
    </xf>
    <xf numFmtId="0" fontId="1" fillId="5" borderId="1" xfId="0" applyFont="1" applyFill="1" applyBorder="1" applyProtection="1"/>
    <xf numFmtId="0" fontId="1" fillId="5" borderId="1" xfId="0" applyFont="1" applyFill="1" applyBorder="1" applyAlignment="1" applyProtection="1">
      <alignment horizontal="center"/>
    </xf>
    <xf numFmtId="0" fontId="1" fillId="6" borderId="1" xfId="0" applyFont="1" applyFill="1" applyBorder="1" applyProtection="1"/>
    <xf numFmtId="0" fontId="1" fillId="6" borderId="1" xfId="0" applyFont="1" applyFill="1" applyBorder="1" applyAlignment="1" applyProtection="1">
      <alignment horizontal="center"/>
    </xf>
    <xf numFmtId="0" fontId="1" fillId="0" borderId="1" xfId="0" applyFont="1" applyFill="1" applyBorder="1" applyProtection="1"/>
    <xf numFmtId="0" fontId="1" fillId="0" borderId="1" xfId="0" applyFont="1" applyFill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 wrapText="1"/>
    </xf>
    <xf numFmtId="10" fontId="0" fillId="0" borderId="1" xfId="0" applyNumberFormat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/>
    </xf>
    <xf numFmtId="1" fontId="0" fillId="3" borderId="0" xfId="0" applyNumberFormat="1" applyFill="1" applyBorder="1" applyAlignment="1" applyProtection="1">
      <alignment horizontal="center" vertical="center"/>
    </xf>
    <xf numFmtId="17" fontId="0" fillId="3" borderId="0" xfId="0" applyNumberFormat="1" applyFill="1" applyBorder="1" applyAlignment="1" applyProtection="1">
      <alignment horizontal="center" vertical="center"/>
    </xf>
    <xf numFmtId="10" fontId="0" fillId="0" borderId="0" xfId="0" applyNumberFormat="1" applyBorder="1" applyAlignment="1" applyProtection="1">
      <alignment horizontal="center" vertical="center"/>
    </xf>
    <xf numFmtId="15" fontId="0" fillId="0" borderId="0" xfId="0" applyNumberFormat="1" applyBorder="1" applyAlignment="1" applyProtection="1">
      <alignment horizontal="center" vertical="center"/>
    </xf>
    <xf numFmtId="1" fontId="0" fillId="0" borderId="0" xfId="0" applyNumberFormat="1" applyBorder="1" applyAlignment="1" applyProtection="1">
      <alignment horizontal="center" vertical="center"/>
    </xf>
    <xf numFmtId="17" fontId="0" fillId="0" borderId="0" xfId="0" applyNumberForma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15" fontId="1" fillId="2" borderId="1" xfId="0" applyNumberFormat="1" applyFont="1" applyFill="1" applyBorder="1" applyAlignment="1" applyProtection="1">
      <alignment horizontal="center" vertical="center" wrapText="1"/>
    </xf>
    <xf numFmtId="17" fontId="1" fillId="2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/>
      <protection locked="0"/>
    </xf>
    <xf numFmtId="15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7" fontId="0" fillId="0" borderId="1" xfId="0" applyNumberFormat="1" applyFill="1" applyBorder="1" applyAlignment="1" applyProtection="1">
      <alignment horizontal="center" vertical="center"/>
    </xf>
    <xf numFmtId="15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1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05FF76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05FF76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05FF7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G23"/>
  <sheetViews>
    <sheetView tabSelected="1" workbookViewId="0">
      <selection activeCell="K30" sqref="K30"/>
    </sheetView>
  </sheetViews>
  <sheetFormatPr defaultRowHeight="15" x14ac:dyDescent="0.25"/>
  <cols>
    <col min="1" max="1" width="16.140625" bestFit="1" customWidth="1"/>
    <col min="2" max="2" width="27.5703125" bestFit="1" customWidth="1"/>
    <col min="3" max="3" width="17.140625" bestFit="1" customWidth="1"/>
    <col min="4" max="4" width="11.28515625" bestFit="1" customWidth="1"/>
    <col min="5" max="5" width="18.42578125" bestFit="1" customWidth="1"/>
    <col min="6" max="7" width="11.2851562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2" t="s">
        <v>3</v>
      </c>
      <c r="E1" s="3"/>
      <c r="F1" s="4" t="s">
        <v>4</v>
      </c>
      <c r="G1" s="5"/>
    </row>
    <row r="2" spans="1:7" x14ac:dyDescent="0.25">
      <c r="A2" s="6" t="s">
        <v>5</v>
      </c>
      <c r="B2" s="7" t="s">
        <v>6</v>
      </c>
      <c r="C2" s="7">
        <f>COUNTIF(F13:F90,"Green")</f>
        <v>11</v>
      </c>
      <c r="D2" s="2" t="s">
        <v>7</v>
      </c>
      <c r="E2" s="3"/>
      <c r="F2" s="4" t="s">
        <v>8</v>
      </c>
      <c r="G2" s="5"/>
    </row>
    <row r="3" spans="1:7" x14ac:dyDescent="0.25">
      <c r="A3" s="8" t="s">
        <v>9</v>
      </c>
      <c r="B3" s="9" t="s">
        <v>10</v>
      </c>
      <c r="C3" s="9">
        <f>+COUNTIF(F13:F91,"Amber")</f>
        <v>0</v>
      </c>
      <c r="D3" s="2" t="s">
        <v>11</v>
      </c>
      <c r="E3" s="3"/>
      <c r="F3" s="4" t="s">
        <v>12</v>
      </c>
      <c r="G3" s="5"/>
    </row>
    <row r="4" spans="1:7" x14ac:dyDescent="0.25">
      <c r="A4" s="10" t="s">
        <v>13</v>
      </c>
      <c r="B4" s="11" t="s">
        <v>14</v>
      </c>
      <c r="C4" s="11">
        <f>COUNTIF(F13:F91,"Red")</f>
        <v>0</v>
      </c>
      <c r="D4" s="2" t="s">
        <v>15</v>
      </c>
      <c r="E4" s="3"/>
      <c r="F4" s="4" t="s">
        <v>16</v>
      </c>
      <c r="G4" s="5"/>
    </row>
    <row r="5" spans="1:7" x14ac:dyDescent="0.25">
      <c r="A5" s="12" t="s">
        <v>13</v>
      </c>
      <c r="B5" s="13" t="s">
        <v>17</v>
      </c>
      <c r="C5" s="13">
        <f>COUNTIF(F13:F90,"Ungraded")</f>
        <v>0</v>
      </c>
      <c r="D5" s="2" t="s">
        <v>18</v>
      </c>
      <c r="E5" s="3"/>
      <c r="F5" s="4" t="s">
        <v>19</v>
      </c>
      <c r="G5" s="5"/>
    </row>
    <row r="6" spans="1:7" x14ac:dyDescent="0.25">
      <c r="A6" s="12"/>
      <c r="B6" s="13" t="s">
        <v>20</v>
      </c>
      <c r="C6" s="13">
        <f>COUNTIF(F13:F90,"White")</f>
        <v>0</v>
      </c>
      <c r="D6" s="2" t="s">
        <v>21</v>
      </c>
      <c r="E6" s="3"/>
      <c r="F6" s="4" t="s">
        <v>22</v>
      </c>
      <c r="G6" s="5"/>
    </row>
    <row r="7" spans="1:7" x14ac:dyDescent="0.25">
      <c r="A7" s="14" t="s">
        <v>23</v>
      </c>
      <c r="B7" s="15">
        <f>SUM(C2)/SUM(C2:C6)</f>
        <v>1</v>
      </c>
      <c r="C7" s="15"/>
      <c r="D7" s="16"/>
      <c r="E7" s="17"/>
      <c r="F7" s="4"/>
      <c r="G7" s="18"/>
    </row>
    <row r="8" spans="1:7" x14ac:dyDescent="0.25">
      <c r="A8" s="14"/>
      <c r="B8" s="15"/>
      <c r="C8" s="15"/>
      <c r="D8" s="19" t="s">
        <v>24</v>
      </c>
      <c r="E8" s="20"/>
      <c r="F8" s="21">
        <v>22</v>
      </c>
      <c r="G8" s="22"/>
    </row>
    <row r="9" spans="1:7" x14ac:dyDescent="0.25">
      <c r="A9" s="23"/>
      <c r="B9" s="23"/>
      <c r="C9" s="23"/>
      <c r="D9" s="23"/>
      <c r="E9" s="20"/>
      <c r="F9" s="19"/>
      <c r="G9" s="22"/>
    </row>
    <row r="10" spans="1:7" x14ac:dyDescent="0.25">
      <c r="A10" s="24" t="s">
        <v>25</v>
      </c>
      <c r="B10" s="24" t="s">
        <v>26</v>
      </c>
      <c r="C10" s="24" t="s">
        <v>27</v>
      </c>
      <c r="D10" s="25" t="s">
        <v>28</v>
      </c>
      <c r="E10" s="26" t="s">
        <v>29</v>
      </c>
      <c r="F10" s="25" t="s">
        <v>30</v>
      </c>
      <c r="G10" s="27" t="s">
        <v>31</v>
      </c>
    </row>
    <row r="11" spans="1:7" x14ac:dyDescent="0.25">
      <c r="A11" s="24"/>
      <c r="B11" s="24"/>
      <c r="C11" s="24"/>
      <c r="D11" s="25"/>
      <c r="E11" s="26"/>
      <c r="F11" s="25"/>
      <c r="G11" s="27"/>
    </row>
    <row r="12" spans="1:7" x14ac:dyDescent="0.25">
      <c r="A12" s="24"/>
      <c r="B12" s="24"/>
      <c r="C12" s="24"/>
      <c r="D12" s="25"/>
      <c r="E12" s="26"/>
      <c r="F12" s="25"/>
      <c r="G12" s="27"/>
    </row>
    <row r="13" spans="1:7" x14ac:dyDescent="0.25">
      <c r="A13" s="28"/>
      <c r="B13" s="28"/>
      <c r="C13" s="28"/>
      <c r="D13" s="29"/>
      <c r="E13" s="30">
        <v>44461</v>
      </c>
      <c r="F13" s="31" t="s">
        <v>6</v>
      </c>
      <c r="G13" s="32">
        <f t="shared" ref="G13:G23" si="0">IFERROR((EDATE(E13,IF(F13="Red",1,IF(F13="Amber",3,IF(F13="Green",6,IF(F13="Ungraded",1,)))))),"")</f>
        <v>44642</v>
      </c>
    </row>
    <row r="14" spans="1:7" x14ac:dyDescent="0.25">
      <c r="A14" s="28"/>
      <c r="B14" s="28"/>
      <c r="C14" s="28"/>
      <c r="D14" s="29"/>
      <c r="E14" s="33">
        <v>44563</v>
      </c>
      <c r="F14" s="34" t="s">
        <v>6</v>
      </c>
      <c r="G14" s="32">
        <f t="shared" si="0"/>
        <v>44744</v>
      </c>
    </row>
    <row r="15" spans="1:7" x14ac:dyDescent="0.25">
      <c r="A15" s="35"/>
      <c r="B15" s="35"/>
      <c r="C15" s="28"/>
      <c r="D15" s="29"/>
      <c r="E15" s="30">
        <v>44306</v>
      </c>
      <c r="F15" s="34" t="s">
        <v>6</v>
      </c>
      <c r="G15" s="32">
        <f t="shared" si="0"/>
        <v>44489</v>
      </c>
    </row>
    <row r="16" spans="1:7" x14ac:dyDescent="0.25">
      <c r="A16" s="36"/>
      <c r="B16" s="36"/>
      <c r="C16" s="37"/>
      <c r="D16" s="29"/>
      <c r="E16" s="30">
        <v>44313</v>
      </c>
      <c r="F16" s="31" t="s">
        <v>6</v>
      </c>
      <c r="G16" s="32">
        <f t="shared" si="0"/>
        <v>44496</v>
      </c>
    </row>
    <row r="17" spans="1:7" x14ac:dyDescent="0.25">
      <c r="A17" s="35"/>
      <c r="B17" s="35"/>
      <c r="C17" s="28"/>
      <c r="D17" s="29"/>
      <c r="E17" s="30">
        <v>44398</v>
      </c>
      <c r="F17" s="34" t="s">
        <v>6</v>
      </c>
      <c r="G17" s="32">
        <f t="shared" si="0"/>
        <v>44582</v>
      </c>
    </row>
    <row r="18" spans="1:7" x14ac:dyDescent="0.25">
      <c r="A18" s="36"/>
      <c r="B18" s="36"/>
      <c r="C18" s="37"/>
      <c r="D18" s="29"/>
      <c r="E18" s="30">
        <v>44392</v>
      </c>
      <c r="F18" s="31" t="s">
        <v>6</v>
      </c>
      <c r="G18" s="32">
        <f t="shared" si="0"/>
        <v>44576</v>
      </c>
    </row>
    <row r="19" spans="1:7" x14ac:dyDescent="0.25">
      <c r="A19" s="36"/>
      <c r="B19" s="36"/>
      <c r="C19" s="37"/>
      <c r="D19" s="29"/>
      <c r="E19" s="30">
        <v>44488</v>
      </c>
      <c r="F19" s="31" t="s">
        <v>6</v>
      </c>
      <c r="G19" s="32">
        <f t="shared" si="0"/>
        <v>44670</v>
      </c>
    </row>
    <row r="20" spans="1:7" x14ac:dyDescent="0.25">
      <c r="A20" s="36"/>
      <c r="B20" s="36"/>
      <c r="C20" s="37"/>
      <c r="D20" s="29"/>
      <c r="E20" s="30">
        <v>44404</v>
      </c>
      <c r="F20" s="31" t="s">
        <v>6</v>
      </c>
      <c r="G20" s="32">
        <f t="shared" si="0"/>
        <v>44588</v>
      </c>
    </row>
    <row r="21" spans="1:7" x14ac:dyDescent="0.25">
      <c r="A21" s="28"/>
      <c r="B21" s="28"/>
      <c r="C21" s="28"/>
      <c r="D21" s="29"/>
      <c r="E21" s="33">
        <v>44327</v>
      </c>
      <c r="F21" s="34" t="s">
        <v>6</v>
      </c>
      <c r="G21" s="32">
        <f t="shared" si="0"/>
        <v>44511</v>
      </c>
    </row>
    <row r="22" spans="1:7" x14ac:dyDescent="0.25">
      <c r="A22" s="36"/>
      <c r="B22" s="36"/>
      <c r="C22" s="36"/>
      <c r="D22" s="29"/>
      <c r="E22" s="33">
        <v>44334</v>
      </c>
      <c r="F22" s="34" t="s">
        <v>6</v>
      </c>
      <c r="G22" s="32">
        <f t="shared" si="0"/>
        <v>44518</v>
      </c>
    </row>
    <row r="23" spans="1:7" x14ac:dyDescent="0.25">
      <c r="A23" s="36"/>
      <c r="B23" s="36"/>
      <c r="C23" s="37"/>
      <c r="D23" s="29"/>
      <c r="E23" s="30">
        <v>44390</v>
      </c>
      <c r="F23" s="31" t="s">
        <v>6</v>
      </c>
      <c r="G23" s="32">
        <f t="shared" si="0"/>
        <v>44574</v>
      </c>
    </row>
  </sheetData>
  <mergeCells count="9">
    <mergeCell ref="E10:E12"/>
    <mergeCell ref="F10:F12"/>
    <mergeCell ref="G10:G12"/>
    <mergeCell ref="A7:A8"/>
    <mergeCell ref="B7:C8"/>
    <mergeCell ref="A10:A12"/>
    <mergeCell ref="B10:B12"/>
    <mergeCell ref="C10:C12"/>
    <mergeCell ref="D10:D12"/>
  </mergeCells>
  <conditionalFormatting sqref="B7">
    <cfRule type="cellIs" dxfId="6" priority="6" operator="greaterThan">
      <formula>0.799</formula>
    </cfRule>
    <cfRule type="cellIs" dxfId="5" priority="7" operator="lessThan">
      <formula>0.798</formula>
    </cfRule>
  </conditionalFormatting>
  <conditionalFormatting sqref="F13">
    <cfRule type="containsText" dxfId="4" priority="3" operator="containsText" text="Red">
      <formula>NOT(ISERROR(SEARCH("Red",F13)))</formula>
    </cfRule>
    <cfRule type="containsText" dxfId="3" priority="4" operator="containsText" text="Amber">
      <formula>NOT(ISERROR(SEARCH("Amber",F13)))</formula>
    </cfRule>
    <cfRule type="containsText" dxfId="2" priority="5" operator="containsText" text="Green">
      <formula>NOT(ISERROR(SEARCH("Green",F13)))</formula>
    </cfRule>
  </conditionalFormatting>
  <conditionalFormatting sqref="G1:G23">
    <cfRule type="timePeriod" dxfId="1" priority="1" timePeriod="lastMonth">
      <formula>AND(MONTH(G1)=MONTH(EDATE(TODAY(),0-1)),YEAR(G1)=YEAR(EDATE(TODAY(),0-1)))</formula>
    </cfRule>
    <cfRule type="timePeriod" dxfId="0" priority="2" timePeriod="thisMonth">
      <formula>AND(MONTH(G1)=MONTH(TODAY()),YEAR(G1)=YEAR(TODAY()))</formula>
    </cfRule>
  </conditionalFormatting>
  <dataValidations count="2">
    <dataValidation type="list" allowBlank="1" showInputMessage="1" showErrorMessage="1" sqref="C13:C23">
      <formula1>"Trainer,Trainer(NR),Trainer (JLR),Trainer(BMW),Trainer(VWG),Assessor,Invigilator,All"</formula1>
    </dataValidation>
    <dataValidation type="list" allowBlank="1" showInputMessage="1" showErrorMessage="1" sqref="F13:F23">
      <formula1>"Green,Amber,Red,UnGraded,White"</formula1>
    </dataValidation>
  </dataValidations>
  <pageMargins left="0.7" right="0.7" top="0.75" bottom="0.75" header="0.3" footer="0.3"/>
  <pageSetup paperSize="9" orientation="portrait" r:id="rId1"/>
  <headerFooter>
    <oddFooter xml:space="preserve">&amp;L&amp;"Arial,Regular"&amp;10&amp;KF00000Classification:&amp;K000000UNCLASSIFIED </oddFooter>
    <evenFooter xml:space="preserve">&amp;L&amp;"Arial,Regular"&amp;10&amp;KF00000Classification:&amp;K000000UNCLASSIFIED </evenFooter>
    <firstFooter xml:space="preserve">&amp;L&amp;"Arial,Regular"&amp;10&amp;KF00000Classification:&amp;K000000UNCLASSIFIED 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083da476-be4d-4e08-8a0c-df0654bf169a" origin="userSelected">
  <element uid="55ac0661-1b5a-4fe3-8c30-e238cf4235b4" value=""/>
  <element uid="id_protective_marking_new_item_1" value=""/>
</sisl>
</file>

<file path=customXml/itemProps1.xml><?xml version="1.0" encoding="utf-8"?>
<ds:datastoreItem xmlns:ds="http://schemas.openxmlformats.org/officeDocument/2006/customXml" ds:itemID="{1373B35A-4481-407D-9071-F4AC7206B24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Babcock Corporate Services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Edwards, Ian</dc:creator>
  <cp:lastModifiedBy>Edwards, Ian</cp:lastModifiedBy>
  <dcterms:created xsi:type="dcterms:W3CDTF">2022-01-11T09:34:56Z</dcterms:created>
  <dcterms:modified xsi:type="dcterms:W3CDTF">2022-01-11T09:36:17Z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57205786-6105-486c-9e08-78ef54252a8c</vt:lpwstr>
  </property>
  <property fmtid="{D5CDD505-2E9C-101B-9397-08002B2CF9AE}" pid="3" name="bjSaver">
    <vt:lpwstr>w/vRDojKTTx7CxfAPUmPCygI9JVmZiAt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policy="083da476-be4d-4e08-8a0c-df0654bf169a" origin="userSelected" xmlns="http://www.boldonj</vt:lpwstr>
  </property>
  <property fmtid="{D5CDD505-2E9C-101B-9397-08002B2CF9AE}" pid="5" name="bjDocumentLabelXML-0">
    <vt:lpwstr>ames.com/2008/01/sie/internal/label"&gt;&lt;element uid="55ac0661-1b5a-4fe3-8c30-e238cf4235b4" value="" /&gt;&lt;element uid="id_protective_marking_new_item_1" value="" /&gt;&lt;/sisl&gt;</vt:lpwstr>
  </property>
  <property fmtid="{D5CDD505-2E9C-101B-9397-08002B2CF9AE}" pid="6" name="bjDocumentSecurityLabel">
    <vt:lpwstr> UNCLASSIFIED </vt:lpwstr>
  </property>
  <property fmtid="{D5CDD505-2E9C-101B-9397-08002B2CF9AE}" pid="7" name="Babcock_Classification">
    <vt:lpwstr>UNCLASSIFIED</vt:lpwstr>
  </property>
  <property fmtid="{D5CDD505-2E9C-101B-9397-08002B2CF9AE}" pid="8" name="bjLeftFooterLabel-first">
    <vt:lpwstr>&amp;"Arial,Regular"&amp;10&amp;KF00000Classification:&amp;K000000UNCLASSIFIED </vt:lpwstr>
  </property>
  <property fmtid="{D5CDD505-2E9C-101B-9397-08002B2CF9AE}" pid="9" name="bjLeftFooterLabel-even">
    <vt:lpwstr>&amp;"Arial,Regular"&amp;10&amp;KF00000Classification:&amp;K000000UNCLASSIFIED </vt:lpwstr>
  </property>
  <property fmtid="{D5CDD505-2E9C-101B-9397-08002B2CF9AE}" pid="10" name="bjLeftFooterLabel">
    <vt:lpwstr>&amp;"Arial,Regular"&amp;10&amp;KF00000Classification:&amp;K000000UNCLASSIFIED </vt:lpwstr>
  </property>
</Properties>
</file>