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2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13_ncr:40009_{6C3CC694-235B-6645-A0D7-58CA96402FB1}" xr6:coauthVersionLast="47" xr6:coauthVersionMax="47" xr10:uidLastSave="{00000000-0000-0000-0000-000000000000}"/>
  <bookViews>
    <workbookView xWindow="340" yWindow="500" windowWidth="28100" windowHeight="16940"/>
  </bookViews>
  <sheets>
    <sheet name="Session_Roster (1)" sheetId="1" r:id="rId1"/>
  </sheets>
  <definedNames>
    <definedName name="_xlnm._FilterDatabase" localSheetId="0" hidden="1">'Session_Roster (1)'!$A$1:$B$143</definedName>
  </definedNames>
  <calcPr calcId="191029"/>
  <pivotCaches>
    <pivotCache cacheId="12" r:id="rId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G6" i="1" s="1"/>
  <c r="F7" i="1"/>
  <c r="F8" i="1"/>
  <c r="F9" i="1"/>
  <c r="F10" i="1"/>
  <c r="G10" i="1" s="1"/>
  <c r="F11" i="1"/>
  <c r="F12" i="1"/>
  <c r="F13" i="1"/>
  <c r="F14" i="1"/>
  <c r="G14" i="1" s="1"/>
  <c r="F15" i="1"/>
  <c r="F16" i="1"/>
  <c r="F17" i="1"/>
  <c r="F18" i="1"/>
  <c r="G18" i="1" s="1"/>
  <c r="F19" i="1"/>
  <c r="F20" i="1"/>
  <c r="F21" i="1"/>
  <c r="F22" i="1"/>
  <c r="G22" i="1" s="1"/>
  <c r="F23" i="1"/>
  <c r="F24" i="1"/>
  <c r="F25" i="1"/>
  <c r="F26" i="1"/>
  <c r="G26" i="1" s="1"/>
  <c r="F27" i="1"/>
  <c r="F28" i="1"/>
  <c r="F29" i="1"/>
  <c r="F30" i="1"/>
  <c r="G30" i="1" s="1"/>
  <c r="F31" i="1"/>
  <c r="F32" i="1"/>
  <c r="F33" i="1"/>
  <c r="F34" i="1"/>
  <c r="G34" i="1" s="1"/>
  <c r="F35" i="1"/>
  <c r="F36" i="1"/>
  <c r="F37" i="1"/>
  <c r="F38" i="1"/>
  <c r="G38" i="1" s="1"/>
  <c r="F39" i="1"/>
  <c r="F40" i="1"/>
  <c r="F41" i="1"/>
  <c r="F42" i="1"/>
  <c r="G42" i="1" s="1"/>
  <c r="F43" i="1"/>
  <c r="F44" i="1"/>
  <c r="F45" i="1"/>
  <c r="F46" i="1"/>
  <c r="G46" i="1" s="1"/>
  <c r="F47" i="1"/>
  <c r="F48" i="1"/>
  <c r="F49" i="1"/>
  <c r="F50" i="1"/>
  <c r="G50" i="1" s="1"/>
  <c r="F51" i="1"/>
  <c r="F52" i="1"/>
  <c r="F53" i="1"/>
  <c r="F54" i="1"/>
  <c r="G54" i="1" s="1"/>
  <c r="F55" i="1"/>
  <c r="F56" i="1"/>
  <c r="F57" i="1"/>
  <c r="F58" i="1"/>
  <c r="G58" i="1" s="1"/>
  <c r="F59" i="1"/>
  <c r="F60" i="1"/>
  <c r="F61" i="1"/>
  <c r="F62" i="1"/>
  <c r="G62" i="1" s="1"/>
  <c r="F63" i="1"/>
  <c r="F64" i="1"/>
  <c r="F65" i="1"/>
  <c r="F66" i="1"/>
  <c r="G66" i="1" s="1"/>
  <c r="F67" i="1"/>
  <c r="F68" i="1"/>
  <c r="F69" i="1"/>
  <c r="F70" i="1"/>
  <c r="G70" i="1" s="1"/>
  <c r="F71" i="1"/>
  <c r="F72" i="1"/>
  <c r="F73" i="1"/>
  <c r="F74" i="1"/>
  <c r="G74" i="1" s="1"/>
  <c r="F75" i="1"/>
  <c r="F76" i="1"/>
  <c r="F77" i="1"/>
  <c r="F78" i="1"/>
  <c r="G78" i="1" s="1"/>
  <c r="F79" i="1"/>
  <c r="F80" i="1"/>
  <c r="F81" i="1"/>
  <c r="F82" i="1"/>
  <c r="G82" i="1" s="1"/>
  <c r="F83" i="1"/>
  <c r="F84" i="1"/>
  <c r="F85" i="1"/>
  <c r="F86" i="1"/>
  <c r="G86" i="1" s="1"/>
  <c r="F87" i="1"/>
  <c r="F88" i="1"/>
  <c r="F89" i="1"/>
  <c r="F90" i="1"/>
  <c r="G90" i="1" s="1"/>
  <c r="F91" i="1"/>
  <c r="F92" i="1"/>
  <c r="F93" i="1"/>
  <c r="F94" i="1"/>
  <c r="G94" i="1" s="1"/>
  <c r="F95" i="1"/>
  <c r="F96" i="1"/>
  <c r="F97" i="1"/>
  <c r="F98" i="1"/>
  <c r="G98" i="1" s="1"/>
  <c r="F99" i="1"/>
  <c r="F100" i="1"/>
  <c r="F101" i="1"/>
  <c r="F102" i="1"/>
  <c r="G102" i="1" s="1"/>
  <c r="F103" i="1"/>
  <c r="F104" i="1"/>
  <c r="F105" i="1"/>
  <c r="F106" i="1"/>
  <c r="G106" i="1" s="1"/>
  <c r="F107" i="1"/>
  <c r="F108" i="1"/>
  <c r="F109" i="1"/>
  <c r="F110" i="1"/>
  <c r="G110" i="1" s="1"/>
  <c r="F111" i="1"/>
  <c r="F112" i="1"/>
  <c r="F113" i="1"/>
  <c r="F114" i="1"/>
  <c r="G114" i="1" s="1"/>
  <c r="F115" i="1"/>
  <c r="F116" i="1"/>
  <c r="F117" i="1"/>
  <c r="F118" i="1"/>
  <c r="G118" i="1" s="1"/>
  <c r="F119" i="1"/>
  <c r="F120" i="1"/>
  <c r="F121" i="1"/>
  <c r="F122" i="1"/>
  <c r="G122" i="1" s="1"/>
  <c r="F123" i="1"/>
  <c r="F124" i="1"/>
  <c r="F125" i="1"/>
  <c r="F126" i="1"/>
  <c r="G126" i="1" s="1"/>
  <c r="F127" i="1"/>
  <c r="F128" i="1"/>
  <c r="F129" i="1"/>
  <c r="F130" i="1"/>
  <c r="G130" i="1" s="1"/>
  <c r="F131" i="1"/>
  <c r="F132" i="1"/>
  <c r="F133" i="1"/>
  <c r="F134" i="1"/>
  <c r="G134" i="1" s="1"/>
  <c r="F135" i="1"/>
  <c r="F136" i="1"/>
  <c r="F137" i="1"/>
  <c r="F138" i="1"/>
  <c r="G138" i="1" s="1"/>
  <c r="F139" i="1"/>
  <c r="F140" i="1"/>
  <c r="F141" i="1"/>
  <c r="F142" i="1"/>
  <c r="G142" i="1" s="1"/>
  <c r="F143" i="1"/>
  <c r="F2" i="1"/>
  <c r="G2" i="1" s="1"/>
  <c r="H2" i="1" s="1"/>
  <c r="H3" i="1" s="1"/>
  <c r="G3" i="1"/>
  <c r="G4" i="1"/>
  <c r="G5" i="1"/>
  <c r="G7" i="1"/>
  <c r="G8" i="1"/>
  <c r="G9" i="1"/>
  <c r="G11" i="1"/>
  <c r="G12" i="1"/>
  <c r="G13" i="1"/>
  <c r="G15" i="1"/>
  <c r="G16" i="1"/>
  <c r="G17" i="1"/>
  <c r="G19" i="1"/>
  <c r="G20" i="1"/>
  <c r="G21" i="1"/>
  <c r="G23" i="1"/>
  <c r="G24" i="1"/>
  <c r="G25" i="1"/>
  <c r="G27" i="1"/>
  <c r="G28" i="1"/>
  <c r="G29" i="1"/>
  <c r="G31" i="1"/>
  <c r="G32" i="1"/>
  <c r="G33" i="1"/>
  <c r="G35" i="1"/>
  <c r="G36" i="1"/>
  <c r="G37" i="1"/>
  <c r="G39" i="1"/>
  <c r="G40" i="1"/>
  <c r="G41" i="1"/>
  <c r="G43" i="1"/>
  <c r="G44" i="1"/>
  <c r="G45" i="1"/>
  <c r="G47" i="1"/>
  <c r="G48" i="1"/>
  <c r="G49" i="1"/>
  <c r="G51" i="1"/>
  <c r="G52" i="1"/>
  <c r="G53" i="1"/>
  <c r="G55" i="1"/>
  <c r="G56" i="1"/>
  <c r="G57" i="1"/>
  <c r="G59" i="1"/>
  <c r="G60" i="1"/>
  <c r="G61" i="1"/>
  <c r="G63" i="1"/>
  <c r="G64" i="1"/>
  <c r="G65" i="1"/>
  <c r="G67" i="1"/>
  <c r="G68" i="1"/>
  <c r="G69" i="1"/>
  <c r="G71" i="1"/>
  <c r="G72" i="1"/>
  <c r="G73" i="1"/>
  <c r="G75" i="1"/>
  <c r="G76" i="1"/>
  <c r="G77" i="1"/>
  <c r="G79" i="1"/>
  <c r="G80" i="1"/>
  <c r="G81" i="1"/>
  <c r="G83" i="1"/>
  <c r="G84" i="1"/>
  <c r="G85" i="1"/>
  <c r="G87" i="1"/>
  <c r="G88" i="1"/>
  <c r="G89" i="1"/>
  <c r="G91" i="1"/>
  <c r="G92" i="1"/>
  <c r="G93" i="1"/>
  <c r="G95" i="1"/>
  <c r="G96" i="1"/>
  <c r="G97" i="1"/>
  <c r="G99" i="1"/>
  <c r="G100" i="1"/>
  <c r="G101" i="1"/>
  <c r="G103" i="1"/>
  <c r="G104" i="1"/>
  <c r="G105" i="1"/>
  <c r="G107" i="1"/>
  <c r="G108" i="1"/>
  <c r="G109" i="1"/>
  <c r="G111" i="1"/>
  <c r="G112" i="1"/>
  <c r="G113" i="1"/>
  <c r="G115" i="1"/>
  <c r="G116" i="1"/>
  <c r="G117" i="1"/>
  <c r="G119" i="1"/>
  <c r="G120" i="1"/>
  <c r="G121" i="1"/>
  <c r="G123" i="1"/>
  <c r="G124" i="1"/>
  <c r="G125" i="1"/>
  <c r="G127" i="1"/>
  <c r="G128" i="1"/>
  <c r="G129" i="1"/>
  <c r="G131" i="1"/>
  <c r="G132" i="1"/>
  <c r="G133" i="1"/>
  <c r="G135" i="1"/>
  <c r="G136" i="1"/>
  <c r="G137" i="1"/>
  <c r="G139" i="1"/>
  <c r="G140" i="1"/>
  <c r="G141" i="1"/>
  <c r="G143" i="1"/>
  <c r="H4" i="1" l="1"/>
  <c r="H5" i="1" s="1"/>
  <c r="H6" i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6" i="1" s="1"/>
  <c r="H137" i="1" s="1"/>
  <c r="H138" i="1" s="1"/>
  <c r="H139" i="1" s="1"/>
  <c r="H140" i="1" s="1"/>
  <c r="H141" i="1" s="1"/>
  <c r="H142" i="1" s="1"/>
  <c r="H143" i="1" s="1"/>
</calcChain>
</file>

<file path=xl/sharedStrings.xml><?xml version="1.0" encoding="utf-8"?>
<sst xmlns="http://schemas.openxmlformats.org/spreadsheetml/2006/main" count="388" uniqueCount="90">
  <si>
    <t>$200.00 Basic Fees</t>
  </si>
  <si>
    <t>$80.00 Option Fees</t>
  </si>
  <si>
    <t>$17.00 Store Deposit</t>
  </si>
  <si>
    <t>- $200.00 Discounts</t>
  </si>
  <si>
    <t>$30.00 Store Deposit</t>
  </si>
  <si>
    <t>$50.00 Store Deposit</t>
  </si>
  <si>
    <t>$49.00 Store Deposit</t>
  </si>
  <si>
    <t>$16.50 Store Deposit</t>
  </si>
  <si>
    <t>$150.00 Option Fees</t>
  </si>
  <si>
    <t>- $350.00 Discounts</t>
  </si>
  <si>
    <t>$20.00 Store Deposit</t>
  </si>
  <si>
    <t>$18.50 Store Deposit</t>
  </si>
  <si>
    <t>$285.00 Option Fees</t>
  </si>
  <si>
    <t>$20.50 Store Deposit</t>
  </si>
  <si>
    <t>- $285.00 Discounts</t>
  </si>
  <si>
    <t>$300.00 Option Fees</t>
  </si>
  <si>
    <t>$70.00 Store Deposit</t>
  </si>
  <si>
    <t>- $300.00 Discounts</t>
  </si>
  <si>
    <t>$15.00 Store Deposit</t>
  </si>
  <si>
    <t>$38.50 Store Deposit</t>
  </si>
  <si>
    <t>$270.00 Option Fees</t>
  </si>
  <si>
    <t>$18.00 Store Deposit</t>
  </si>
  <si>
    <t>- $270.00 Discounts</t>
  </si>
  <si>
    <t>$46.50 Store Deposit</t>
  </si>
  <si>
    <t>$64.75 Store Deposit</t>
  </si>
  <si>
    <t>$83.00 Store Deposit</t>
  </si>
  <si>
    <t>$88.50 Store Deposit</t>
  </si>
  <si>
    <t>$12.50 Store Deposit</t>
  </si>
  <si>
    <t>- $500.00 Discounts</t>
  </si>
  <si>
    <t>$53.50 Store Deposit</t>
  </si>
  <si>
    <t>$9.50 Store Deposit</t>
  </si>
  <si>
    <t>$53.00 Store Deposit</t>
  </si>
  <si>
    <t>$71.50 Store Deposit</t>
  </si>
  <si>
    <t>$51.00 Store Deposit</t>
  </si>
  <si>
    <t>$16.00 Store Deposit</t>
  </si>
  <si>
    <t>$44.50 Store Deposit</t>
  </si>
  <si>
    <t>$58.00 Store Deposit</t>
  </si>
  <si>
    <t>$40.00 Store Deposit</t>
  </si>
  <si>
    <t>$19.00 Store Deposit</t>
  </si>
  <si>
    <t>SessionFees</t>
  </si>
  <si>
    <t>Basic</t>
  </si>
  <si>
    <t>Fees</t>
  </si>
  <si>
    <t>Option</t>
  </si>
  <si>
    <t>Store</t>
  </si>
  <si>
    <t>Deposit</t>
  </si>
  <si>
    <t>Discounts</t>
  </si>
  <si>
    <t>$97.00 Total</t>
  </si>
  <si>
    <t>$230.00 Total</t>
  </si>
  <si>
    <t>$50.00 Total</t>
  </si>
  <si>
    <t>$249.00 Total</t>
  </si>
  <si>
    <t>$16.50 Total</t>
  </si>
  <si>
    <t>$0.00 Total</t>
  </si>
  <si>
    <t>$220.00 Total</t>
  </si>
  <si>
    <t>$218.50 Total</t>
  </si>
  <si>
    <t>$220.50 Total</t>
  </si>
  <si>
    <t>$270.00 Total</t>
  </si>
  <si>
    <t>$215.00 Total</t>
  </si>
  <si>
    <t>$217.00 Total</t>
  </si>
  <si>
    <t>$538.50 Total</t>
  </si>
  <si>
    <t>$218.00 Total</t>
  </si>
  <si>
    <t>$246.50 Total</t>
  </si>
  <si>
    <t>$64.75 Total</t>
  </si>
  <si>
    <t>$83.00 Total</t>
  </si>
  <si>
    <t>$438.50 Total</t>
  </si>
  <si>
    <t>$12.50 Total</t>
  </si>
  <si>
    <t>$53.50 Total</t>
  </si>
  <si>
    <t>$209.50 Total</t>
  </si>
  <si>
    <t>$53.00 Total</t>
  </si>
  <si>
    <t>$71.50 Total</t>
  </si>
  <si>
    <t>$251.00 Total</t>
  </si>
  <si>
    <t>$216.00 Total</t>
  </si>
  <si>
    <t>$216.50 Total</t>
  </si>
  <si>
    <t>$15.00 Total</t>
  </si>
  <si>
    <t>$44.50 Total</t>
  </si>
  <si>
    <t>$58.00 Total</t>
  </si>
  <si>
    <t>$240.00 Total</t>
  </si>
  <si>
    <t>$519.00 Total</t>
  </si>
  <si>
    <t>Total</t>
  </si>
  <si>
    <t>Basic Fees</t>
  </si>
  <si>
    <t>Option Fees</t>
  </si>
  <si>
    <t>Store Deposit</t>
  </si>
  <si>
    <t>Group</t>
  </si>
  <si>
    <t>Items</t>
  </si>
  <si>
    <t>Row Labels</t>
  </si>
  <si>
    <t>Grand Total</t>
  </si>
  <si>
    <t>Column Labels</t>
  </si>
  <si>
    <t>Sum of SessionFees</t>
  </si>
  <si>
    <t>Descr1</t>
  </si>
  <si>
    <t>Descr2</t>
  </si>
  <si>
    <t>Descr3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</si>
</sst>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[$$-409]* #,##0.00_);_([$$-409]* \(#,##0.00\);_([$$-409]* &quot;-&quot;??_);_(@_)"/>
  </numFmts>
  <fonts count="19">
    <font>
      <sz val="12"/>
      <color theme="1"/>
      <name val="ArialMT"/>
      <family val="2"/>
    </font>
    <font>
      <sz val="12"/>
      <color theme="1"/>
      <name val="ArialMT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MT"/>
      <family val="2"/>
    </font>
    <font>
      <b/>
      <sz val="13"/>
      <color theme="3"/>
      <name val="ArialMT"/>
      <family val="2"/>
    </font>
    <font>
      <b/>
      <sz val="11"/>
      <color theme="3"/>
      <name val="ArialMT"/>
      <family val="2"/>
    </font>
    <font>
      <sz val="12"/>
      <color rgb="FF006100"/>
      <name val="ArialMT"/>
      <family val="2"/>
    </font>
    <font>
      <sz val="12"/>
      <color rgb="FF9C0006"/>
      <name val="ArialMT"/>
      <family val="2"/>
    </font>
    <font>
      <sz val="12"/>
      <color rgb="FF9C5700"/>
      <name val="ArialMT"/>
      <family val="2"/>
    </font>
    <font>
      <sz val="12"/>
      <color rgb="FF3F3F76"/>
      <name val="ArialMT"/>
      <family val="2"/>
    </font>
    <font>
      <b/>
      <sz val="12"/>
      <color rgb="FF3F3F3F"/>
      <name val="ArialMT"/>
      <family val="2"/>
    </font>
    <font>
      <b/>
      <sz val="12"/>
      <color rgb="FFFA7D00"/>
      <name val="ArialMT"/>
      <family val="2"/>
    </font>
    <font>
      <sz val="12"/>
      <color rgb="FFFA7D00"/>
      <name val="ArialMT"/>
      <family val="2"/>
    </font>
    <font>
      <b/>
      <sz val="12"/>
      <color theme="0"/>
      <name val="ArialMT"/>
      <family val="2"/>
    </font>
    <font>
      <sz val="12"/>
      <color rgb="FFFF0000"/>
      <name val="ArialMT"/>
      <family val="2"/>
    </font>
    <font>
      <i/>
      <sz val="12"/>
      <color rgb="FF7F7F7F"/>
      <name val="ArialMT"/>
      <family val="2"/>
    </font>
    <font>
      <b/>
      <sz val="12"/>
      <color theme="1"/>
      <name val="ArialMT"/>
      <family val="2"/>
    </font>
    <font>
      <sz val="12"/>
      <color theme="0"/>
      <name val="ArialMT"/>
      <family val="2"/>
    </font>
    <font>
      <sz val="8"/>
      <name val="ArialMT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" fontId="0" fillId="0" borderId="0" xfId="0" applyNumberFormat="1"/>
    <xf numFmtId="0" fontId="0" fillId="0" borderId="0" xfId="0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alignment horizontal="right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crosoft Office User" refreshedDate="44540.256662037034" createdVersion="7" refreshedVersion="7" minRefreshableVersion="3" recordCount="142">
  <cacheSource type="worksheet">
    <worksheetSource ref="C1:H143" sheet="Session_Roster (1)"/>
  </cacheSource>
  <cacheFields count="6">
    <cacheField name="SessionFees" numFmtId="0">
      <sharedItems containsSemiMixedTypes="0" containsString="0" containsNumber="1" minValue="-500" maxValue="538.5"/>
    </cacheField>
    <cacheField name="Descr1" numFmtId="0">
      <sharedItems/>
    </cacheField>
    <cacheField name="Descr2" numFmtId="0">
      <sharedItems containsBlank="1"/>
    </cacheField>
    <cacheField name="Descr3" numFmtId="0">
      <sharedItems count="5">
        <s v="Basic Fees"/>
        <s v="Option Fees"/>
        <s v="Store Deposit"/>
        <s v="Discounts"/>
        <s v="Total"/>
      </sharedItems>
    </cacheField>
    <cacheField name="Items" numFmtId="0">
      <sharedItems containsSemiMixedTypes="0" containsString="0" containsNumber="1" containsInteger="1" minValue="1" maxValue="5"/>
    </cacheField>
    <cacheField name="Group" numFmtId="0">
      <sharedItems containsSemiMixedTypes="0" containsString="0" containsNumber="1" containsInteger="1" minValue="1" maxValue="36" count="3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2">
  <r>
    <n v="200"/>
    <s v="Basic"/>
    <s v="Fees"/>
    <x v="0"/>
    <n v="1"/>
    <x v="0"/>
  </r>
  <r>
    <n v="80"/>
    <s v="Option"/>
    <s v="Fees"/>
    <x v="1"/>
    <n v="2"/>
    <x v="0"/>
  </r>
  <r>
    <n v="17"/>
    <s v="Store"/>
    <s v="Deposit"/>
    <x v="2"/>
    <n v="3"/>
    <x v="0"/>
  </r>
  <r>
    <n v="-200"/>
    <s v="Discounts"/>
    <m/>
    <x v="3"/>
    <n v="4"/>
    <x v="0"/>
  </r>
  <r>
    <n v="97"/>
    <s v="Total"/>
    <m/>
    <x v="4"/>
    <n v="5"/>
    <x v="0"/>
  </r>
  <r>
    <n v="200"/>
    <s v="Basic"/>
    <s v="Fees"/>
    <x v="0"/>
    <n v="1"/>
    <x v="1"/>
  </r>
  <r>
    <n v="30"/>
    <s v="Store"/>
    <s v="Deposit"/>
    <x v="2"/>
    <n v="3"/>
    <x v="1"/>
  </r>
  <r>
    <n v="230"/>
    <s v="Total"/>
    <m/>
    <x v="4"/>
    <n v="5"/>
    <x v="1"/>
  </r>
  <r>
    <n v="200"/>
    <s v="Basic"/>
    <s v="Fees"/>
    <x v="0"/>
    <n v="1"/>
    <x v="2"/>
  </r>
  <r>
    <n v="50"/>
    <s v="Store"/>
    <s v="Deposit"/>
    <x v="2"/>
    <n v="3"/>
    <x v="2"/>
  </r>
  <r>
    <n v="-200"/>
    <s v="Discounts"/>
    <m/>
    <x v="3"/>
    <n v="4"/>
    <x v="2"/>
  </r>
  <r>
    <n v="50"/>
    <s v="Total"/>
    <m/>
    <x v="4"/>
    <n v="5"/>
    <x v="2"/>
  </r>
  <r>
    <n v="200"/>
    <s v="Basic"/>
    <s v="Fees"/>
    <x v="0"/>
    <n v="1"/>
    <x v="3"/>
  </r>
  <r>
    <n v="49"/>
    <s v="Store"/>
    <s v="Deposit"/>
    <x v="2"/>
    <n v="3"/>
    <x v="3"/>
  </r>
  <r>
    <n v="249"/>
    <s v="Total"/>
    <m/>
    <x v="4"/>
    <n v="5"/>
    <x v="3"/>
  </r>
  <r>
    <n v="200"/>
    <s v="Basic"/>
    <s v="Fees"/>
    <x v="0"/>
    <n v="1"/>
    <x v="4"/>
  </r>
  <r>
    <n v="16.5"/>
    <s v="Store"/>
    <s v="Deposit"/>
    <x v="2"/>
    <n v="3"/>
    <x v="4"/>
  </r>
  <r>
    <n v="-200"/>
    <s v="Discounts"/>
    <m/>
    <x v="3"/>
    <n v="4"/>
    <x v="4"/>
  </r>
  <r>
    <n v="16.5"/>
    <s v="Total"/>
    <m/>
    <x v="4"/>
    <n v="5"/>
    <x v="4"/>
  </r>
  <r>
    <n v="200"/>
    <s v="Basic"/>
    <s v="Fees"/>
    <x v="0"/>
    <n v="1"/>
    <x v="5"/>
  </r>
  <r>
    <n v="150"/>
    <s v="Option"/>
    <s v="Fees"/>
    <x v="1"/>
    <n v="2"/>
    <x v="5"/>
  </r>
  <r>
    <n v="-350"/>
    <s v="Discounts"/>
    <m/>
    <x v="3"/>
    <n v="4"/>
    <x v="5"/>
  </r>
  <r>
    <n v="0"/>
    <s v="Total"/>
    <m/>
    <x v="4"/>
    <n v="5"/>
    <x v="5"/>
  </r>
  <r>
    <n v="200"/>
    <s v="Basic"/>
    <s v="Fees"/>
    <x v="0"/>
    <n v="1"/>
    <x v="6"/>
  </r>
  <r>
    <n v="20"/>
    <s v="Store"/>
    <s v="Deposit"/>
    <x v="2"/>
    <n v="3"/>
    <x v="6"/>
  </r>
  <r>
    <n v="220"/>
    <s v="Total"/>
    <m/>
    <x v="4"/>
    <n v="5"/>
    <x v="6"/>
  </r>
  <r>
    <n v="200"/>
    <s v="Basic"/>
    <s v="Fees"/>
    <x v="0"/>
    <n v="1"/>
    <x v="7"/>
  </r>
  <r>
    <n v="50"/>
    <s v="Store"/>
    <s v="Deposit"/>
    <x v="2"/>
    <n v="3"/>
    <x v="7"/>
  </r>
  <r>
    <n v="-200"/>
    <s v="Discounts"/>
    <m/>
    <x v="3"/>
    <n v="4"/>
    <x v="7"/>
  </r>
  <r>
    <n v="50"/>
    <s v="Total"/>
    <m/>
    <x v="4"/>
    <n v="5"/>
    <x v="7"/>
  </r>
  <r>
    <n v="200"/>
    <s v="Basic"/>
    <s v="Fees"/>
    <x v="0"/>
    <n v="1"/>
    <x v="8"/>
  </r>
  <r>
    <n v="18.5"/>
    <s v="Store"/>
    <s v="Deposit"/>
    <x v="2"/>
    <n v="3"/>
    <x v="8"/>
  </r>
  <r>
    <n v="218.5"/>
    <s v="Total"/>
    <m/>
    <x v="4"/>
    <n v="5"/>
    <x v="8"/>
  </r>
  <r>
    <n v="200"/>
    <s v="Basic"/>
    <s v="Fees"/>
    <x v="0"/>
    <n v="1"/>
    <x v="9"/>
  </r>
  <r>
    <n v="285"/>
    <s v="Option"/>
    <s v="Fees"/>
    <x v="1"/>
    <n v="2"/>
    <x v="9"/>
  </r>
  <r>
    <n v="20.5"/>
    <s v="Store"/>
    <s v="Deposit"/>
    <x v="2"/>
    <n v="3"/>
    <x v="9"/>
  </r>
  <r>
    <n v="-285"/>
    <s v="Discounts"/>
    <m/>
    <x v="3"/>
    <n v="4"/>
    <x v="9"/>
  </r>
  <r>
    <n v="220.5"/>
    <s v="Total"/>
    <m/>
    <x v="4"/>
    <n v="5"/>
    <x v="9"/>
  </r>
  <r>
    <n v="200"/>
    <s v="Basic"/>
    <s v="Fees"/>
    <x v="0"/>
    <n v="1"/>
    <x v="10"/>
  </r>
  <r>
    <n v="300"/>
    <s v="Option"/>
    <s v="Fees"/>
    <x v="1"/>
    <n v="2"/>
    <x v="10"/>
  </r>
  <r>
    <n v="70"/>
    <s v="Store"/>
    <s v="Deposit"/>
    <x v="2"/>
    <n v="3"/>
    <x v="10"/>
  </r>
  <r>
    <n v="-300"/>
    <s v="Discounts"/>
    <m/>
    <x v="3"/>
    <n v="4"/>
    <x v="10"/>
  </r>
  <r>
    <n v="270"/>
    <s v="Total"/>
    <m/>
    <x v="4"/>
    <n v="5"/>
    <x v="10"/>
  </r>
  <r>
    <n v="200"/>
    <s v="Basic"/>
    <s v="Fees"/>
    <x v="0"/>
    <n v="1"/>
    <x v="11"/>
  </r>
  <r>
    <n v="18.5"/>
    <s v="Store"/>
    <s v="Deposit"/>
    <x v="2"/>
    <n v="3"/>
    <x v="11"/>
  </r>
  <r>
    <n v="218.5"/>
    <s v="Total"/>
    <m/>
    <x v="4"/>
    <n v="5"/>
    <x v="11"/>
  </r>
  <r>
    <n v="200"/>
    <s v="Basic"/>
    <s v="Fees"/>
    <x v="0"/>
    <n v="1"/>
    <x v="12"/>
  </r>
  <r>
    <n v="15"/>
    <s v="Store"/>
    <s v="Deposit"/>
    <x v="2"/>
    <n v="3"/>
    <x v="12"/>
  </r>
  <r>
    <n v="215"/>
    <s v="Total"/>
    <m/>
    <x v="4"/>
    <n v="5"/>
    <x v="12"/>
  </r>
  <r>
    <n v="200"/>
    <s v="Basic"/>
    <s v="Fees"/>
    <x v="0"/>
    <n v="1"/>
    <x v="13"/>
  </r>
  <r>
    <n v="17"/>
    <s v="Store"/>
    <s v="Deposit"/>
    <x v="2"/>
    <n v="3"/>
    <x v="13"/>
  </r>
  <r>
    <n v="217"/>
    <s v="Total"/>
    <m/>
    <x v="4"/>
    <n v="5"/>
    <x v="13"/>
  </r>
  <r>
    <n v="200"/>
    <s v="Basic"/>
    <s v="Fees"/>
    <x v="0"/>
    <n v="1"/>
    <x v="14"/>
  </r>
  <r>
    <n v="300"/>
    <s v="Option"/>
    <s v="Fees"/>
    <x v="1"/>
    <n v="2"/>
    <x v="14"/>
  </r>
  <r>
    <n v="38.5"/>
    <s v="Store"/>
    <s v="Deposit"/>
    <x v="2"/>
    <n v="3"/>
    <x v="14"/>
  </r>
  <r>
    <n v="538.5"/>
    <s v="Total"/>
    <m/>
    <x v="4"/>
    <n v="5"/>
    <x v="14"/>
  </r>
  <r>
    <n v="200"/>
    <s v="Basic"/>
    <s v="Fees"/>
    <x v="0"/>
    <n v="1"/>
    <x v="15"/>
  </r>
  <r>
    <n v="270"/>
    <s v="Option"/>
    <s v="Fees"/>
    <x v="1"/>
    <n v="2"/>
    <x v="15"/>
  </r>
  <r>
    <n v="18"/>
    <s v="Store"/>
    <s v="Deposit"/>
    <x v="2"/>
    <n v="3"/>
    <x v="15"/>
  </r>
  <r>
    <n v="-270"/>
    <s v="Discounts"/>
    <m/>
    <x v="3"/>
    <n v="4"/>
    <x v="15"/>
  </r>
  <r>
    <n v="218"/>
    <s v="Total"/>
    <m/>
    <x v="4"/>
    <n v="5"/>
    <x v="15"/>
  </r>
  <r>
    <n v="200"/>
    <s v="Basic"/>
    <s v="Fees"/>
    <x v="0"/>
    <n v="1"/>
    <x v="16"/>
  </r>
  <r>
    <n v="270"/>
    <s v="Option"/>
    <s v="Fees"/>
    <x v="1"/>
    <n v="2"/>
    <x v="16"/>
  </r>
  <r>
    <n v="46.5"/>
    <s v="Store"/>
    <s v="Deposit"/>
    <x v="2"/>
    <n v="3"/>
    <x v="16"/>
  </r>
  <r>
    <n v="-270"/>
    <s v="Discounts"/>
    <m/>
    <x v="3"/>
    <n v="4"/>
    <x v="16"/>
  </r>
  <r>
    <n v="246.5"/>
    <s v="Total"/>
    <m/>
    <x v="4"/>
    <n v="5"/>
    <x v="16"/>
  </r>
  <r>
    <n v="200"/>
    <s v="Basic"/>
    <s v="Fees"/>
    <x v="0"/>
    <n v="1"/>
    <x v="17"/>
  </r>
  <r>
    <n v="64.75"/>
    <s v="Store"/>
    <s v="Deposit"/>
    <x v="2"/>
    <n v="3"/>
    <x v="17"/>
  </r>
  <r>
    <n v="-200"/>
    <s v="Discounts"/>
    <m/>
    <x v="3"/>
    <n v="4"/>
    <x v="17"/>
  </r>
  <r>
    <n v="64.75"/>
    <s v="Total"/>
    <m/>
    <x v="4"/>
    <n v="5"/>
    <x v="17"/>
  </r>
  <r>
    <n v="200"/>
    <s v="Basic"/>
    <s v="Fees"/>
    <x v="0"/>
    <n v="1"/>
    <x v="18"/>
  </r>
  <r>
    <n v="83"/>
    <s v="Store"/>
    <s v="Deposit"/>
    <x v="2"/>
    <n v="3"/>
    <x v="18"/>
  </r>
  <r>
    <n v="-200"/>
    <s v="Discounts"/>
    <m/>
    <x v="3"/>
    <n v="4"/>
    <x v="18"/>
  </r>
  <r>
    <n v="83"/>
    <s v="Total"/>
    <m/>
    <x v="4"/>
    <n v="5"/>
    <x v="18"/>
  </r>
  <r>
    <n v="200"/>
    <s v="Basic"/>
    <s v="Fees"/>
    <x v="0"/>
    <n v="1"/>
    <x v="19"/>
  </r>
  <r>
    <n v="150"/>
    <s v="Option"/>
    <s v="Fees"/>
    <x v="1"/>
    <n v="2"/>
    <x v="19"/>
  </r>
  <r>
    <n v="88.5"/>
    <s v="Store"/>
    <s v="Deposit"/>
    <x v="2"/>
    <n v="3"/>
    <x v="19"/>
  </r>
  <r>
    <n v="438.5"/>
    <s v="Total"/>
    <m/>
    <x v="4"/>
    <n v="5"/>
    <x v="19"/>
  </r>
  <r>
    <n v="200"/>
    <s v="Basic"/>
    <s v="Fees"/>
    <x v="0"/>
    <n v="1"/>
    <x v="20"/>
  </r>
  <r>
    <n v="300"/>
    <s v="Option"/>
    <s v="Fees"/>
    <x v="1"/>
    <n v="2"/>
    <x v="20"/>
  </r>
  <r>
    <n v="12.5"/>
    <s v="Store"/>
    <s v="Deposit"/>
    <x v="2"/>
    <n v="3"/>
    <x v="20"/>
  </r>
  <r>
    <n v="-500"/>
    <s v="Discounts"/>
    <m/>
    <x v="3"/>
    <n v="4"/>
    <x v="20"/>
  </r>
  <r>
    <n v="12.5"/>
    <s v="Total"/>
    <m/>
    <x v="4"/>
    <n v="5"/>
    <x v="20"/>
  </r>
  <r>
    <n v="200"/>
    <s v="Basic"/>
    <s v="Fees"/>
    <x v="0"/>
    <n v="1"/>
    <x v="21"/>
  </r>
  <r>
    <n v="300"/>
    <s v="Option"/>
    <s v="Fees"/>
    <x v="1"/>
    <n v="2"/>
    <x v="21"/>
  </r>
  <r>
    <n v="46.5"/>
    <s v="Store"/>
    <s v="Deposit"/>
    <x v="2"/>
    <n v="3"/>
    <x v="21"/>
  </r>
  <r>
    <n v="-300"/>
    <s v="Discounts"/>
    <m/>
    <x v="3"/>
    <n v="4"/>
    <x v="21"/>
  </r>
  <r>
    <n v="246.5"/>
    <s v="Total"/>
    <m/>
    <x v="4"/>
    <n v="5"/>
    <x v="21"/>
  </r>
  <r>
    <n v="200"/>
    <s v="Basic"/>
    <s v="Fees"/>
    <x v="0"/>
    <n v="1"/>
    <x v="22"/>
  </r>
  <r>
    <n v="53.5"/>
    <s v="Store"/>
    <s v="Deposit"/>
    <x v="2"/>
    <n v="3"/>
    <x v="22"/>
  </r>
  <r>
    <n v="-200"/>
    <s v="Discounts"/>
    <m/>
    <x v="3"/>
    <n v="4"/>
    <x v="22"/>
  </r>
  <r>
    <n v="53.5"/>
    <s v="Total"/>
    <m/>
    <x v="4"/>
    <n v="5"/>
    <x v="22"/>
  </r>
  <r>
    <n v="200"/>
    <s v="Basic"/>
    <s v="Fees"/>
    <x v="0"/>
    <n v="1"/>
    <x v="23"/>
  </r>
  <r>
    <n v="-200"/>
    <s v="Discounts"/>
    <m/>
    <x v="3"/>
    <n v="4"/>
    <x v="23"/>
  </r>
  <r>
    <n v="0"/>
    <s v="Total"/>
    <m/>
    <x v="4"/>
    <n v="5"/>
    <x v="23"/>
  </r>
  <r>
    <n v="200"/>
    <s v="Basic"/>
    <s v="Fees"/>
    <x v="0"/>
    <n v="1"/>
    <x v="24"/>
  </r>
  <r>
    <n v="300"/>
    <s v="Option"/>
    <s v="Fees"/>
    <x v="1"/>
    <n v="2"/>
    <x v="24"/>
  </r>
  <r>
    <n v="9.5"/>
    <s v="Store"/>
    <s v="Deposit"/>
    <x v="2"/>
    <n v="3"/>
    <x v="24"/>
  </r>
  <r>
    <n v="-300"/>
    <s v="Discounts"/>
    <m/>
    <x v="3"/>
    <n v="4"/>
    <x v="24"/>
  </r>
  <r>
    <n v="209.5"/>
    <s v="Total"/>
    <m/>
    <x v="4"/>
    <n v="5"/>
    <x v="24"/>
  </r>
  <r>
    <n v="200"/>
    <s v="Basic"/>
    <s v="Fees"/>
    <x v="0"/>
    <n v="1"/>
    <x v="25"/>
  </r>
  <r>
    <n v="53"/>
    <s v="Store"/>
    <s v="Deposit"/>
    <x v="2"/>
    <n v="3"/>
    <x v="25"/>
  </r>
  <r>
    <n v="-200"/>
    <s v="Discounts"/>
    <m/>
    <x v="3"/>
    <n v="4"/>
    <x v="25"/>
  </r>
  <r>
    <n v="53"/>
    <s v="Total"/>
    <m/>
    <x v="4"/>
    <n v="5"/>
    <x v="25"/>
  </r>
  <r>
    <n v="200"/>
    <s v="Basic"/>
    <s v="Fees"/>
    <x v="0"/>
    <n v="1"/>
    <x v="26"/>
  </r>
  <r>
    <n v="71.5"/>
    <s v="Store"/>
    <s v="Deposit"/>
    <x v="2"/>
    <n v="3"/>
    <x v="26"/>
  </r>
  <r>
    <n v="-200"/>
    <s v="Discounts"/>
    <m/>
    <x v="3"/>
    <n v="4"/>
    <x v="26"/>
  </r>
  <r>
    <n v="71.5"/>
    <s v="Total"/>
    <m/>
    <x v="4"/>
    <n v="5"/>
    <x v="26"/>
  </r>
  <r>
    <n v="200"/>
    <s v="Basic"/>
    <s v="Fees"/>
    <x v="0"/>
    <n v="1"/>
    <x v="27"/>
  </r>
  <r>
    <n v="300"/>
    <s v="Option"/>
    <s v="Fees"/>
    <x v="1"/>
    <n v="2"/>
    <x v="27"/>
  </r>
  <r>
    <n v="51"/>
    <s v="Store"/>
    <s v="Deposit"/>
    <x v="2"/>
    <n v="3"/>
    <x v="27"/>
  </r>
  <r>
    <n v="-300"/>
    <s v="Discounts"/>
    <m/>
    <x v="3"/>
    <n v="4"/>
    <x v="27"/>
  </r>
  <r>
    <n v="251"/>
    <s v="Total"/>
    <m/>
    <x v="4"/>
    <n v="5"/>
    <x v="27"/>
  </r>
  <r>
    <n v="200"/>
    <s v="Basic"/>
    <s v="Fees"/>
    <x v="0"/>
    <n v="1"/>
    <x v="28"/>
  </r>
  <r>
    <n v="300"/>
    <s v="Option"/>
    <s v="Fees"/>
    <x v="1"/>
    <n v="2"/>
    <x v="28"/>
  </r>
  <r>
    <n v="-500"/>
    <s v="Discounts"/>
    <m/>
    <x v="3"/>
    <n v="4"/>
    <x v="28"/>
  </r>
  <r>
    <n v="0"/>
    <s v="Total"/>
    <m/>
    <x v="4"/>
    <n v="5"/>
    <x v="28"/>
  </r>
  <r>
    <n v="200"/>
    <s v="Basic"/>
    <s v="Fees"/>
    <x v="0"/>
    <n v="1"/>
    <x v="29"/>
  </r>
  <r>
    <n v="16"/>
    <s v="Store"/>
    <s v="Deposit"/>
    <x v="2"/>
    <n v="3"/>
    <x v="29"/>
  </r>
  <r>
    <n v="216"/>
    <s v="Total"/>
    <m/>
    <x v="4"/>
    <n v="5"/>
    <x v="29"/>
  </r>
  <r>
    <n v="200"/>
    <s v="Basic"/>
    <s v="Fees"/>
    <x v="0"/>
    <n v="1"/>
    <x v="30"/>
  </r>
  <r>
    <n v="16.5"/>
    <s v="Store"/>
    <s v="Deposit"/>
    <x v="2"/>
    <n v="3"/>
    <x v="30"/>
  </r>
  <r>
    <n v="216.5"/>
    <s v="Total"/>
    <m/>
    <x v="4"/>
    <n v="5"/>
    <x v="30"/>
  </r>
  <r>
    <n v="200"/>
    <s v="Basic"/>
    <s v="Fees"/>
    <x v="0"/>
    <n v="1"/>
    <x v="31"/>
  </r>
  <r>
    <n v="15"/>
    <s v="Store"/>
    <s v="Deposit"/>
    <x v="2"/>
    <n v="3"/>
    <x v="31"/>
  </r>
  <r>
    <n v="-200"/>
    <s v="Discounts"/>
    <m/>
    <x v="3"/>
    <n v="4"/>
    <x v="31"/>
  </r>
  <r>
    <n v="15"/>
    <s v="Total"/>
    <m/>
    <x v="4"/>
    <n v="5"/>
    <x v="31"/>
  </r>
  <r>
    <n v="200"/>
    <s v="Basic"/>
    <s v="Fees"/>
    <x v="0"/>
    <n v="1"/>
    <x v="32"/>
  </r>
  <r>
    <n v="44.5"/>
    <s v="Store"/>
    <s v="Deposit"/>
    <x v="2"/>
    <n v="3"/>
    <x v="32"/>
  </r>
  <r>
    <n v="-200"/>
    <s v="Discounts"/>
    <m/>
    <x v="3"/>
    <n v="4"/>
    <x v="32"/>
  </r>
  <r>
    <n v="44.5"/>
    <s v="Total"/>
    <m/>
    <x v="4"/>
    <n v="5"/>
    <x v="32"/>
  </r>
  <r>
    <n v="200"/>
    <s v="Basic"/>
    <s v="Fees"/>
    <x v="0"/>
    <n v="1"/>
    <x v="33"/>
  </r>
  <r>
    <n v="58"/>
    <s v="Store"/>
    <s v="Deposit"/>
    <x v="2"/>
    <n v="3"/>
    <x v="33"/>
  </r>
  <r>
    <n v="-200"/>
    <s v="Discounts"/>
    <m/>
    <x v="3"/>
    <n v="4"/>
    <x v="33"/>
  </r>
  <r>
    <n v="58"/>
    <s v="Total"/>
    <m/>
    <x v="4"/>
    <n v="5"/>
    <x v="33"/>
  </r>
  <r>
    <n v="200"/>
    <s v="Basic"/>
    <s v="Fees"/>
    <x v="0"/>
    <n v="1"/>
    <x v="34"/>
  </r>
  <r>
    <n v="40"/>
    <s v="Store"/>
    <s v="Deposit"/>
    <x v="2"/>
    <n v="3"/>
    <x v="34"/>
  </r>
  <r>
    <n v="240"/>
    <s v="Total"/>
    <m/>
    <x v="4"/>
    <n v="5"/>
    <x v="34"/>
  </r>
  <r>
    <n v="200"/>
    <s v="Basic"/>
    <s v="Fees"/>
    <x v="0"/>
    <n v="1"/>
    <x v="35"/>
  </r>
  <r>
    <n v="300"/>
    <s v="Option"/>
    <s v="Fees"/>
    <x v="1"/>
    <n v="2"/>
    <x v="35"/>
  </r>
  <r>
    <n v="19"/>
    <s v="Store"/>
    <s v="Deposit"/>
    <x v="2"/>
    <n v="3"/>
    <x v="35"/>
  </r>
  <r>
    <n v="519"/>
    <s v="Total"/>
    <m/>
    <x v="4"/>
    <n v="5"/>
    <x v="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2" applyNumberFormats="0" applyBorderFormats="0" applyFontFormats="0" applyPatternFormats="0" applyAlignmentFormats="0" applyWidthHeightFormats="1" dataCaption="Values" updatedVersion="7" minRefreshableVersion="3" useAutoFormatting="1" colGrandTotals="0" itemPrintTitles="1" createdVersion="7" indent="0" outline="1" outlineData="1" multipleFieldFilters="0">
  <location ref="N2:S40" firstHeaderRow="1" firstDataRow="2" firstDataCol="1"/>
  <pivotFields count="6">
    <pivotField dataField="1" numFmtId="164" showAll="0"/>
    <pivotField showAll="0"/>
    <pivotField showAll="0"/>
    <pivotField axis="axisCol" showAll="0">
      <items count="6">
        <item x="0"/>
        <item x="1"/>
        <item x="2"/>
        <item x="3"/>
        <item x="4"/>
        <item t="default"/>
      </items>
    </pivotField>
    <pivotField showAll="0"/>
    <pivotField axis="axisRow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</pivotFields>
  <rowFields count="1">
    <field x="5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>
      <x v="4"/>
    </i>
  </colItems>
  <dataFields count="1">
    <dataField name="Sum of SessionFees" fld="0" baseField="0" baseItem="0" numFmtId="4"/>
  </dataFields>
  <formats count="1">
    <format dxfId="1">
      <pivotArea dataOnly="0" labelOnly="1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3"/>
  <sheetViews>
    <sheetView tabSelected="1" zoomScale="139" zoomScaleNormal="140" workbookViewId="0">
      <selection activeCell="O3" sqref="O3"/>
    </sheetView>
  </sheetViews>
  <sheetFormatPr baseColWidth="10" defaultRowHeight="16"/>
  <cols>
    <col min="1" max="1" width="17.5703125" bestFit="1" customWidth="1"/>
    <col min="3" max="3" width="11.140625" style="3" bestFit="1" customWidth="1"/>
    <col min="4" max="4" width="11.5703125" bestFit="1" customWidth="1"/>
    <col min="5" max="6" width="11.5703125" customWidth="1"/>
    <col min="7" max="7" width="5.28515625" bestFit="1" customWidth="1"/>
    <col min="8" max="8" width="5.85546875" bestFit="1" customWidth="1"/>
    <col min="11" max="13" width="12.140625" customWidth="1"/>
    <col min="14" max="14" width="6.42578125" customWidth="1"/>
    <col min="15" max="16" width="12.140625" customWidth="1"/>
    <col min="17" max="17" width="12.140625" bestFit="1" customWidth="1"/>
  </cols>
  <sheetData>
    <row r="1" spans="1:19">
      <c r="A1" t="s">
        <v>39</v>
      </c>
      <c r="C1" s="3" t="s">
        <v>39</v>
      </c>
      <c r="D1" t="s">
        <v>87</v>
      </c>
      <c r="E1" t="s">
        <v>88</v>
      </c>
      <c r="F1" t="s">
        <v>89</v>
      </c>
      <c r="G1" t="s">
        <v>82</v>
      </c>
      <c r="H1" t="s">
        <v>81</v>
      </c>
    </row>
    <row r="2" spans="1:19">
      <c r="A2" t="s">
        <v>0</v>
      </c>
      <c r="C2" s="3">
        <v>200</v>
      </c>
      <c r="D2" t="s">
        <v>40</v>
      </c>
      <c r="E2" t="s">
        <v>41</v>
      </c>
      <c r="F2" t="str">
        <f>TRIM(D2&amp;" "&amp;E2)</f>
        <v>Basic Fees</v>
      </c>
      <c r="G2">
        <f>VLOOKUP(F2,$K$2:$L$6,2,FALSE)</f>
        <v>1</v>
      </c>
      <c r="H2">
        <f>IF(G2=1,N(H1)+1,N(H1))</f>
        <v>1</v>
      </c>
      <c r="K2" t="s">
        <v>78</v>
      </c>
      <c r="L2">
        <v>1</v>
      </c>
      <c r="N2" s="1" t="s">
        <v>86</v>
      </c>
      <c r="O2" s="1" t="s">
        <v>85</v>
      </c>
    </row>
    <row r="3" spans="1:19">
      <c r="A3" t="s">
        <v>1</v>
      </c>
      <c r="C3" s="3">
        <v>80</v>
      </c>
      <c r="D3" t="s">
        <v>42</v>
      </c>
      <c r="E3" t="s">
        <v>41</v>
      </c>
      <c r="F3" t="str">
        <f t="shared" ref="F3:F66" si="0">TRIM(D3&amp;" "&amp;E3)</f>
        <v>Option Fees</v>
      </c>
      <c r="G3">
        <f t="shared" ref="G3:G66" si="1">VLOOKUP(F3,$K$2:$L$6,2,FALSE)</f>
        <v>2</v>
      </c>
      <c r="H3">
        <f t="shared" ref="H3:H66" si="2">IF(G3=1,N(H2)+1,N(H2))</f>
        <v>1</v>
      </c>
      <c r="K3" t="s">
        <v>79</v>
      </c>
      <c r="L3">
        <v>2</v>
      </c>
      <c r="N3" s="1" t="s">
        <v>83</v>
      </c>
      <c r="O3" s="5" t="s">
        <v>78</v>
      </c>
      <c r="P3" s="5" t="s">
        <v>79</v>
      </c>
      <c r="Q3" s="5" t="s">
        <v>80</v>
      </c>
      <c r="R3" s="5" t="s">
        <v>45</v>
      </c>
      <c r="S3" s="5" t="s">
        <v>77</v>
      </c>
    </row>
    <row r="4" spans="1:19">
      <c r="A4" t="s">
        <v>2</v>
      </c>
      <c r="C4" s="3">
        <v>17</v>
      </c>
      <c r="D4" t="s">
        <v>43</v>
      </c>
      <c r="E4" t="s">
        <v>44</v>
      </c>
      <c r="F4" t="str">
        <f t="shared" si="0"/>
        <v>Store Deposit</v>
      </c>
      <c r="G4">
        <f t="shared" si="1"/>
        <v>3</v>
      </c>
      <c r="H4">
        <f t="shared" si="2"/>
        <v>1</v>
      </c>
      <c r="K4" t="s">
        <v>80</v>
      </c>
      <c r="L4">
        <v>3</v>
      </c>
      <c r="N4" s="2">
        <v>1</v>
      </c>
      <c r="O4" s="4">
        <v>200</v>
      </c>
      <c r="P4" s="4">
        <v>80</v>
      </c>
      <c r="Q4" s="4">
        <v>17</v>
      </c>
      <c r="R4" s="4">
        <v>-200</v>
      </c>
      <c r="S4" s="4">
        <v>97</v>
      </c>
    </row>
    <row r="5" spans="1:19">
      <c r="A5" t="s">
        <v>3</v>
      </c>
      <c r="C5" s="3">
        <v>-200</v>
      </c>
      <c r="D5" t="s">
        <v>45</v>
      </c>
      <c r="F5" t="str">
        <f t="shared" si="0"/>
        <v>Discounts</v>
      </c>
      <c r="G5">
        <f t="shared" si="1"/>
        <v>4</v>
      </c>
      <c r="H5">
        <f t="shared" si="2"/>
        <v>1</v>
      </c>
      <c r="K5" t="s">
        <v>45</v>
      </c>
      <c r="L5">
        <v>4</v>
      </c>
      <c r="N5" s="2">
        <v>2</v>
      </c>
      <c r="O5" s="4">
        <v>200</v>
      </c>
      <c r="P5" s="4"/>
      <c r="Q5" s="4">
        <v>30</v>
      </c>
      <c r="R5" s="4"/>
      <c r="S5" s="4">
        <v>230</v>
      </c>
    </row>
    <row r="6" spans="1:19">
      <c r="A6" t="s">
        <v>46</v>
      </c>
      <c r="C6" s="3">
        <v>97</v>
      </c>
      <c r="D6" t="s">
        <v>77</v>
      </c>
      <c r="F6" t="str">
        <f t="shared" si="0"/>
        <v>Total</v>
      </c>
      <c r="G6">
        <f t="shared" si="1"/>
        <v>5</v>
      </c>
      <c r="H6">
        <f t="shared" si="2"/>
        <v>1</v>
      </c>
      <c r="K6" t="s">
        <v>77</v>
      </c>
      <c r="L6">
        <v>5</v>
      </c>
      <c r="N6" s="2">
        <v>3</v>
      </c>
      <c r="O6" s="4">
        <v>200</v>
      </c>
      <c r="P6" s="4"/>
      <c r="Q6" s="4">
        <v>50</v>
      </c>
      <c r="R6" s="4">
        <v>-200</v>
      </c>
      <c r="S6" s="4">
        <v>50</v>
      </c>
    </row>
    <row r="7" spans="1:19">
      <c r="A7" t="s">
        <v>0</v>
      </c>
      <c r="C7" s="3">
        <v>200</v>
      </c>
      <c r="D7" t="s">
        <v>40</v>
      </c>
      <c r="E7" t="s">
        <v>41</v>
      </c>
      <c r="F7" t="str">
        <f t="shared" si="0"/>
        <v>Basic Fees</v>
      </c>
      <c r="G7">
        <f t="shared" si="1"/>
        <v>1</v>
      </c>
      <c r="H7">
        <f t="shared" si="2"/>
        <v>2</v>
      </c>
      <c r="N7" s="2">
        <v>4</v>
      </c>
      <c r="O7" s="4">
        <v>200</v>
      </c>
      <c r="P7" s="4"/>
      <c r="Q7" s="4">
        <v>49</v>
      </c>
      <c r="R7" s="4"/>
      <c r="S7" s="4">
        <v>249</v>
      </c>
    </row>
    <row r="8" spans="1:19">
      <c r="A8" t="s">
        <v>4</v>
      </c>
      <c r="C8" s="3">
        <v>30</v>
      </c>
      <c r="D8" t="s">
        <v>43</v>
      </c>
      <c r="E8" t="s">
        <v>44</v>
      </c>
      <c r="F8" t="str">
        <f t="shared" si="0"/>
        <v>Store Deposit</v>
      </c>
      <c r="G8">
        <f t="shared" si="1"/>
        <v>3</v>
      </c>
      <c r="H8">
        <f t="shared" si="2"/>
        <v>2</v>
      </c>
      <c r="N8" s="2">
        <v>5</v>
      </c>
      <c r="O8" s="4">
        <v>200</v>
      </c>
      <c r="P8" s="4"/>
      <c r="Q8" s="4">
        <v>16.5</v>
      </c>
      <c r="R8" s="4">
        <v>-200</v>
      </c>
      <c r="S8" s="4">
        <v>16.5</v>
      </c>
    </row>
    <row r="9" spans="1:19">
      <c r="A9" t="s">
        <v>47</v>
      </c>
      <c r="C9" s="3">
        <v>230</v>
      </c>
      <c r="D9" t="s">
        <v>77</v>
      </c>
      <c r="F9" t="str">
        <f t="shared" si="0"/>
        <v>Total</v>
      </c>
      <c r="G9">
        <f t="shared" si="1"/>
        <v>5</v>
      </c>
      <c r="H9">
        <f t="shared" si="2"/>
        <v>2</v>
      </c>
      <c r="N9" s="2">
        <v>6</v>
      </c>
      <c r="O9" s="4">
        <v>200</v>
      </c>
      <c r="P9" s="4">
        <v>150</v>
      </c>
      <c r="Q9" s="4"/>
      <c r="R9" s="4">
        <v>-350</v>
      </c>
      <c r="S9" s="4">
        <v>0</v>
      </c>
    </row>
    <row r="10" spans="1:19">
      <c r="A10" t="s">
        <v>0</v>
      </c>
      <c r="C10" s="3">
        <v>200</v>
      </c>
      <c r="D10" t="s">
        <v>40</v>
      </c>
      <c r="E10" t="s">
        <v>41</v>
      </c>
      <c r="F10" t="str">
        <f t="shared" si="0"/>
        <v>Basic Fees</v>
      </c>
      <c r="G10">
        <f t="shared" si="1"/>
        <v>1</v>
      </c>
      <c r="H10">
        <f t="shared" si="2"/>
        <v>3</v>
      </c>
      <c r="N10" s="2">
        <v>7</v>
      </c>
      <c r="O10" s="4">
        <v>200</v>
      </c>
      <c r="P10" s="4"/>
      <c r="Q10" s="4">
        <v>20</v>
      </c>
      <c r="R10" s="4"/>
      <c r="S10" s="4">
        <v>220</v>
      </c>
    </row>
    <row r="11" spans="1:19">
      <c r="A11" t="s">
        <v>5</v>
      </c>
      <c r="C11" s="3">
        <v>50</v>
      </c>
      <c r="D11" t="s">
        <v>43</v>
      </c>
      <c r="E11" t="s">
        <v>44</v>
      </c>
      <c r="F11" t="str">
        <f t="shared" si="0"/>
        <v>Store Deposit</v>
      </c>
      <c r="G11">
        <f t="shared" si="1"/>
        <v>3</v>
      </c>
      <c r="H11">
        <f t="shared" si="2"/>
        <v>3</v>
      </c>
      <c r="N11" s="2">
        <v>8</v>
      </c>
      <c r="O11" s="4">
        <v>200</v>
      </c>
      <c r="P11" s="4"/>
      <c r="Q11" s="4">
        <v>50</v>
      </c>
      <c r="R11" s="4">
        <v>-200</v>
      </c>
      <c r="S11" s="4">
        <v>50</v>
      </c>
    </row>
    <row r="12" spans="1:19">
      <c r="A12" t="s">
        <v>3</v>
      </c>
      <c r="C12" s="3">
        <v>-200</v>
      </c>
      <c r="D12" t="s">
        <v>45</v>
      </c>
      <c r="F12" t="str">
        <f t="shared" si="0"/>
        <v>Discounts</v>
      </c>
      <c r="G12">
        <f t="shared" si="1"/>
        <v>4</v>
      </c>
      <c r="H12">
        <f t="shared" si="2"/>
        <v>3</v>
      </c>
      <c r="N12" s="2">
        <v>9</v>
      </c>
      <c r="O12" s="4">
        <v>200</v>
      </c>
      <c r="P12" s="4"/>
      <c r="Q12" s="4">
        <v>18.5</v>
      </c>
      <c r="R12" s="4"/>
      <c r="S12" s="4">
        <v>218.5</v>
      </c>
    </row>
    <row r="13" spans="1:19">
      <c r="A13" t="s">
        <v>48</v>
      </c>
      <c r="C13" s="3">
        <v>50</v>
      </c>
      <c r="D13" t="s">
        <v>77</v>
      </c>
      <c r="F13" t="str">
        <f t="shared" si="0"/>
        <v>Total</v>
      </c>
      <c r="G13">
        <f t="shared" si="1"/>
        <v>5</v>
      </c>
      <c r="H13">
        <f t="shared" si="2"/>
        <v>3</v>
      </c>
      <c r="N13" s="2">
        <v>10</v>
      </c>
      <c r="O13" s="4">
        <v>200</v>
      </c>
      <c r="P13" s="4">
        <v>285</v>
      </c>
      <c r="Q13" s="4">
        <v>20.5</v>
      </c>
      <c r="R13" s="4">
        <v>-285</v>
      </c>
      <c r="S13" s="4">
        <v>220.5</v>
      </c>
    </row>
    <row r="14" spans="1:19">
      <c r="A14" t="s">
        <v>0</v>
      </c>
      <c r="C14" s="3">
        <v>200</v>
      </c>
      <c r="D14" t="s">
        <v>40</v>
      </c>
      <c r="E14" t="s">
        <v>41</v>
      </c>
      <c r="F14" t="str">
        <f t="shared" si="0"/>
        <v>Basic Fees</v>
      </c>
      <c r="G14">
        <f t="shared" si="1"/>
        <v>1</v>
      </c>
      <c r="H14">
        <f t="shared" si="2"/>
        <v>4</v>
      </c>
      <c r="N14" s="2">
        <v>11</v>
      </c>
      <c r="O14" s="4">
        <v>200</v>
      </c>
      <c r="P14" s="4">
        <v>300</v>
      </c>
      <c r="Q14" s="4">
        <v>70</v>
      </c>
      <c r="R14" s="4">
        <v>-300</v>
      </c>
      <c r="S14" s="4">
        <v>270</v>
      </c>
    </row>
    <row r="15" spans="1:19">
      <c r="A15" t="s">
        <v>6</v>
      </c>
      <c r="C15" s="3">
        <v>49</v>
      </c>
      <c r="D15" t="s">
        <v>43</v>
      </c>
      <c r="E15" t="s">
        <v>44</v>
      </c>
      <c r="F15" t="str">
        <f t="shared" si="0"/>
        <v>Store Deposit</v>
      </c>
      <c r="G15">
        <f t="shared" si="1"/>
        <v>3</v>
      </c>
      <c r="H15">
        <f t="shared" si="2"/>
        <v>4</v>
      </c>
      <c r="N15" s="2">
        <v>12</v>
      </c>
      <c r="O15" s="4">
        <v>200</v>
      </c>
      <c r="P15" s="4"/>
      <c r="Q15" s="4">
        <v>18.5</v>
      </c>
      <c r="R15" s="4"/>
      <c r="S15" s="4">
        <v>218.5</v>
      </c>
    </row>
    <row r="16" spans="1:19">
      <c r="A16" t="s">
        <v>49</v>
      </c>
      <c r="C16" s="3">
        <v>249</v>
      </c>
      <c r="D16" t="s">
        <v>77</v>
      </c>
      <c r="F16" t="str">
        <f t="shared" si="0"/>
        <v>Total</v>
      </c>
      <c r="G16">
        <f t="shared" si="1"/>
        <v>5</v>
      </c>
      <c r="H16">
        <f t="shared" si="2"/>
        <v>4</v>
      </c>
      <c r="N16" s="2">
        <v>13</v>
      </c>
      <c r="O16" s="4">
        <v>200</v>
      </c>
      <c r="P16" s="4"/>
      <c r="Q16" s="4">
        <v>15</v>
      </c>
      <c r="R16" s="4"/>
      <c r="S16" s="4">
        <v>215</v>
      </c>
    </row>
    <row r="17" spans="1:19">
      <c r="A17" t="s">
        <v>0</v>
      </c>
      <c r="C17" s="3">
        <v>200</v>
      </c>
      <c r="D17" t="s">
        <v>40</v>
      </c>
      <c r="E17" t="s">
        <v>41</v>
      </c>
      <c r="F17" t="str">
        <f t="shared" si="0"/>
        <v>Basic Fees</v>
      </c>
      <c r="G17">
        <f t="shared" si="1"/>
        <v>1</v>
      </c>
      <c r="H17">
        <f t="shared" si="2"/>
        <v>5</v>
      </c>
      <c r="N17" s="2">
        <v>14</v>
      </c>
      <c r="O17" s="4">
        <v>200</v>
      </c>
      <c r="P17" s="4"/>
      <c r="Q17" s="4">
        <v>17</v>
      </c>
      <c r="R17" s="4"/>
      <c r="S17" s="4">
        <v>217</v>
      </c>
    </row>
    <row r="18" spans="1:19">
      <c r="A18" t="s">
        <v>7</v>
      </c>
      <c r="C18" s="3">
        <v>16.5</v>
      </c>
      <c r="D18" t="s">
        <v>43</v>
      </c>
      <c r="E18" t="s">
        <v>44</v>
      </c>
      <c r="F18" t="str">
        <f t="shared" si="0"/>
        <v>Store Deposit</v>
      </c>
      <c r="G18">
        <f t="shared" si="1"/>
        <v>3</v>
      </c>
      <c r="H18">
        <f t="shared" si="2"/>
        <v>5</v>
      </c>
      <c r="N18" s="2">
        <v>15</v>
      </c>
      <c r="O18" s="4">
        <v>200</v>
      </c>
      <c r="P18" s="4">
        <v>300</v>
      </c>
      <c r="Q18" s="4">
        <v>38.5</v>
      </c>
      <c r="R18" s="4"/>
      <c r="S18" s="4">
        <v>538.5</v>
      </c>
    </row>
    <row r="19" spans="1:19">
      <c r="A19" t="s">
        <v>3</v>
      </c>
      <c r="C19" s="3">
        <v>-200</v>
      </c>
      <c r="D19" t="s">
        <v>45</v>
      </c>
      <c r="F19" t="str">
        <f t="shared" si="0"/>
        <v>Discounts</v>
      </c>
      <c r="G19">
        <f t="shared" si="1"/>
        <v>4</v>
      </c>
      <c r="H19">
        <f t="shared" si="2"/>
        <v>5</v>
      </c>
      <c r="N19" s="2">
        <v>16</v>
      </c>
      <c r="O19" s="4">
        <v>200</v>
      </c>
      <c r="P19" s="4">
        <v>270</v>
      </c>
      <c r="Q19" s="4">
        <v>18</v>
      </c>
      <c r="R19" s="4">
        <v>-270</v>
      </c>
      <c r="S19" s="4">
        <v>218</v>
      </c>
    </row>
    <row r="20" spans="1:19">
      <c r="A20" t="s">
        <v>50</v>
      </c>
      <c r="C20" s="3">
        <v>16.5</v>
      </c>
      <c r="D20" t="s">
        <v>77</v>
      </c>
      <c r="F20" t="str">
        <f t="shared" si="0"/>
        <v>Total</v>
      </c>
      <c r="G20">
        <f t="shared" si="1"/>
        <v>5</v>
      </c>
      <c r="H20">
        <f t="shared" si="2"/>
        <v>5</v>
      </c>
      <c r="N20" s="2">
        <v>17</v>
      </c>
      <c r="O20" s="4">
        <v>200</v>
      </c>
      <c r="P20" s="4">
        <v>270</v>
      </c>
      <c r="Q20" s="4">
        <v>46.5</v>
      </c>
      <c r="R20" s="4">
        <v>-270</v>
      </c>
      <c r="S20" s="4">
        <v>246.5</v>
      </c>
    </row>
    <row r="21" spans="1:19">
      <c r="A21" t="s">
        <v>0</v>
      </c>
      <c r="C21" s="3">
        <v>200</v>
      </c>
      <c r="D21" t="s">
        <v>40</v>
      </c>
      <c r="E21" t="s">
        <v>41</v>
      </c>
      <c r="F21" t="str">
        <f t="shared" si="0"/>
        <v>Basic Fees</v>
      </c>
      <c r="G21">
        <f t="shared" si="1"/>
        <v>1</v>
      </c>
      <c r="H21">
        <f t="shared" si="2"/>
        <v>6</v>
      </c>
      <c r="N21" s="2">
        <v>18</v>
      </c>
      <c r="O21" s="4">
        <v>200</v>
      </c>
      <c r="P21" s="4"/>
      <c r="Q21" s="4">
        <v>64.75</v>
      </c>
      <c r="R21" s="4">
        <v>-200</v>
      </c>
      <c r="S21" s="4">
        <v>64.75</v>
      </c>
    </row>
    <row r="22" spans="1:19">
      <c r="A22" t="s">
        <v>8</v>
      </c>
      <c r="C22" s="3">
        <v>150</v>
      </c>
      <c r="D22" t="s">
        <v>42</v>
      </c>
      <c r="E22" t="s">
        <v>41</v>
      </c>
      <c r="F22" t="str">
        <f t="shared" si="0"/>
        <v>Option Fees</v>
      </c>
      <c r="G22">
        <f t="shared" si="1"/>
        <v>2</v>
      </c>
      <c r="H22">
        <f t="shared" si="2"/>
        <v>6</v>
      </c>
      <c r="N22" s="2">
        <v>19</v>
      </c>
      <c r="O22" s="4">
        <v>200</v>
      </c>
      <c r="P22" s="4"/>
      <c r="Q22" s="4">
        <v>83</v>
      </c>
      <c r="R22" s="4">
        <v>-200</v>
      </c>
      <c r="S22" s="4">
        <v>83</v>
      </c>
    </row>
    <row r="23" spans="1:19">
      <c r="A23" t="s">
        <v>9</v>
      </c>
      <c r="C23" s="3">
        <v>-350</v>
      </c>
      <c r="D23" t="s">
        <v>45</v>
      </c>
      <c r="F23" t="str">
        <f t="shared" si="0"/>
        <v>Discounts</v>
      </c>
      <c r="G23">
        <f t="shared" si="1"/>
        <v>4</v>
      </c>
      <c r="H23">
        <f t="shared" si="2"/>
        <v>6</v>
      </c>
      <c r="N23" s="2">
        <v>20</v>
      </c>
      <c r="O23" s="4">
        <v>200</v>
      </c>
      <c r="P23" s="4">
        <v>150</v>
      </c>
      <c r="Q23" s="4">
        <v>88.5</v>
      </c>
      <c r="R23" s="4"/>
      <c r="S23" s="4">
        <v>438.5</v>
      </c>
    </row>
    <row r="24" spans="1:19">
      <c r="A24" t="s">
        <v>51</v>
      </c>
      <c r="C24" s="3">
        <v>0</v>
      </c>
      <c r="D24" t="s">
        <v>77</v>
      </c>
      <c r="F24" t="str">
        <f t="shared" si="0"/>
        <v>Total</v>
      </c>
      <c r="G24">
        <f t="shared" si="1"/>
        <v>5</v>
      </c>
      <c r="H24">
        <f t="shared" si="2"/>
        <v>6</v>
      </c>
      <c r="N24" s="2">
        <v>21</v>
      </c>
      <c r="O24" s="4">
        <v>200</v>
      </c>
      <c r="P24" s="4">
        <v>300</v>
      </c>
      <c r="Q24" s="4">
        <v>12.5</v>
      </c>
      <c r="R24" s="4">
        <v>-500</v>
      </c>
      <c r="S24" s="4">
        <v>12.5</v>
      </c>
    </row>
    <row r="25" spans="1:19">
      <c r="A25" t="s">
        <v>0</v>
      </c>
      <c r="C25" s="3">
        <v>200</v>
      </c>
      <c r="D25" t="s">
        <v>40</v>
      </c>
      <c r="E25" t="s">
        <v>41</v>
      </c>
      <c r="F25" t="str">
        <f t="shared" si="0"/>
        <v>Basic Fees</v>
      </c>
      <c r="G25">
        <f t="shared" si="1"/>
        <v>1</v>
      </c>
      <c r="H25">
        <f t="shared" si="2"/>
        <v>7</v>
      </c>
      <c r="N25" s="2">
        <v>22</v>
      </c>
      <c r="O25" s="4">
        <v>200</v>
      </c>
      <c r="P25" s="4">
        <v>300</v>
      </c>
      <c r="Q25" s="4">
        <v>46.5</v>
      </c>
      <c r="R25" s="4">
        <v>-300</v>
      </c>
      <c r="S25" s="4">
        <v>246.5</v>
      </c>
    </row>
    <row r="26" spans="1:19">
      <c r="A26" t="s">
        <v>10</v>
      </c>
      <c r="C26" s="3">
        <v>20</v>
      </c>
      <c r="D26" t="s">
        <v>43</v>
      </c>
      <c r="E26" t="s">
        <v>44</v>
      </c>
      <c r="F26" t="str">
        <f t="shared" si="0"/>
        <v>Store Deposit</v>
      </c>
      <c r="G26">
        <f t="shared" si="1"/>
        <v>3</v>
      </c>
      <c r="H26">
        <f t="shared" si="2"/>
        <v>7</v>
      </c>
      <c r="N26" s="2">
        <v>23</v>
      </c>
      <c r="O26" s="4">
        <v>200</v>
      </c>
      <c r="P26" s="4"/>
      <c r="Q26" s="4">
        <v>53.5</v>
      </c>
      <c r="R26" s="4">
        <v>-200</v>
      </c>
      <c r="S26" s="4">
        <v>53.5</v>
      </c>
    </row>
    <row r="27" spans="1:19">
      <c r="A27" t="s">
        <v>52</v>
      </c>
      <c r="C27" s="3">
        <v>220</v>
      </c>
      <c r="D27" t="s">
        <v>77</v>
      </c>
      <c r="F27" t="str">
        <f t="shared" si="0"/>
        <v>Total</v>
      </c>
      <c r="G27">
        <f t="shared" si="1"/>
        <v>5</v>
      </c>
      <c r="H27">
        <f t="shared" si="2"/>
        <v>7</v>
      </c>
      <c r="N27" s="2">
        <v>24</v>
      </c>
      <c r="O27" s="4">
        <v>200</v>
      </c>
      <c r="P27" s="4"/>
      <c r="Q27" s="4"/>
      <c r="R27" s="4">
        <v>-200</v>
      </c>
      <c r="S27" s="4">
        <v>0</v>
      </c>
    </row>
    <row r="28" spans="1:19">
      <c r="A28" t="s">
        <v>0</v>
      </c>
      <c r="C28" s="3">
        <v>200</v>
      </c>
      <c r="D28" t="s">
        <v>40</v>
      </c>
      <c r="E28" t="s">
        <v>41</v>
      </c>
      <c r="F28" t="str">
        <f t="shared" si="0"/>
        <v>Basic Fees</v>
      </c>
      <c r="G28">
        <f t="shared" si="1"/>
        <v>1</v>
      </c>
      <c r="H28">
        <f t="shared" si="2"/>
        <v>8</v>
      </c>
      <c r="N28" s="2">
        <v>25</v>
      </c>
      <c r="O28" s="4">
        <v>200</v>
      </c>
      <c r="P28" s="4">
        <v>300</v>
      </c>
      <c r="Q28" s="4">
        <v>9.5</v>
      </c>
      <c r="R28" s="4">
        <v>-300</v>
      </c>
      <c r="S28" s="4">
        <v>209.5</v>
      </c>
    </row>
    <row r="29" spans="1:19">
      <c r="A29" t="s">
        <v>5</v>
      </c>
      <c r="C29" s="3">
        <v>50</v>
      </c>
      <c r="D29" t="s">
        <v>43</v>
      </c>
      <c r="E29" t="s">
        <v>44</v>
      </c>
      <c r="F29" t="str">
        <f t="shared" si="0"/>
        <v>Store Deposit</v>
      </c>
      <c r="G29">
        <f t="shared" si="1"/>
        <v>3</v>
      </c>
      <c r="H29">
        <f t="shared" si="2"/>
        <v>8</v>
      </c>
      <c r="N29" s="2">
        <v>26</v>
      </c>
      <c r="O29" s="4">
        <v>200</v>
      </c>
      <c r="P29" s="4"/>
      <c r="Q29" s="4">
        <v>53</v>
      </c>
      <c r="R29" s="4">
        <v>-200</v>
      </c>
      <c r="S29" s="4">
        <v>53</v>
      </c>
    </row>
    <row r="30" spans="1:19">
      <c r="A30" t="s">
        <v>3</v>
      </c>
      <c r="C30" s="3">
        <v>-200</v>
      </c>
      <c r="D30" t="s">
        <v>45</v>
      </c>
      <c r="F30" t="str">
        <f t="shared" si="0"/>
        <v>Discounts</v>
      </c>
      <c r="G30">
        <f t="shared" si="1"/>
        <v>4</v>
      </c>
      <c r="H30">
        <f t="shared" si="2"/>
        <v>8</v>
      </c>
      <c r="N30" s="2">
        <v>27</v>
      </c>
      <c r="O30" s="4">
        <v>200</v>
      </c>
      <c r="P30" s="4"/>
      <c r="Q30" s="4">
        <v>71.5</v>
      </c>
      <c r="R30" s="4">
        <v>-200</v>
      </c>
      <c r="S30" s="4">
        <v>71.5</v>
      </c>
    </row>
    <row r="31" spans="1:19">
      <c r="A31" t="s">
        <v>48</v>
      </c>
      <c r="C31" s="3">
        <v>50</v>
      </c>
      <c r="D31" t="s">
        <v>77</v>
      </c>
      <c r="F31" t="str">
        <f t="shared" si="0"/>
        <v>Total</v>
      </c>
      <c r="G31">
        <f t="shared" si="1"/>
        <v>5</v>
      </c>
      <c r="H31">
        <f t="shared" si="2"/>
        <v>8</v>
      </c>
      <c r="N31" s="2">
        <v>28</v>
      </c>
      <c r="O31" s="4">
        <v>200</v>
      </c>
      <c r="P31" s="4">
        <v>300</v>
      </c>
      <c r="Q31" s="4">
        <v>51</v>
      </c>
      <c r="R31" s="4">
        <v>-300</v>
      </c>
      <c r="S31" s="4">
        <v>251</v>
      </c>
    </row>
    <row r="32" spans="1:19">
      <c r="A32" t="s">
        <v>0</v>
      </c>
      <c r="C32" s="3">
        <v>200</v>
      </c>
      <c r="D32" t="s">
        <v>40</v>
      </c>
      <c r="E32" t="s">
        <v>41</v>
      </c>
      <c r="F32" t="str">
        <f t="shared" si="0"/>
        <v>Basic Fees</v>
      </c>
      <c r="G32">
        <f t="shared" si="1"/>
        <v>1</v>
      </c>
      <c r="H32">
        <f t="shared" si="2"/>
        <v>9</v>
      </c>
      <c r="N32" s="2">
        <v>29</v>
      </c>
      <c r="O32" s="4">
        <v>200</v>
      </c>
      <c r="P32" s="4">
        <v>300</v>
      </c>
      <c r="Q32" s="4"/>
      <c r="R32" s="4">
        <v>-500</v>
      </c>
      <c r="S32" s="4">
        <v>0</v>
      </c>
    </row>
    <row r="33" spans="1:19">
      <c r="A33" t="s">
        <v>11</v>
      </c>
      <c r="C33" s="3">
        <v>18.5</v>
      </c>
      <c r="D33" t="s">
        <v>43</v>
      </c>
      <c r="E33" t="s">
        <v>44</v>
      </c>
      <c r="F33" t="str">
        <f t="shared" si="0"/>
        <v>Store Deposit</v>
      </c>
      <c r="G33">
        <f t="shared" si="1"/>
        <v>3</v>
      </c>
      <c r="H33">
        <f t="shared" si="2"/>
        <v>9</v>
      </c>
      <c r="N33" s="2">
        <v>30</v>
      </c>
      <c r="O33" s="4">
        <v>200</v>
      </c>
      <c r="P33" s="4"/>
      <c r="Q33" s="4">
        <v>16</v>
      </c>
      <c r="R33" s="4"/>
      <c r="S33" s="4">
        <v>216</v>
      </c>
    </row>
    <row r="34" spans="1:19">
      <c r="A34" t="s">
        <v>53</v>
      </c>
      <c r="C34" s="3">
        <v>218.5</v>
      </c>
      <c r="D34" t="s">
        <v>77</v>
      </c>
      <c r="F34" t="str">
        <f t="shared" si="0"/>
        <v>Total</v>
      </c>
      <c r="G34">
        <f t="shared" si="1"/>
        <v>5</v>
      </c>
      <c r="H34">
        <f t="shared" si="2"/>
        <v>9</v>
      </c>
      <c r="N34" s="2">
        <v>31</v>
      </c>
      <c r="O34" s="4">
        <v>200</v>
      </c>
      <c r="P34" s="4"/>
      <c r="Q34" s="4">
        <v>16.5</v>
      </c>
      <c r="R34" s="4"/>
      <c r="S34" s="4">
        <v>216.5</v>
      </c>
    </row>
    <row r="35" spans="1:19">
      <c r="A35" t="s">
        <v>0</v>
      </c>
      <c r="C35" s="3">
        <v>200</v>
      </c>
      <c r="D35" t="s">
        <v>40</v>
      </c>
      <c r="E35" t="s">
        <v>41</v>
      </c>
      <c r="F35" t="str">
        <f t="shared" si="0"/>
        <v>Basic Fees</v>
      </c>
      <c r="G35">
        <f t="shared" si="1"/>
        <v>1</v>
      </c>
      <c r="H35">
        <f t="shared" si="2"/>
        <v>10</v>
      </c>
      <c r="N35" s="2">
        <v>32</v>
      </c>
      <c r="O35" s="4">
        <v>200</v>
      </c>
      <c r="P35" s="4"/>
      <c r="Q35" s="4">
        <v>15</v>
      </c>
      <c r="R35" s="4">
        <v>-200</v>
      </c>
      <c r="S35" s="4">
        <v>15</v>
      </c>
    </row>
    <row r="36" spans="1:19">
      <c r="A36" t="s">
        <v>12</v>
      </c>
      <c r="C36" s="3">
        <v>285</v>
      </c>
      <c r="D36" t="s">
        <v>42</v>
      </c>
      <c r="E36" t="s">
        <v>41</v>
      </c>
      <c r="F36" t="str">
        <f t="shared" si="0"/>
        <v>Option Fees</v>
      </c>
      <c r="G36">
        <f t="shared" si="1"/>
        <v>2</v>
      </c>
      <c r="H36">
        <f t="shared" si="2"/>
        <v>10</v>
      </c>
      <c r="N36" s="2">
        <v>33</v>
      </c>
      <c r="O36" s="4">
        <v>200</v>
      </c>
      <c r="P36" s="4"/>
      <c r="Q36" s="4">
        <v>44.5</v>
      </c>
      <c r="R36" s="4">
        <v>-200</v>
      </c>
      <c r="S36" s="4">
        <v>44.5</v>
      </c>
    </row>
    <row r="37" spans="1:19">
      <c r="A37" t="s">
        <v>13</v>
      </c>
      <c r="C37" s="3">
        <v>20.5</v>
      </c>
      <c r="D37" t="s">
        <v>43</v>
      </c>
      <c r="E37" t="s">
        <v>44</v>
      </c>
      <c r="F37" t="str">
        <f t="shared" si="0"/>
        <v>Store Deposit</v>
      </c>
      <c r="G37">
        <f t="shared" si="1"/>
        <v>3</v>
      </c>
      <c r="H37">
        <f t="shared" si="2"/>
        <v>10</v>
      </c>
      <c r="N37" s="2">
        <v>34</v>
      </c>
      <c r="O37" s="4">
        <v>200</v>
      </c>
      <c r="P37" s="4"/>
      <c r="Q37" s="4">
        <v>58</v>
      </c>
      <c r="R37" s="4">
        <v>-200</v>
      </c>
      <c r="S37" s="4">
        <v>58</v>
      </c>
    </row>
    <row r="38" spans="1:19">
      <c r="A38" t="s">
        <v>14</v>
      </c>
      <c r="C38" s="3">
        <v>-285</v>
      </c>
      <c r="D38" t="s">
        <v>45</v>
      </c>
      <c r="F38" t="str">
        <f t="shared" si="0"/>
        <v>Discounts</v>
      </c>
      <c r="G38">
        <f t="shared" si="1"/>
        <v>4</v>
      </c>
      <c r="H38">
        <f t="shared" si="2"/>
        <v>10</v>
      </c>
      <c r="N38" s="2">
        <v>35</v>
      </c>
      <c r="O38" s="4">
        <v>200</v>
      </c>
      <c r="P38" s="4"/>
      <c r="Q38" s="4">
        <v>40</v>
      </c>
      <c r="R38" s="4"/>
      <c r="S38" s="4">
        <v>240</v>
      </c>
    </row>
    <row r="39" spans="1:19">
      <c r="A39" t="s">
        <v>54</v>
      </c>
      <c r="C39" s="3">
        <v>220.5</v>
      </c>
      <c r="D39" t="s">
        <v>77</v>
      </c>
      <c r="F39" t="str">
        <f t="shared" si="0"/>
        <v>Total</v>
      </c>
      <c r="G39">
        <f t="shared" si="1"/>
        <v>5</v>
      </c>
      <c r="H39">
        <f t="shared" si="2"/>
        <v>10</v>
      </c>
      <c r="N39" s="2">
        <v>36</v>
      </c>
      <c r="O39" s="4">
        <v>200</v>
      </c>
      <c r="P39" s="4">
        <v>300</v>
      </c>
      <c r="Q39" s="4">
        <v>19</v>
      </c>
      <c r="R39" s="4"/>
      <c r="S39" s="4">
        <v>519</v>
      </c>
    </row>
    <row r="40" spans="1:19">
      <c r="A40" t="s">
        <v>0</v>
      </c>
      <c r="C40" s="3">
        <v>200</v>
      </c>
      <c r="D40" t="s">
        <v>40</v>
      </c>
      <c r="E40" t="s">
        <v>41</v>
      </c>
      <c r="F40" t="str">
        <f t="shared" si="0"/>
        <v>Basic Fees</v>
      </c>
      <c r="G40">
        <f t="shared" si="1"/>
        <v>1</v>
      </c>
      <c r="H40">
        <f t="shared" si="2"/>
        <v>11</v>
      </c>
      <c r="N40" s="2" t="s">
        <v>84</v>
      </c>
      <c r="O40" s="4">
        <v>7200</v>
      </c>
      <c r="P40" s="4">
        <v>3605</v>
      </c>
      <c r="Q40" s="4">
        <v>1237.75</v>
      </c>
      <c r="R40" s="4">
        <v>-5975</v>
      </c>
      <c r="S40" s="4">
        <v>6067.75</v>
      </c>
    </row>
    <row r="41" spans="1:19">
      <c r="A41" t="s">
        <v>15</v>
      </c>
      <c r="C41" s="3">
        <v>300</v>
      </c>
      <c r="D41" t="s">
        <v>42</v>
      </c>
      <c r="E41" t="s">
        <v>41</v>
      </c>
      <c r="F41" t="str">
        <f t="shared" si="0"/>
        <v>Option Fees</v>
      </c>
      <c r="G41">
        <f t="shared" si="1"/>
        <v>2</v>
      </c>
      <c r="H41">
        <f t="shared" si="2"/>
        <v>11</v>
      </c>
    </row>
    <row r="42" spans="1:19">
      <c r="A42" t="s">
        <v>16</v>
      </c>
      <c r="C42" s="3">
        <v>70</v>
      </c>
      <c r="D42" t="s">
        <v>43</v>
      </c>
      <c r="E42" t="s">
        <v>44</v>
      </c>
      <c r="F42" t="str">
        <f t="shared" si="0"/>
        <v>Store Deposit</v>
      </c>
      <c r="G42">
        <f t="shared" si="1"/>
        <v>3</v>
      </c>
      <c r="H42">
        <f t="shared" si="2"/>
        <v>11</v>
      </c>
    </row>
    <row r="43" spans="1:19">
      <c r="A43" t="s">
        <v>17</v>
      </c>
      <c r="C43" s="3">
        <v>-300</v>
      </c>
      <c r="D43" t="s">
        <v>45</v>
      </c>
      <c r="F43" t="str">
        <f t="shared" si="0"/>
        <v>Discounts</v>
      </c>
      <c r="G43">
        <f t="shared" si="1"/>
        <v>4</v>
      </c>
      <c r="H43">
        <f t="shared" si="2"/>
        <v>11</v>
      </c>
    </row>
    <row r="44" spans="1:19">
      <c r="A44" t="s">
        <v>55</v>
      </c>
      <c r="C44" s="3">
        <v>270</v>
      </c>
      <c r="D44" t="s">
        <v>77</v>
      </c>
      <c r="F44" t="str">
        <f t="shared" si="0"/>
        <v>Total</v>
      </c>
      <c r="G44">
        <f t="shared" si="1"/>
        <v>5</v>
      </c>
      <c r="H44">
        <f t="shared" si="2"/>
        <v>11</v>
      </c>
    </row>
    <row r="45" spans="1:19">
      <c r="A45" t="s">
        <v>0</v>
      </c>
      <c r="C45" s="3">
        <v>200</v>
      </c>
      <c r="D45" t="s">
        <v>40</v>
      </c>
      <c r="E45" t="s">
        <v>41</v>
      </c>
      <c r="F45" t="str">
        <f t="shared" si="0"/>
        <v>Basic Fees</v>
      </c>
      <c r="G45">
        <f t="shared" si="1"/>
        <v>1</v>
      </c>
      <c r="H45">
        <f t="shared" si="2"/>
        <v>12</v>
      </c>
    </row>
    <row r="46" spans="1:19">
      <c r="A46" t="s">
        <v>11</v>
      </c>
      <c r="C46" s="3">
        <v>18.5</v>
      </c>
      <c r="D46" t="s">
        <v>43</v>
      </c>
      <c r="E46" t="s">
        <v>44</v>
      </c>
      <c r="F46" t="str">
        <f t="shared" si="0"/>
        <v>Store Deposit</v>
      </c>
      <c r="G46">
        <f t="shared" si="1"/>
        <v>3</v>
      </c>
      <c r="H46">
        <f t="shared" si="2"/>
        <v>12</v>
      </c>
    </row>
    <row r="47" spans="1:19">
      <c r="A47" t="s">
        <v>53</v>
      </c>
      <c r="C47" s="3">
        <v>218.5</v>
      </c>
      <c r="D47" t="s">
        <v>77</v>
      </c>
      <c r="F47" t="str">
        <f t="shared" si="0"/>
        <v>Total</v>
      </c>
      <c r="G47">
        <f t="shared" si="1"/>
        <v>5</v>
      </c>
      <c r="H47">
        <f t="shared" si="2"/>
        <v>12</v>
      </c>
    </row>
    <row r="48" spans="1:19">
      <c r="A48" t="s">
        <v>0</v>
      </c>
      <c r="C48" s="3">
        <v>200</v>
      </c>
      <c r="D48" t="s">
        <v>40</v>
      </c>
      <c r="E48" t="s">
        <v>41</v>
      </c>
      <c r="F48" t="str">
        <f t="shared" si="0"/>
        <v>Basic Fees</v>
      </c>
      <c r="G48">
        <f t="shared" si="1"/>
        <v>1</v>
      </c>
      <c r="H48">
        <f t="shared" si="2"/>
        <v>13</v>
      </c>
    </row>
    <row r="49" spans="1:8">
      <c r="A49" t="s">
        <v>18</v>
      </c>
      <c r="C49" s="3">
        <v>15</v>
      </c>
      <c r="D49" t="s">
        <v>43</v>
      </c>
      <c r="E49" t="s">
        <v>44</v>
      </c>
      <c r="F49" t="str">
        <f t="shared" si="0"/>
        <v>Store Deposit</v>
      </c>
      <c r="G49">
        <f t="shared" si="1"/>
        <v>3</v>
      </c>
      <c r="H49">
        <f t="shared" si="2"/>
        <v>13</v>
      </c>
    </row>
    <row r="50" spans="1:8">
      <c r="A50" t="s">
        <v>56</v>
      </c>
      <c r="C50" s="3">
        <v>215</v>
      </c>
      <c r="D50" t="s">
        <v>77</v>
      </c>
      <c r="F50" t="str">
        <f t="shared" si="0"/>
        <v>Total</v>
      </c>
      <c r="G50">
        <f t="shared" si="1"/>
        <v>5</v>
      </c>
      <c r="H50">
        <f t="shared" si="2"/>
        <v>13</v>
      </c>
    </row>
    <row r="51" spans="1:8">
      <c r="A51" t="s">
        <v>0</v>
      </c>
      <c r="C51" s="3">
        <v>200</v>
      </c>
      <c r="D51" t="s">
        <v>40</v>
      </c>
      <c r="E51" t="s">
        <v>41</v>
      </c>
      <c r="F51" t="str">
        <f t="shared" si="0"/>
        <v>Basic Fees</v>
      </c>
      <c r="G51">
        <f t="shared" si="1"/>
        <v>1</v>
      </c>
      <c r="H51">
        <f t="shared" si="2"/>
        <v>14</v>
      </c>
    </row>
    <row r="52" spans="1:8">
      <c r="A52" t="s">
        <v>2</v>
      </c>
      <c r="C52" s="3">
        <v>17</v>
      </c>
      <c r="D52" t="s">
        <v>43</v>
      </c>
      <c r="E52" t="s">
        <v>44</v>
      </c>
      <c r="F52" t="str">
        <f t="shared" si="0"/>
        <v>Store Deposit</v>
      </c>
      <c r="G52">
        <f t="shared" si="1"/>
        <v>3</v>
      </c>
      <c r="H52">
        <f t="shared" si="2"/>
        <v>14</v>
      </c>
    </row>
    <row r="53" spans="1:8">
      <c r="A53" t="s">
        <v>57</v>
      </c>
      <c r="C53" s="3">
        <v>217</v>
      </c>
      <c r="D53" t="s">
        <v>77</v>
      </c>
      <c r="F53" t="str">
        <f t="shared" si="0"/>
        <v>Total</v>
      </c>
      <c r="G53">
        <f t="shared" si="1"/>
        <v>5</v>
      </c>
      <c r="H53">
        <f t="shared" si="2"/>
        <v>14</v>
      </c>
    </row>
    <row r="54" spans="1:8">
      <c r="A54" t="s">
        <v>0</v>
      </c>
      <c r="C54" s="3">
        <v>200</v>
      </c>
      <c r="D54" t="s">
        <v>40</v>
      </c>
      <c r="E54" t="s">
        <v>41</v>
      </c>
      <c r="F54" t="str">
        <f t="shared" si="0"/>
        <v>Basic Fees</v>
      </c>
      <c r="G54">
        <f t="shared" si="1"/>
        <v>1</v>
      </c>
      <c r="H54">
        <f t="shared" si="2"/>
        <v>15</v>
      </c>
    </row>
    <row r="55" spans="1:8">
      <c r="A55" t="s">
        <v>15</v>
      </c>
      <c r="C55" s="3">
        <v>300</v>
      </c>
      <c r="D55" t="s">
        <v>42</v>
      </c>
      <c r="E55" t="s">
        <v>41</v>
      </c>
      <c r="F55" t="str">
        <f t="shared" si="0"/>
        <v>Option Fees</v>
      </c>
      <c r="G55">
        <f t="shared" si="1"/>
        <v>2</v>
      </c>
      <c r="H55">
        <f t="shared" si="2"/>
        <v>15</v>
      </c>
    </row>
    <row r="56" spans="1:8">
      <c r="A56" t="s">
        <v>19</v>
      </c>
      <c r="C56" s="3">
        <v>38.5</v>
      </c>
      <c r="D56" t="s">
        <v>43</v>
      </c>
      <c r="E56" t="s">
        <v>44</v>
      </c>
      <c r="F56" t="str">
        <f t="shared" si="0"/>
        <v>Store Deposit</v>
      </c>
      <c r="G56">
        <f t="shared" si="1"/>
        <v>3</v>
      </c>
      <c r="H56">
        <f t="shared" si="2"/>
        <v>15</v>
      </c>
    </row>
    <row r="57" spans="1:8">
      <c r="A57" t="s">
        <v>58</v>
      </c>
      <c r="C57" s="3">
        <v>538.5</v>
      </c>
      <c r="D57" t="s">
        <v>77</v>
      </c>
      <c r="F57" t="str">
        <f t="shared" si="0"/>
        <v>Total</v>
      </c>
      <c r="G57">
        <f t="shared" si="1"/>
        <v>5</v>
      </c>
      <c r="H57">
        <f t="shared" si="2"/>
        <v>15</v>
      </c>
    </row>
    <row r="58" spans="1:8">
      <c r="A58" t="s">
        <v>0</v>
      </c>
      <c r="C58" s="3">
        <v>200</v>
      </c>
      <c r="D58" t="s">
        <v>40</v>
      </c>
      <c r="E58" t="s">
        <v>41</v>
      </c>
      <c r="F58" t="str">
        <f t="shared" si="0"/>
        <v>Basic Fees</v>
      </c>
      <c r="G58">
        <f t="shared" si="1"/>
        <v>1</v>
      </c>
      <c r="H58">
        <f t="shared" si="2"/>
        <v>16</v>
      </c>
    </row>
    <row r="59" spans="1:8">
      <c r="A59" t="s">
        <v>20</v>
      </c>
      <c r="C59" s="3">
        <v>270</v>
      </c>
      <c r="D59" t="s">
        <v>42</v>
      </c>
      <c r="E59" t="s">
        <v>41</v>
      </c>
      <c r="F59" t="str">
        <f t="shared" si="0"/>
        <v>Option Fees</v>
      </c>
      <c r="G59">
        <f t="shared" si="1"/>
        <v>2</v>
      </c>
      <c r="H59">
        <f t="shared" si="2"/>
        <v>16</v>
      </c>
    </row>
    <row r="60" spans="1:8">
      <c r="A60" t="s">
        <v>21</v>
      </c>
      <c r="C60" s="3">
        <v>18</v>
      </c>
      <c r="D60" t="s">
        <v>43</v>
      </c>
      <c r="E60" t="s">
        <v>44</v>
      </c>
      <c r="F60" t="str">
        <f t="shared" si="0"/>
        <v>Store Deposit</v>
      </c>
      <c r="G60">
        <f t="shared" si="1"/>
        <v>3</v>
      </c>
      <c r="H60">
        <f t="shared" si="2"/>
        <v>16</v>
      </c>
    </row>
    <row r="61" spans="1:8">
      <c r="A61" t="s">
        <v>22</v>
      </c>
      <c r="C61" s="3">
        <v>-270</v>
      </c>
      <c r="D61" t="s">
        <v>45</v>
      </c>
      <c r="F61" t="str">
        <f t="shared" si="0"/>
        <v>Discounts</v>
      </c>
      <c r="G61">
        <f t="shared" si="1"/>
        <v>4</v>
      </c>
      <c r="H61">
        <f t="shared" si="2"/>
        <v>16</v>
      </c>
    </row>
    <row r="62" spans="1:8">
      <c r="A62" t="s">
        <v>59</v>
      </c>
      <c r="C62" s="3">
        <v>218</v>
      </c>
      <c r="D62" t="s">
        <v>77</v>
      </c>
      <c r="F62" t="str">
        <f t="shared" si="0"/>
        <v>Total</v>
      </c>
      <c r="G62">
        <f t="shared" si="1"/>
        <v>5</v>
      </c>
      <c r="H62">
        <f t="shared" si="2"/>
        <v>16</v>
      </c>
    </row>
    <row r="63" spans="1:8">
      <c r="A63" t="s">
        <v>0</v>
      </c>
      <c r="C63" s="3">
        <v>200</v>
      </c>
      <c r="D63" t="s">
        <v>40</v>
      </c>
      <c r="E63" t="s">
        <v>41</v>
      </c>
      <c r="F63" t="str">
        <f t="shared" si="0"/>
        <v>Basic Fees</v>
      </c>
      <c r="G63">
        <f t="shared" si="1"/>
        <v>1</v>
      </c>
      <c r="H63">
        <f t="shared" si="2"/>
        <v>17</v>
      </c>
    </row>
    <row r="64" spans="1:8">
      <c r="A64" t="s">
        <v>20</v>
      </c>
      <c r="C64" s="3">
        <v>270</v>
      </c>
      <c r="D64" t="s">
        <v>42</v>
      </c>
      <c r="E64" t="s">
        <v>41</v>
      </c>
      <c r="F64" t="str">
        <f t="shared" si="0"/>
        <v>Option Fees</v>
      </c>
      <c r="G64">
        <f t="shared" si="1"/>
        <v>2</v>
      </c>
      <c r="H64">
        <f t="shared" si="2"/>
        <v>17</v>
      </c>
    </row>
    <row r="65" spans="1:8">
      <c r="A65" t="s">
        <v>23</v>
      </c>
      <c r="C65" s="3">
        <v>46.5</v>
      </c>
      <c r="D65" t="s">
        <v>43</v>
      </c>
      <c r="E65" t="s">
        <v>44</v>
      </c>
      <c r="F65" t="str">
        <f t="shared" si="0"/>
        <v>Store Deposit</v>
      </c>
      <c r="G65">
        <f t="shared" si="1"/>
        <v>3</v>
      </c>
      <c r="H65">
        <f t="shared" si="2"/>
        <v>17</v>
      </c>
    </row>
    <row r="66" spans="1:8">
      <c r="A66" t="s">
        <v>22</v>
      </c>
      <c r="C66" s="3">
        <v>-270</v>
      </c>
      <c r="D66" t="s">
        <v>45</v>
      </c>
      <c r="F66" t="str">
        <f t="shared" si="0"/>
        <v>Discounts</v>
      </c>
      <c r="G66">
        <f t="shared" si="1"/>
        <v>4</v>
      </c>
      <c r="H66">
        <f t="shared" si="2"/>
        <v>17</v>
      </c>
    </row>
    <row r="67" spans="1:8">
      <c r="A67" t="s">
        <v>60</v>
      </c>
      <c r="C67" s="3">
        <v>246.5</v>
      </c>
      <c r="D67" t="s">
        <v>77</v>
      </c>
      <c r="F67" t="str">
        <f t="shared" ref="F67:F130" si="3">TRIM(D67&amp;" "&amp;E67)</f>
        <v>Total</v>
      </c>
      <c r="G67">
        <f t="shared" ref="G67:G130" si="4">VLOOKUP(F67,$K$2:$L$6,2,FALSE)</f>
        <v>5</v>
      </c>
      <c r="H67">
        <f t="shared" ref="H67:H130" si="5">IF(G67=1,N(H66)+1,N(H66))</f>
        <v>17</v>
      </c>
    </row>
    <row r="68" spans="1:8">
      <c r="A68" t="s">
        <v>0</v>
      </c>
      <c r="C68" s="3">
        <v>200</v>
      </c>
      <c r="D68" t="s">
        <v>40</v>
      </c>
      <c r="E68" t="s">
        <v>41</v>
      </c>
      <c r="F68" t="str">
        <f t="shared" si="3"/>
        <v>Basic Fees</v>
      </c>
      <c r="G68">
        <f t="shared" si="4"/>
        <v>1</v>
      </c>
      <c r="H68">
        <f t="shared" si="5"/>
        <v>18</v>
      </c>
    </row>
    <row r="69" spans="1:8">
      <c r="A69" t="s">
        <v>24</v>
      </c>
      <c r="C69" s="3">
        <v>64.75</v>
      </c>
      <c r="D69" t="s">
        <v>43</v>
      </c>
      <c r="E69" t="s">
        <v>44</v>
      </c>
      <c r="F69" t="str">
        <f t="shared" si="3"/>
        <v>Store Deposit</v>
      </c>
      <c r="G69">
        <f t="shared" si="4"/>
        <v>3</v>
      </c>
      <c r="H69">
        <f t="shared" si="5"/>
        <v>18</v>
      </c>
    </row>
    <row r="70" spans="1:8">
      <c r="A70" t="s">
        <v>3</v>
      </c>
      <c r="C70" s="3">
        <v>-200</v>
      </c>
      <c r="D70" t="s">
        <v>45</v>
      </c>
      <c r="F70" t="str">
        <f t="shared" si="3"/>
        <v>Discounts</v>
      </c>
      <c r="G70">
        <f t="shared" si="4"/>
        <v>4</v>
      </c>
      <c r="H70">
        <f t="shared" si="5"/>
        <v>18</v>
      </c>
    </row>
    <row r="71" spans="1:8">
      <c r="A71" t="s">
        <v>61</v>
      </c>
      <c r="C71" s="3">
        <v>64.75</v>
      </c>
      <c r="D71" t="s">
        <v>77</v>
      </c>
      <c r="F71" t="str">
        <f t="shared" si="3"/>
        <v>Total</v>
      </c>
      <c r="G71">
        <f t="shared" si="4"/>
        <v>5</v>
      </c>
      <c r="H71">
        <f t="shared" si="5"/>
        <v>18</v>
      </c>
    </row>
    <row r="72" spans="1:8">
      <c r="A72" t="s">
        <v>0</v>
      </c>
      <c r="C72" s="3">
        <v>200</v>
      </c>
      <c r="D72" t="s">
        <v>40</v>
      </c>
      <c r="E72" t="s">
        <v>41</v>
      </c>
      <c r="F72" t="str">
        <f t="shared" si="3"/>
        <v>Basic Fees</v>
      </c>
      <c r="G72">
        <f t="shared" si="4"/>
        <v>1</v>
      </c>
      <c r="H72">
        <f t="shared" si="5"/>
        <v>19</v>
      </c>
    </row>
    <row r="73" spans="1:8">
      <c r="A73" t="s">
        <v>25</v>
      </c>
      <c r="C73" s="3">
        <v>83</v>
      </c>
      <c r="D73" t="s">
        <v>43</v>
      </c>
      <c r="E73" t="s">
        <v>44</v>
      </c>
      <c r="F73" t="str">
        <f t="shared" si="3"/>
        <v>Store Deposit</v>
      </c>
      <c r="G73">
        <f t="shared" si="4"/>
        <v>3</v>
      </c>
      <c r="H73">
        <f t="shared" si="5"/>
        <v>19</v>
      </c>
    </row>
    <row r="74" spans="1:8">
      <c r="A74" t="s">
        <v>3</v>
      </c>
      <c r="C74" s="3">
        <v>-200</v>
      </c>
      <c r="D74" t="s">
        <v>45</v>
      </c>
      <c r="F74" t="str">
        <f t="shared" si="3"/>
        <v>Discounts</v>
      </c>
      <c r="G74">
        <f t="shared" si="4"/>
        <v>4</v>
      </c>
      <c r="H74">
        <f t="shared" si="5"/>
        <v>19</v>
      </c>
    </row>
    <row r="75" spans="1:8">
      <c r="A75" t="s">
        <v>62</v>
      </c>
      <c r="C75" s="3">
        <v>83</v>
      </c>
      <c r="D75" t="s">
        <v>77</v>
      </c>
      <c r="F75" t="str">
        <f t="shared" si="3"/>
        <v>Total</v>
      </c>
      <c r="G75">
        <f t="shared" si="4"/>
        <v>5</v>
      </c>
      <c r="H75">
        <f t="shared" si="5"/>
        <v>19</v>
      </c>
    </row>
    <row r="76" spans="1:8">
      <c r="A76" t="s">
        <v>0</v>
      </c>
      <c r="C76" s="3">
        <v>200</v>
      </c>
      <c r="D76" t="s">
        <v>40</v>
      </c>
      <c r="E76" t="s">
        <v>41</v>
      </c>
      <c r="F76" t="str">
        <f t="shared" si="3"/>
        <v>Basic Fees</v>
      </c>
      <c r="G76">
        <f t="shared" si="4"/>
        <v>1</v>
      </c>
      <c r="H76">
        <f t="shared" si="5"/>
        <v>20</v>
      </c>
    </row>
    <row r="77" spans="1:8">
      <c r="A77" t="s">
        <v>8</v>
      </c>
      <c r="C77" s="3">
        <v>150</v>
      </c>
      <c r="D77" t="s">
        <v>42</v>
      </c>
      <c r="E77" t="s">
        <v>41</v>
      </c>
      <c r="F77" t="str">
        <f t="shared" si="3"/>
        <v>Option Fees</v>
      </c>
      <c r="G77">
        <f t="shared" si="4"/>
        <v>2</v>
      </c>
      <c r="H77">
        <f t="shared" si="5"/>
        <v>20</v>
      </c>
    </row>
    <row r="78" spans="1:8">
      <c r="A78" t="s">
        <v>26</v>
      </c>
      <c r="C78" s="3">
        <v>88.5</v>
      </c>
      <c r="D78" t="s">
        <v>43</v>
      </c>
      <c r="E78" t="s">
        <v>44</v>
      </c>
      <c r="F78" t="str">
        <f t="shared" si="3"/>
        <v>Store Deposit</v>
      </c>
      <c r="G78">
        <f t="shared" si="4"/>
        <v>3</v>
      </c>
      <c r="H78">
        <f t="shared" si="5"/>
        <v>20</v>
      </c>
    </row>
    <row r="79" spans="1:8">
      <c r="A79" t="s">
        <v>63</v>
      </c>
      <c r="C79" s="3">
        <v>438.5</v>
      </c>
      <c r="D79" t="s">
        <v>77</v>
      </c>
      <c r="F79" t="str">
        <f t="shared" si="3"/>
        <v>Total</v>
      </c>
      <c r="G79">
        <f t="shared" si="4"/>
        <v>5</v>
      </c>
      <c r="H79">
        <f t="shared" si="5"/>
        <v>20</v>
      </c>
    </row>
    <row r="80" spans="1:8">
      <c r="A80" t="s">
        <v>0</v>
      </c>
      <c r="C80" s="3">
        <v>200</v>
      </c>
      <c r="D80" t="s">
        <v>40</v>
      </c>
      <c r="E80" t="s">
        <v>41</v>
      </c>
      <c r="F80" t="str">
        <f t="shared" si="3"/>
        <v>Basic Fees</v>
      </c>
      <c r="G80">
        <f t="shared" si="4"/>
        <v>1</v>
      </c>
      <c r="H80">
        <f t="shared" si="5"/>
        <v>21</v>
      </c>
    </row>
    <row r="81" spans="1:8">
      <c r="A81" t="s">
        <v>15</v>
      </c>
      <c r="C81" s="3">
        <v>300</v>
      </c>
      <c r="D81" t="s">
        <v>42</v>
      </c>
      <c r="E81" t="s">
        <v>41</v>
      </c>
      <c r="F81" t="str">
        <f t="shared" si="3"/>
        <v>Option Fees</v>
      </c>
      <c r="G81">
        <f t="shared" si="4"/>
        <v>2</v>
      </c>
      <c r="H81">
        <f t="shared" si="5"/>
        <v>21</v>
      </c>
    </row>
    <row r="82" spans="1:8">
      <c r="A82" t="s">
        <v>27</v>
      </c>
      <c r="C82" s="3">
        <v>12.5</v>
      </c>
      <c r="D82" t="s">
        <v>43</v>
      </c>
      <c r="E82" t="s">
        <v>44</v>
      </c>
      <c r="F82" t="str">
        <f t="shared" si="3"/>
        <v>Store Deposit</v>
      </c>
      <c r="G82">
        <f t="shared" si="4"/>
        <v>3</v>
      </c>
      <c r="H82">
        <f t="shared" si="5"/>
        <v>21</v>
      </c>
    </row>
    <row r="83" spans="1:8">
      <c r="A83" t="s">
        <v>28</v>
      </c>
      <c r="C83" s="3">
        <v>-500</v>
      </c>
      <c r="D83" t="s">
        <v>45</v>
      </c>
      <c r="F83" t="str">
        <f t="shared" si="3"/>
        <v>Discounts</v>
      </c>
      <c r="G83">
        <f t="shared" si="4"/>
        <v>4</v>
      </c>
      <c r="H83">
        <f t="shared" si="5"/>
        <v>21</v>
      </c>
    </row>
    <row r="84" spans="1:8">
      <c r="A84" t="s">
        <v>64</v>
      </c>
      <c r="C84" s="3">
        <v>12.5</v>
      </c>
      <c r="D84" t="s">
        <v>77</v>
      </c>
      <c r="F84" t="str">
        <f t="shared" si="3"/>
        <v>Total</v>
      </c>
      <c r="G84">
        <f t="shared" si="4"/>
        <v>5</v>
      </c>
      <c r="H84">
        <f t="shared" si="5"/>
        <v>21</v>
      </c>
    </row>
    <row r="85" spans="1:8">
      <c r="A85" t="s">
        <v>0</v>
      </c>
      <c r="C85" s="3">
        <v>200</v>
      </c>
      <c r="D85" t="s">
        <v>40</v>
      </c>
      <c r="E85" t="s">
        <v>41</v>
      </c>
      <c r="F85" t="str">
        <f t="shared" si="3"/>
        <v>Basic Fees</v>
      </c>
      <c r="G85">
        <f t="shared" si="4"/>
        <v>1</v>
      </c>
      <c r="H85">
        <f t="shared" si="5"/>
        <v>22</v>
      </c>
    </row>
    <row r="86" spans="1:8">
      <c r="A86" t="s">
        <v>15</v>
      </c>
      <c r="C86" s="3">
        <v>300</v>
      </c>
      <c r="D86" t="s">
        <v>42</v>
      </c>
      <c r="E86" t="s">
        <v>41</v>
      </c>
      <c r="F86" t="str">
        <f t="shared" si="3"/>
        <v>Option Fees</v>
      </c>
      <c r="G86">
        <f t="shared" si="4"/>
        <v>2</v>
      </c>
      <c r="H86">
        <f t="shared" si="5"/>
        <v>22</v>
      </c>
    </row>
    <row r="87" spans="1:8">
      <c r="A87" t="s">
        <v>23</v>
      </c>
      <c r="C87" s="3">
        <v>46.5</v>
      </c>
      <c r="D87" t="s">
        <v>43</v>
      </c>
      <c r="E87" t="s">
        <v>44</v>
      </c>
      <c r="F87" t="str">
        <f t="shared" si="3"/>
        <v>Store Deposit</v>
      </c>
      <c r="G87">
        <f t="shared" si="4"/>
        <v>3</v>
      </c>
      <c r="H87">
        <f t="shared" si="5"/>
        <v>22</v>
      </c>
    </row>
    <row r="88" spans="1:8">
      <c r="A88" t="s">
        <v>17</v>
      </c>
      <c r="C88" s="3">
        <v>-300</v>
      </c>
      <c r="D88" t="s">
        <v>45</v>
      </c>
      <c r="F88" t="str">
        <f t="shared" si="3"/>
        <v>Discounts</v>
      </c>
      <c r="G88">
        <f t="shared" si="4"/>
        <v>4</v>
      </c>
      <c r="H88">
        <f t="shared" si="5"/>
        <v>22</v>
      </c>
    </row>
    <row r="89" spans="1:8">
      <c r="A89" t="s">
        <v>60</v>
      </c>
      <c r="C89" s="3">
        <v>246.5</v>
      </c>
      <c r="D89" t="s">
        <v>77</v>
      </c>
      <c r="F89" t="str">
        <f t="shared" si="3"/>
        <v>Total</v>
      </c>
      <c r="G89">
        <f t="shared" si="4"/>
        <v>5</v>
      </c>
      <c r="H89">
        <f t="shared" si="5"/>
        <v>22</v>
      </c>
    </row>
    <row r="90" spans="1:8">
      <c r="A90" t="s">
        <v>0</v>
      </c>
      <c r="C90" s="3">
        <v>200</v>
      </c>
      <c r="D90" t="s">
        <v>40</v>
      </c>
      <c r="E90" t="s">
        <v>41</v>
      </c>
      <c r="F90" t="str">
        <f t="shared" si="3"/>
        <v>Basic Fees</v>
      </c>
      <c r="G90">
        <f t="shared" si="4"/>
        <v>1</v>
      </c>
      <c r="H90">
        <f t="shared" si="5"/>
        <v>23</v>
      </c>
    </row>
    <row r="91" spans="1:8">
      <c r="A91" t="s">
        <v>29</v>
      </c>
      <c r="C91" s="3">
        <v>53.5</v>
      </c>
      <c r="D91" t="s">
        <v>43</v>
      </c>
      <c r="E91" t="s">
        <v>44</v>
      </c>
      <c r="F91" t="str">
        <f t="shared" si="3"/>
        <v>Store Deposit</v>
      </c>
      <c r="G91">
        <f t="shared" si="4"/>
        <v>3</v>
      </c>
      <c r="H91">
        <f t="shared" si="5"/>
        <v>23</v>
      </c>
    </row>
    <row r="92" spans="1:8">
      <c r="A92" t="s">
        <v>3</v>
      </c>
      <c r="C92" s="3">
        <v>-200</v>
      </c>
      <c r="D92" t="s">
        <v>45</v>
      </c>
      <c r="F92" t="str">
        <f t="shared" si="3"/>
        <v>Discounts</v>
      </c>
      <c r="G92">
        <f t="shared" si="4"/>
        <v>4</v>
      </c>
      <c r="H92">
        <f t="shared" si="5"/>
        <v>23</v>
      </c>
    </row>
    <row r="93" spans="1:8">
      <c r="A93" t="s">
        <v>65</v>
      </c>
      <c r="C93" s="3">
        <v>53.5</v>
      </c>
      <c r="D93" t="s">
        <v>77</v>
      </c>
      <c r="F93" t="str">
        <f t="shared" si="3"/>
        <v>Total</v>
      </c>
      <c r="G93">
        <f t="shared" si="4"/>
        <v>5</v>
      </c>
      <c r="H93">
        <f t="shared" si="5"/>
        <v>23</v>
      </c>
    </row>
    <row r="94" spans="1:8">
      <c r="A94" t="s">
        <v>0</v>
      </c>
      <c r="C94" s="3">
        <v>200</v>
      </c>
      <c r="D94" t="s">
        <v>40</v>
      </c>
      <c r="E94" t="s">
        <v>41</v>
      </c>
      <c r="F94" t="str">
        <f t="shared" si="3"/>
        <v>Basic Fees</v>
      </c>
      <c r="G94">
        <f t="shared" si="4"/>
        <v>1</v>
      </c>
      <c r="H94">
        <f t="shared" si="5"/>
        <v>24</v>
      </c>
    </row>
    <row r="95" spans="1:8">
      <c r="A95" t="s">
        <v>3</v>
      </c>
      <c r="C95" s="3">
        <v>-200</v>
      </c>
      <c r="D95" t="s">
        <v>45</v>
      </c>
      <c r="F95" t="str">
        <f t="shared" si="3"/>
        <v>Discounts</v>
      </c>
      <c r="G95">
        <f t="shared" si="4"/>
        <v>4</v>
      </c>
      <c r="H95">
        <f t="shared" si="5"/>
        <v>24</v>
      </c>
    </row>
    <row r="96" spans="1:8">
      <c r="A96" t="s">
        <v>51</v>
      </c>
      <c r="C96" s="3">
        <v>0</v>
      </c>
      <c r="D96" t="s">
        <v>77</v>
      </c>
      <c r="F96" t="str">
        <f t="shared" si="3"/>
        <v>Total</v>
      </c>
      <c r="G96">
        <f t="shared" si="4"/>
        <v>5</v>
      </c>
      <c r="H96">
        <f t="shared" si="5"/>
        <v>24</v>
      </c>
    </row>
    <row r="97" spans="1:8">
      <c r="A97" t="s">
        <v>0</v>
      </c>
      <c r="C97" s="3">
        <v>200</v>
      </c>
      <c r="D97" t="s">
        <v>40</v>
      </c>
      <c r="E97" t="s">
        <v>41</v>
      </c>
      <c r="F97" t="str">
        <f t="shared" si="3"/>
        <v>Basic Fees</v>
      </c>
      <c r="G97">
        <f t="shared" si="4"/>
        <v>1</v>
      </c>
      <c r="H97">
        <f t="shared" si="5"/>
        <v>25</v>
      </c>
    </row>
    <row r="98" spans="1:8">
      <c r="A98" t="s">
        <v>15</v>
      </c>
      <c r="C98" s="3">
        <v>300</v>
      </c>
      <c r="D98" t="s">
        <v>42</v>
      </c>
      <c r="E98" t="s">
        <v>41</v>
      </c>
      <c r="F98" t="str">
        <f t="shared" si="3"/>
        <v>Option Fees</v>
      </c>
      <c r="G98">
        <f t="shared" si="4"/>
        <v>2</v>
      </c>
      <c r="H98">
        <f t="shared" si="5"/>
        <v>25</v>
      </c>
    </row>
    <row r="99" spans="1:8">
      <c r="A99" t="s">
        <v>30</v>
      </c>
      <c r="C99" s="3">
        <v>9.5</v>
      </c>
      <c r="D99" t="s">
        <v>43</v>
      </c>
      <c r="E99" t="s">
        <v>44</v>
      </c>
      <c r="F99" t="str">
        <f t="shared" si="3"/>
        <v>Store Deposit</v>
      </c>
      <c r="G99">
        <f t="shared" si="4"/>
        <v>3</v>
      </c>
      <c r="H99">
        <f t="shared" si="5"/>
        <v>25</v>
      </c>
    </row>
    <row r="100" spans="1:8">
      <c r="A100" t="s">
        <v>17</v>
      </c>
      <c r="C100" s="3">
        <v>-300</v>
      </c>
      <c r="D100" t="s">
        <v>45</v>
      </c>
      <c r="F100" t="str">
        <f t="shared" si="3"/>
        <v>Discounts</v>
      </c>
      <c r="G100">
        <f t="shared" si="4"/>
        <v>4</v>
      </c>
      <c r="H100">
        <f t="shared" si="5"/>
        <v>25</v>
      </c>
    </row>
    <row r="101" spans="1:8">
      <c r="A101" t="s">
        <v>66</v>
      </c>
      <c r="C101" s="3">
        <v>209.5</v>
      </c>
      <c r="D101" t="s">
        <v>77</v>
      </c>
      <c r="F101" t="str">
        <f t="shared" si="3"/>
        <v>Total</v>
      </c>
      <c r="G101">
        <f t="shared" si="4"/>
        <v>5</v>
      </c>
      <c r="H101">
        <f t="shared" si="5"/>
        <v>25</v>
      </c>
    </row>
    <row r="102" spans="1:8">
      <c r="A102" t="s">
        <v>0</v>
      </c>
      <c r="C102" s="3">
        <v>200</v>
      </c>
      <c r="D102" t="s">
        <v>40</v>
      </c>
      <c r="E102" t="s">
        <v>41</v>
      </c>
      <c r="F102" t="str">
        <f t="shared" si="3"/>
        <v>Basic Fees</v>
      </c>
      <c r="G102">
        <f t="shared" si="4"/>
        <v>1</v>
      </c>
      <c r="H102">
        <f t="shared" si="5"/>
        <v>26</v>
      </c>
    </row>
    <row r="103" spans="1:8">
      <c r="A103" t="s">
        <v>31</v>
      </c>
      <c r="C103" s="3">
        <v>53</v>
      </c>
      <c r="D103" t="s">
        <v>43</v>
      </c>
      <c r="E103" t="s">
        <v>44</v>
      </c>
      <c r="F103" t="str">
        <f t="shared" si="3"/>
        <v>Store Deposit</v>
      </c>
      <c r="G103">
        <f t="shared" si="4"/>
        <v>3</v>
      </c>
      <c r="H103">
        <f t="shared" si="5"/>
        <v>26</v>
      </c>
    </row>
    <row r="104" spans="1:8">
      <c r="A104" t="s">
        <v>3</v>
      </c>
      <c r="C104" s="3">
        <v>-200</v>
      </c>
      <c r="D104" t="s">
        <v>45</v>
      </c>
      <c r="F104" t="str">
        <f t="shared" si="3"/>
        <v>Discounts</v>
      </c>
      <c r="G104">
        <f t="shared" si="4"/>
        <v>4</v>
      </c>
      <c r="H104">
        <f t="shared" si="5"/>
        <v>26</v>
      </c>
    </row>
    <row r="105" spans="1:8">
      <c r="A105" t="s">
        <v>67</v>
      </c>
      <c r="C105" s="3">
        <v>53</v>
      </c>
      <c r="D105" t="s">
        <v>77</v>
      </c>
      <c r="F105" t="str">
        <f t="shared" si="3"/>
        <v>Total</v>
      </c>
      <c r="G105">
        <f t="shared" si="4"/>
        <v>5</v>
      </c>
      <c r="H105">
        <f t="shared" si="5"/>
        <v>26</v>
      </c>
    </row>
    <row r="106" spans="1:8">
      <c r="A106" t="s">
        <v>0</v>
      </c>
      <c r="C106" s="3">
        <v>200</v>
      </c>
      <c r="D106" t="s">
        <v>40</v>
      </c>
      <c r="E106" t="s">
        <v>41</v>
      </c>
      <c r="F106" t="str">
        <f t="shared" si="3"/>
        <v>Basic Fees</v>
      </c>
      <c r="G106">
        <f t="shared" si="4"/>
        <v>1</v>
      </c>
      <c r="H106">
        <f t="shared" si="5"/>
        <v>27</v>
      </c>
    </row>
    <row r="107" spans="1:8">
      <c r="A107" t="s">
        <v>32</v>
      </c>
      <c r="C107" s="3">
        <v>71.5</v>
      </c>
      <c r="D107" t="s">
        <v>43</v>
      </c>
      <c r="E107" t="s">
        <v>44</v>
      </c>
      <c r="F107" t="str">
        <f t="shared" si="3"/>
        <v>Store Deposit</v>
      </c>
      <c r="G107">
        <f t="shared" si="4"/>
        <v>3</v>
      </c>
      <c r="H107">
        <f t="shared" si="5"/>
        <v>27</v>
      </c>
    </row>
    <row r="108" spans="1:8">
      <c r="A108" t="s">
        <v>3</v>
      </c>
      <c r="C108" s="3">
        <v>-200</v>
      </c>
      <c r="D108" t="s">
        <v>45</v>
      </c>
      <c r="F108" t="str">
        <f t="shared" si="3"/>
        <v>Discounts</v>
      </c>
      <c r="G108">
        <f t="shared" si="4"/>
        <v>4</v>
      </c>
      <c r="H108">
        <f t="shared" si="5"/>
        <v>27</v>
      </c>
    </row>
    <row r="109" spans="1:8">
      <c r="A109" t="s">
        <v>68</v>
      </c>
      <c r="C109" s="3">
        <v>71.5</v>
      </c>
      <c r="D109" t="s">
        <v>77</v>
      </c>
      <c r="F109" t="str">
        <f t="shared" si="3"/>
        <v>Total</v>
      </c>
      <c r="G109">
        <f t="shared" si="4"/>
        <v>5</v>
      </c>
      <c r="H109">
        <f t="shared" si="5"/>
        <v>27</v>
      </c>
    </row>
    <row r="110" spans="1:8">
      <c r="A110" t="s">
        <v>0</v>
      </c>
      <c r="C110" s="3">
        <v>200</v>
      </c>
      <c r="D110" t="s">
        <v>40</v>
      </c>
      <c r="E110" t="s">
        <v>41</v>
      </c>
      <c r="F110" t="str">
        <f t="shared" si="3"/>
        <v>Basic Fees</v>
      </c>
      <c r="G110">
        <f t="shared" si="4"/>
        <v>1</v>
      </c>
      <c r="H110">
        <f t="shared" si="5"/>
        <v>28</v>
      </c>
    </row>
    <row r="111" spans="1:8">
      <c r="A111" t="s">
        <v>15</v>
      </c>
      <c r="C111" s="3">
        <v>300</v>
      </c>
      <c r="D111" t="s">
        <v>42</v>
      </c>
      <c r="E111" t="s">
        <v>41</v>
      </c>
      <c r="F111" t="str">
        <f t="shared" si="3"/>
        <v>Option Fees</v>
      </c>
      <c r="G111">
        <f t="shared" si="4"/>
        <v>2</v>
      </c>
      <c r="H111">
        <f t="shared" si="5"/>
        <v>28</v>
      </c>
    </row>
    <row r="112" spans="1:8">
      <c r="A112" t="s">
        <v>33</v>
      </c>
      <c r="C112" s="3">
        <v>51</v>
      </c>
      <c r="D112" t="s">
        <v>43</v>
      </c>
      <c r="E112" t="s">
        <v>44</v>
      </c>
      <c r="F112" t="str">
        <f t="shared" si="3"/>
        <v>Store Deposit</v>
      </c>
      <c r="G112">
        <f t="shared" si="4"/>
        <v>3</v>
      </c>
      <c r="H112">
        <f t="shared" si="5"/>
        <v>28</v>
      </c>
    </row>
    <row r="113" spans="1:8">
      <c r="A113" t="s">
        <v>17</v>
      </c>
      <c r="C113" s="3">
        <v>-300</v>
      </c>
      <c r="D113" t="s">
        <v>45</v>
      </c>
      <c r="F113" t="str">
        <f t="shared" si="3"/>
        <v>Discounts</v>
      </c>
      <c r="G113">
        <f t="shared" si="4"/>
        <v>4</v>
      </c>
      <c r="H113">
        <f t="shared" si="5"/>
        <v>28</v>
      </c>
    </row>
    <row r="114" spans="1:8">
      <c r="A114" t="s">
        <v>69</v>
      </c>
      <c r="C114" s="3">
        <v>251</v>
      </c>
      <c r="D114" t="s">
        <v>77</v>
      </c>
      <c r="F114" t="str">
        <f t="shared" si="3"/>
        <v>Total</v>
      </c>
      <c r="G114">
        <f t="shared" si="4"/>
        <v>5</v>
      </c>
      <c r="H114">
        <f t="shared" si="5"/>
        <v>28</v>
      </c>
    </row>
    <row r="115" spans="1:8">
      <c r="A115" t="s">
        <v>0</v>
      </c>
      <c r="C115" s="3">
        <v>200</v>
      </c>
      <c r="D115" t="s">
        <v>40</v>
      </c>
      <c r="E115" t="s">
        <v>41</v>
      </c>
      <c r="F115" t="str">
        <f t="shared" si="3"/>
        <v>Basic Fees</v>
      </c>
      <c r="G115">
        <f t="shared" si="4"/>
        <v>1</v>
      </c>
      <c r="H115">
        <f t="shared" si="5"/>
        <v>29</v>
      </c>
    </row>
    <row r="116" spans="1:8">
      <c r="A116" t="s">
        <v>15</v>
      </c>
      <c r="C116" s="3">
        <v>300</v>
      </c>
      <c r="D116" t="s">
        <v>42</v>
      </c>
      <c r="E116" t="s">
        <v>41</v>
      </c>
      <c r="F116" t="str">
        <f t="shared" si="3"/>
        <v>Option Fees</v>
      </c>
      <c r="G116">
        <f t="shared" si="4"/>
        <v>2</v>
      </c>
      <c r="H116">
        <f t="shared" si="5"/>
        <v>29</v>
      </c>
    </row>
    <row r="117" spans="1:8">
      <c r="A117" t="s">
        <v>28</v>
      </c>
      <c r="C117" s="3">
        <v>-500</v>
      </c>
      <c r="D117" t="s">
        <v>45</v>
      </c>
      <c r="F117" t="str">
        <f t="shared" si="3"/>
        <v>Discounts</v>
      </c>
      <c r="G117">
        <f t="shared" si="4"/>
        <v>4</v>
      </c>
      <c r="H117">
        <f t="shared" si="5"/>
        <v>29</v>
      </c>
    </row>
    <row r="118" spans="1:8">
      <c r="A118" t="s">
        <v>51</v>
      </c>
      <c r="C118" s="3">
        <v>0</v>
      </c>
      <c r="D118" t="s">
        <v>77</v>
      </c>
      <c r="F118" t="str">
        <f t="shared" si="3"/>
        <v>Total</v>
      </c>
      <c r="G118">
        <f t="shared" si="4"/>
        <v>5</v>
      </c>
      <c r="H118">
        <f t="shared" si="5"/>
        <v>29</v>
      </c>
    </row>
    <row r="119" spans="1:8">
      <c r="A119" t="s">
        <v>0</v>
      </c>
      <c r="C119" s="3">
        <v>200</v>
      </c>
      <c r="D119" t="s">
        <v>40</v>
      </c>
      <c r="E119" t="s">
        <v>41</v>
      </c>
      <c r="F119" t="str">
        <f t="shared" si="3"/>
        <v>Basic Fees</v>
      </c>
      <c r="G119">
        <f t="shared" si="4"/>
        <v>1</v>
      </c>
      <c r="H119">
        <f t="shared" si="5"/>
        <v>30</v>
      </c>
    </row>
    <row r="120" spans="1:8">
      <c r="A120" t="s">
        <v>34</v>
      </c>
      <c r="C120" s="3">
        <v>16</v>
      </c>
      <c r="D120" t="s">
        <v>43</v>
      </c>
      <c r="E120" t="s">
        <v>44</v>
      </c>
      <c r="F120" t="str">
        <f t="shared" si="3"/>
        <v>Store Deposit</v>
      </c>
      <c r="G120">
        <f t="shared" si="4"/>
        <v>3</v>
      </c>
      <c r="H120">
        <f t="shared" si="5"/>
        <v>30</v>
      </c>
    </row>
    <row r="121" spans="1:8">
      <c r="A121" t="s">
        <v>70</v>
      </c>
      <c r="C121" s="3">
        <v>216</v>
      </c>
      <c r="D121" t="s">
        <v>77</v>
      </c>
      <c r="F121" t="str">
        <f t="shared" si="3"/>
        <v>Total</v>
      </c>
      <c r="G121">
        <f t="shared" si="4"/>
        <v>5</v>
      </c>
      <c r="H121">
        <f t="shared" si="5"/>
        <v>30</v>
      </c>
    </row>
    <row r="122" spans="1:8">
      <c r="A122" t="s">
        <v>0</v>
      </c>
      <c r="C122" s="3">
        <v>200</v>
      </c>
      <c r="D122" t="s">
        <v>40</v>
      </c>
      <c r="E122" t="s">
        <v>41</v>
      </c>
      <c r="F122" t="str">
        <f t="shared" si="3"/>
        <v>Basic Fees</v>
      </c>
      <c r="G122">
        <f t="shared" si="4"/>
        <v>1</v>
      </c>
      <c r="H122">
        <f t="shared" si="5"/>
        <v>31</v>
      </c>
    </row>
    <row r="123" spans="1:8">
      <c r="A123" t="s">
        <v>7</v>
      </c>
      <c r="C123" s="3">
        <v>16.5</v>
      </c>
      <c r="D123" t="s">
        <v>43</v>
      </c>
      <c r="E123" t="s">
        <v>44</v>
      </c>
      <c r="F123" t="str">
        <f t="shared" si="3"/>
        <v>Store Deposit</v>
      </c>
      <c r="G123">
        <f t="shared" si="4"/>
        <v>3</v>
      </c>
      <c r="H123">
        <f t="shared" si="5"/>
        <v>31</v>
      </c>
    </row>
    <row r="124" spans="1:8">
      <c r="A124" t="s">
        <v>71</v>
      </c>
      <c r="C124" s="3">
        <v>216.5</v>
      </c>
      <c r="D124" t="s">
        <v>77</v>
      </c>
      <c r="F124" t="str">
        <f t="shared" si="3"/>
        <v>Total</v>
      </c>
      <c r="G124">
        <f t="shared" si="4"/>
        <v>5</v>
      </c>
      <c r="H124">
        <f t="shared" si="5"/>
        <v>31</v>
      </c>
    </row>
    <row r="125" spans="1:8">
      <c r="A125" t="s">
        <v>0</v>
      </c>
      <c r="C125" s="3">
        <v>200</v>
      </c>
      <c r="D125" t="s">
        <v>40</v>
      </c>
      <c r="E125" t="s">
        <v>41</v>
      </c>
      <c r="F125" t="str">
        <f t="shared" si="3"/>
        <v>Basic Fees</v>
      </c>
      <c r="G125">
        <f t="shared" si="4"/>
        <v>1</v>
      </c>
      <c r="H125">
        <f t="shared" si="5"/>
        <v>32</v>
      </c>
    </row>
    <row r="126" spans="1:8">
      <c r="A126" t="s">
        <v>18</v>
      </c>
      <c r="C126" s="3">
        <v>15</v>
      </c>
      <c r="D126" t="s">
        <v>43</v>
      </c>
      <c r="E126" t="s">
        <v>44</v>
      </c>
      <c r="F126" t="str">
        <f t="shared" si="3"/>
        <v>Store Deposit</v>
      </c>
      <c r="G126">
        <f t="shared" si="4"/>
        <v>3</v>
      </c>
      <c r="H126">
        <f t="shared" si="5"/>
        <v>32</v>
      </c>
    </row>
    <row r="127" spans="1:8">
      <c r="A127" t="s">
        <v>3</v>
      </c>
      <c r="C127" s="3">
        <v>-200</v>
      </c>
      <c r="D127" t="s">
        <v>45</v>
      </c>
      <c r="F127" t="str">
        <f t="shared" si="3"/>
        <v>Discounts</v>
      </c>
      <c r="G127">
        <f t="shared" si="4"/>
        <v>4</v>
      </c>
      <c r="H127">
        <f t="shared" si="5"/>
        <v>32</v>
      </c>
    </row>
    <row r="128" spans="1:8">
      <c r="A128" t="s">
        <v>72</v>
      </c>
      <c r="C128" s="3">
        <v>15</v>
      </c>
      <c r="D128" t="s">
        <v>77</v>
      </c>
      <c r="F128" t="str">
        <f t="shared" si="3"/>
        <v>Total</v>
      </c>
      <c r="G128">
        <f t="shared" si="4"/>
        <v>5</v>
      </c>
      <c r="H128">
        <f t="shared" si="5"/>
        <v>32</v>
      </c>
    </row>
    <row r="129" spans="1:8">
      <c r="A129" t="s">
        <v>0</v>
      </c>
      <c r="C129" s="3">
        <v>200</v>
      </c>
      <c r="D129" t="s">
        <v>40</v>
      </c>
      <c r="E129" t="s">
        <v>41</v>
      </c>
      <c r="F129" t="str">
        <f t="shared" si="3"/>
        <v>Basic Fees</v>
      </c>
      <c r="G129">
        <f t="shared" si="4"/>
        <v>1</v>
      </c>
      <c r="H129">
        <f t="shared" si="5"/>
        <v>33</v>
      </c>
    </row>
    <row r="130" spans="1:8">
      <c r="A130" t="s">
        <v>35</v>
      </c>
      <c r="C130" s="3">
        <v>44.5</v>
      </c>
      <c r="D130" t="s">
        <v>43</v>
      </c>
      <c r="E130" t="s">
        <v>44</v>
      </c>
      <c r="F130" t="str">
        <f t="shared" si="3"/>
        <v>Store Deposit</v>
      </c>
      <c r="G130">
        <f t="shared" si="4"/>
        <v>3</v>
      </c>
      <c r="H130">
        <f t="shared" si="5"/>
        <v>33</v>
      </c>
    </row>
    <row r="131" spans="1:8">
      <c r="A131" t="s">
        <v>3</v>
      </c>
      <c r="C131" s="3">
        <v>-200</v>
      </c>
      <c r="D131" t="s">
        <v>45</v>
      </c>
      <c r="F131" t="str">
        <f t="shared" ref="F131:F143" si="6">TRIM(D131&amp;" "&amp;E131)</f>
        <v>Discounts</v>
      </c>
      <c r="G131">
        <f t="shared" ref="G131:G143" si="7">VLOOKUP(F131,$K$2:$L$6,2,FALSE)</f>
        <v>4</v>
      </c>
      <c r="H131">
        <f t="shared" ref="H131:H143" si="8">IF(G131=1,N(H130)+1,N(H130))</f>
        <v>33</v>
      </c>
    </row>
    <row r="132" spans="1:8">
      <c r="A132" t="s">
        <v>73</v>
      </c>
      <c r="C132" s="3">
        <v>44.5</v>
      </c>
      <c r="D132" t="s">
        <v>77</v>
      </c>
      <c r="F132" t="str">
        <f t="shared" si="6"/>
        <v>Total</v>
      </c>
      <c r="G132">
        <f t="shared" si="7"/>
        <v>5</v>
      </c>
      <c r="H132">
        <f t="shared" si="8"/>
        <v>33</v>
      </c>
    </row>
    <row r="133" spans="1:8">
      <c r="A133" t="s">
        <v>0</v>
      </c>
      <c r="C133" s="3">
        <v>200</v>
      </c>
      <c r="D133" t="s">
        <v>40</v>
      </c>
      <c r="E133" t="s">
        <v>41</v>
      </c>
      <c r="F133" t="str">
        <f t="shared" si="6"/>
        <v>Basic Fees</v>
      </c>
      <c r="G133">
        <f t="shared" si="7"/>
        <v>1</v>
      </c>
      <c r="H133">
        <f t="shared" si="8"/>
        <v>34</v>
      </c>
    </row>
    <row r="134" spans="1:8">
      <c r="A134" t="s">
        <v>36</v>
      </c>
      <c r="C134" s="3">
        <v>58</v>
      </c>
      <c r="D134" t="s">
        <v>43</v>
      </c>
      <c r="E134" t="s">
        <v>44</v>
      </c>
      <c r="F134" t="str">
        <f t="shared" si="6"/>
        <v>Store Deposit</v>
      </c>
      <c r="G134">
        <f t="shared" si="7"/>
        <v>3</v>
      </c>
      <c r="H134">
        <f t="shared" si="8"/>
        <v>34</v>
      </c>
    </row>
    <row r="135" spans="1:8">
      <c r="A135" t="s">
        <v>3</v>
      </c>
      <c r="C135" s="3">
        <v>-200</v>
      </c>
      <c r="D135" t="s">
        <v>45</v>
      </c>
      <c r="F135" t="str">
        <f t="shared" si="6"/>
        <v>Discounts</v>
      </c>
      <c r="G135">
        <f t="shared" si="7"/>
        <v>4</v>
      </c>
      <c r="H135">
        <f t="shared" si="8"/>
        <v>34</v>
      </c>
    </row>
    <row r="136" spans="1:8">
      <c r="A136" t="s">
        <v>74</v>
      </c>
      <c r="C136" s="3">
        <v>58</v>
      </c>
      <c r="D136" t="s">
        <v>77</v>
      </c>
      <c r="F136" t="str">
        <f t="shared" si="6"/>
        <v>Total</v>
      </c>
      <c r="G136">
        <f t="shared" si="7"/>
        <v>5</v>
      </c>
      <c r="H136">
        <f t="shared" si="8"/>
        <v>34</v>
      </c>
    </row>
    <row r="137" spans="1:8">
      <c r="A137" t="s">
        <v>0</v>
      </c>
      <c r="C137" s="3">
        <v>200</v>
      </c>
      <c r="D137" t="s">
        <v>40</v>
      </c>
      <c r="E137" t="s">
        <v>41</v>
      </c>
      <c r="F137" t="str">
        <f t="shared" si="6"/>
        <v>Basic Fees</v>
      </c>
      <c r="G137">
        <f t="shared" si="7"/>
        <v>1</v>
      </c>
      <c r="H137">
        <f t="shared" si="8"/>
        <v>35</v>
      </c>
    </row>
    <row r="138" spans="1:8">
      <c r="A138" t="s">
        <v>37</v>
      </c>
      <c r="C138" s="3">
        <v>40</v>
      </c>
      <c r="D138" t="s">
        <v>43</v>
      </c>
      <c r="E138" t="s">
        <v>44</v>
      </c>
      <c r="F138" t="str">
        <f t="shared" si="6"/>
        <v>Store Deposit</v>
      </c>
      <c r="G138">
        <f t="shared" si="7"/>
        <v>3</v>
      </c>
      <c r="H138">
        <f t="shared" si="8"/>
        <v>35</v>
      </c>
    </row>
    <row r="139" spans="1:8">
      <c r="A139" t="s">
        <v>75</v>
      </c>
      <c r="C139" s="3">
        <v>240</v>
      </c>
      <c r="D139" t="s">
        <v>77</v>
      </c>
      <c r="F139" t="str">
        <f t="shared" si="6"/>
        <v>Total</v>
      </c>
      <c r="G139">
        <f t="shared" si="7"/>
        <v>5</v>
      </c>
      <c r="H139">
        <f t="shared" si="8"/>
        <v>35</v>
      </c>
    </row>
    <row r="140" spans="1:8">
      <c r="A140" t="s">
        <v>0</v>
      </c>
      <c r="C140" s="3">
        <v>200</v>
      </c>
      <c r="D140" t="s">
        <v>40</v>
      </c>
      <c r="E140" t="s">
        <v>41</v>
      </c>
      <c r="F140" t="str">
        <f t="shared" si="6"/>
        <v>Basic Fees</v>
      </c>
      <c r="G140">
        <f t="shared" si="7"/>
        <v>1</v>
      </c>
      <c r="H140">
        <f t="shared" si="8"/>
        <v>36</v>
      </c>
    </row>
    <row r="141" spans="1:8">
      <c r="A141" t="s">
        <v>15</v>
      </c>
      <c r="C141" s="3">
        <v>300</v>
      </c>
      <c r="D141" t="s">
        <v>42</v>
      </c>
      <c r="E141" t="s">
        <v>41</v>
      </c>
      <c r="F141" t="str">
        <f t="shared" si="6"/>
        <v>Option Fees</v>
      </c>
      <c r="G141">
        <f t="shared" si="7"/>
        <v>2</v>
      </c>
      <c r="H141">
        <f t="shared" si="8"/>
        <v>36</v>
      </c>
    </row>
    <row r="142" spans="1:8">
      <c r="A142" t="s">
        <v>38</v>
      </c>
      <c r="C142" s="3">
        <v>19</v>
      </c>
      <c r="D142" t="s">
        <v>43</v>
      </c>
      <c r="E142" t="s">
        <v>44</v>
      </c>
      <c r="F142" t="str">
        <f t="shared" si="6"/>
        <v>Store Deposit</v>
      </c>
      <c r="G142">
        <f t="shared" si="7"/>
        <v>3</v>
      </c>
      <c r="H142">
        <f t="shared" si="8"/>
        <v>36</v>
      </c>
    </row>
    <row r="143" spans="1:8">
      <c r="A143" t="s">
        <v>76</v>
      </c>
      <c r="C143" s="3">
        <v>519</v>
      </c>
      <c r="D143" t="s">
        <v>77</v>
      </c>
      <c r="F143" t="str">
        <f t="shared" si="6"/>
        <v>Total</v>
      </c>
      <c r="G143">
        <f t="shared" si="7"/>
        <v>5</v>
      </c>
      <c r="H143">
        <f t="shared" si="8"/>
        <v>36</v>
      </c>
    </row>
  </sheetData>
  <phoneticPr fontId="1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Session_Roster (1)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2021-12-10T04:47:36Z</dcterms:created>
  <dcterms:modified xsi:type="dcterms:W3CDTF">2021-12-10T05:21:02Z</dcterms:modified>
</cp:coreProperties>
</file>