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tt-my.sharepoint.com/personal/dt055h_att_com/Documents/Documents/"/>
    </mc:Choice>
  </mc:AlternateContent>
  <xr:revisionPtr revIDLastSave="0" documentId="8_{2568C1EB-B50D-4932-9A2B-DB69A79DA10C}" xr6:coauthVersionLast="46" xr6:coauthVersionMax="46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Profit&amp;LossStatement Prep Space" sheetId="6" r:id="rId1"/>
    <sheet name="P&amp;L Statment" sheetId="7" r:id="rId2"/>
    <sheet name="Forecast Statement" sheetId="8" r:id="rId3"/>
    <sheet name="projectdata" sheetId="1" r:id="rId4"/>
    <sheet name="Energy Sector MTC" sheetId="2" r:id="rId5"/>
    <sheet name="Utilities MTC " sheetId="3" r:id="rId6"/>
  </sheets>
  <definedNames>
    <definedName name="_xlnm._FilterDatabase" localSheetId="1" hidden="1">'P&amp;L Statment'!$H$4:$K$7</definedName>
    <definedName name="_xlnm._FilterDatabase" localSheetId="3" hidden="1">projectdata!$B$1:$B$1711</definedName>
    <definedName name="_xlchart.v1.0" hidden="1">'Energy Sector MTC'!$G$130</definedName>
    <definedName name="_xlchart.v1.1" hidden="1">'Energy Sector MTC'!$G$131:$G$161</definedName>
    <definedName name="_xlchart.v1.2" hidden="1">'Utilities MTC '!$G$102</definedName>
    <definedName name="_xlchart.v1.3" hidden="1">'Utilities MTC '!$G$103:$G$126</definedName>
    <definedName name="Cost_of_Goods_Sold">projectdata!$E$1:$E$1711</definedName>
    <definedName name="Other_Operating_Items">projectdata!$H$2:$H$1711</definedName>
    <definedName name="Research_Development">projectdata!$G$2:$G$1711</definedName>
    <definedName name="Sales__General_and_Admin.">projectdata!$F$2:$F$1711</definedName>
    <definedName name="Ticker_Symbol">projectdata!$A$1:$A$1711</definedName>
    <definedName name="TickerSymbolFinal">projectdata!$A$2:$A$1711</definedName>
    <definedName name="Total_Revenue">projectdata!$D$2:$D$1711</definedName>
    <definedName name="Years">projectdata!$B$2:$B$1711</definedName>
  </definedNames>
  <calcPr calcId="191029"/>
  <pivotCaches>
    <pivotCache cacheId="3" r:id="rId7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5" i="7" l="1"/>
  <c r="K13" i="7" a="1"/>
  <c r="K13" i="7" s="1"/>
  <c r="K12" i="7" a="1"/>
  <c r="K12" i="7" s="1"/>
  <c r="K11" i="7" a="1"/>
  <c r="K11" i="7" s="1"/>
  <c r="J15" i="7"/>
  <c r="J13" i="7" a="1"/>
  <c r="J13" i="7" s="1"/>
  <c r="J12" i="7" a="1"/>
  <c r="J12" i="7" s="1"/>
  <c r="J11" i="7" a="1"/>
  <c r="J11" i="7" s="1"/>
  <c r="K7" i="7" a="1"/>
  <c r="K7" i="7" s="1"/>
  <c r="K6" i="7" a="1"/>
  <c r="K6" i="7" s="1"/>
  <c r="I8" i="7"/>
  <c r="J7" i="7" a="1"/>
  <c r="J7" i="7" s="1"/>
  <c r="J6" i="7" a="1"/>
  <c r="J6" i="7" s="1"/>
  <c r="I13" i="7" a="1"/>
  <c r="I13" i="7" s="1"/>
  <c r="I12" i="7" a="1"/>
  <c r="I12" i="7" s="1"/>
  <c r="I11" i="7" a="1"/>
  <c r="I11" i="7" s="1"/>
  <c r="I7" i="7" a="1"/>
  <c r="I7" i="7" s="1"/>
  <c r="I6" i="7" a="1"/>
  <c r="I6" i="7" s="1"/>
  <c r="H15" i="7"/>
  <c r="H13" i="7"/>
  <c r="H12" i="7"/>
  <c r="H11" i="7"/>
  <c r="H7" i="7"/>
  <c r="H6" i="7"/>
  <c r="B11" i="2"/>
  <c r="B10" i="2"/>
  <c r="B9" i="2"/>
  <c r="B8" i="2"/>
  <c r="B13" i="3"/>
  <c r="B12" i="3"/>
  <c r="B11" i="3"/>
  <c r="B10" i="3"/>
  <c r="B5" i="2"/>
  <c r="B5" i="3"/>
  <c r="B2" i="3"/>
  <c r="B2" i="2"/>
  <c r="B4" i="3"/>
  <c r="B3" i="3"/>
  <c r="B4" i="2"/>
  <c r="B3" i="2"/>
  <c r="K8" i="7" l="1"/>
  <c r="J8" i="7"/>
  <c r="I15" i="7"/>
  <c r="H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<sst xmlns="http://schemas.openxmlformats.org/spreadsheetml/2006/main" count="12512" uniqueCount="605">
  <si>
    <t>Ticker Symbol</t>
  </si>
  <si>
    <t>Years</t>
  </si>
  <si>
    <t>Period Ending</t>
  </si>
  <si>
    <t xml:space="preserve"> Total Revenue </t>
  </si>
  <si>
    <t xml:space="preserve"> Cost of Goods Sold </t>
  </si>
  <si>
    <t xml:space="preserve"> Sales, General and Admin. </t>
  </si>
  <si>
    <t xml:space="preserve"> Research and Development </t>
  </si>
  <si>
    <t xml:space="preserve"> Other Operating Items </t>
  </si>
  <si>
    <t>GICS Sector</t>
  </si>
  <si>
    <t>GICS Sub Industry</t>
  </si>
  <si>
    <t>AAL</t>
  </si>
  <si>
    <t>Year 1</t>
  </si>
  <si>
    <t xml:space="preserve"> $-   </t>
  </si>
  <si>
    <t>Industrials</t>
  </si>
  <si>
    <t>Airlines</t>
  </si>
  <si>
    <t>Year 2</t>
  </si>
  <si>
    <t>Year 3</t>
  </si>
  <si>
    <t>Year 4</t>
  </si>
  <si>
    <t>AAP</t>
  </si>
  <si>
    <t>Consumer Discretionary</t>
  </si>
  <si>
    <t>Automotive Retail</t>
  </si>
  <si>
    <t>AAPL</t>
  </si>
  <si>
    <t>Information Technology</t>
  </si>
  <si>
    <t>Computer Hardware</t>
  </si>
  <si>
    <t>ABBV</t>
  </si>
  <si>
    <t>Health Care</t>
  </si>
  <si>
    <t>Pharmaceuticals</t>
  </si>
  <si>
    <t>ABC</t>
  </si>
  <si>
    <t>Health Care Distributors</t>
  </si>
  <si>
    <t>ABT</t>
  </si>
  <si>
    <t>Health Care Equipment</t>
  </si>
  <si>
    <t>ADBE</t>
  </si>
  <si>
    <t>Application Software</t>
  </si>
  <si>
    <t>ADI</t>
  </si>
  <si>
    <t>Semiconductors</t>
  </si>
  <si>
    <t>ADM</t>
  </si>
  <si>
    <t>Consumer Staples</t>
  </si>
  <si>
    <t>Agricultural Products</t>
  </si>
  <si>
    <t>ADS</t>
  </si>
  <si>
    <t>Data Processing &amp; Outsourced Services</t>
  </si>
  <si>
    <t>ADSK</t>
  </si>
  <si>
    <t>AEE</t>
  </si>
  <si>
    <t>Utilities</t>
  </si>
  <si>
    <t>MultiUtilities</t>
  </si>
  <si>
    <t>AEP</t>
  </si>
  <si>
    <t>Electric Utilities</t>
  </si>
  <si>
    <t>AFL</t>
  </si>
  <si>
    <t>Financials</t>
  </si>
  <si>
    <t>Life &amp; Health Insurance</t>
  </si>
  <si>
    <t>AIG</t>
  </si>
  <si>
    <t>Property &amp; Casualty Insurance</t>
  </si>
  <si>
    <t>AIV</t>
  </si>
  <si>
    <t>Real Estate</t>
  </si>
  <si>
    <t>REITs</t>
  </si>
  <si>
    <t>AIZ</t>
  </si>
  <si>
    <t>Multi-line Insurance</t>
  </si>
  <si>
    <t>AKAM</t>
  </si>
  <si>
    <t>Internet Software &amp; Services</t>
  </si>
  <si>
    <t>ALB</t>
  </si>
  <si>
    <t>Materials</t>
  </si>
  <si>
    <t>Specialty Chemicals</t>
  </si>
  <si>
    <t>ALK</t>
  </si>
  <si>
    <t>ALL</t>
  </si>
  <si>
    <t>ALLE</t>
  </si>
  <si>
    <t>Building Products</t>
  </si>
  <si>
    <t>ALXN</t>
  </si>
  <si>
    <t>Biotechnology</t>
  </si>
  <si>
    <t>AMAT</t>
  </si>
  <si>
    <t>Semiconductor Equipment</t>
  </si>
  <si>
    <t>AME</t>
  </si>
  <si>
    <t>Electrical Components &amp; Equipment</t>
  </si>
  <si>
    <t>AMGN</t>
  </si>
  <si>
    <t>AMP</t>
  </si>
  <si>
    <t>Asset Management &amp; Custody Banks</t>
  </si>
  <si>
    <t>AMT</t>
  </si>
  <si>
    <t>Specialized REITs</t>
  </si>
  <si>
    <t>AMZN</t>
  </si>
  <si>
    <t>Internet &amp; Direct Marketing Retail</t>
  </si>
  <si>
    <t>AN</t>
  </si>
  <si>
    <t>Specialty Stores</t>
  </si>
  <si>
    <t>ANTM</t>
  </si>
  <si>
    <t>Managed Health Care</t>
  </si>
  <si>
    <t>APA</t>
  </si>
  <si>
    <t>Energy</t>
  </si>
  <si>
    <t>Oil &amp; Gas Exploration &amp; Production</t>
  </si>
  <si>
    <t>APC</t>
  </si>
  <si>
    <t>APD</t>
  </si>
  <si>
    <t>Industrial Gases</t>
  </si>
  <si>
    <t>APH</t>
  </si>
  <si>
    <t>Electronic Components</t>
  </si>
  <si>
    <t>ARNC</t>
  </si>
  <si>
    <t>Aerospace &amp; Defense</t>
  </si>
  <si>
    <t>ATVI</t>
  </si>
  <si>
    <t>Home Entertainment Software</t>
  </si>
  <si>
    <t>AVGO</t>
  </si>
  <si>
    <t>AVY</t>
  </si>
  <si>
    <t>Paper Packaging</t>
  </si>
  <si>
    <t>AWK</t>
  </si>
  <si>
    <t>Water Utilities</t>
  </si>
  <si>
    <t>AXP</t>
  </si>
  <si>
    <t>Consumer Finance</t>
  </si>
  <si>
    <t>AYI</t>
  </si>
  <si>
    <t>AZO</t>
  </si>
  <si>
    <t>BA</t>
  </si>
  <si>
    <t>BAC</t>
  </si>
  <si>
    <t>Banks</t>
  </si>
  <si>
    <t>BAX</t>
  </si>
  <si>
    <t>BBBY</t>
  </si>
  <si>
    <t>BBT</t>
  </si>
  <si>
    <t>BBY</t>
  </si>
  <si>
    <t>Computer &amp; Electronics Retail</t>
  </si>
  <si>
    <t>BCR</t>
  </si>
  <si>
    <t>BDX</t>
  </si>
  <si>
    <t>BHI</t>
  </si>
  <si>
    <t>Oil &amp; Gas Equipment &amp; Services</t>
  </si>
  <si>
    <t>BIIB</t>
  </si>
  <si>
    <t>BLL</t>
  </si>
  <si>
    <t>Metal &amp; Glass Containers</t>
  </si>
  <si>
    <t>BMY</t>
  </si>
  <si>
    <t>BSX</t>
  </si>
  <si>
    <t>BWA</t>
  </si>
  <si>
    <t>Auto Parts &amp; Equipment</t>
  </si>
  <si>
    <t>BXP</t>
  </si>
  <si>
    <t>CAG</t>
  </si>
  <si>
    <t>Packaged Foods &amp; Meats</t>
  </si>
  <si>
    <t>CAH</t>
  </si>
  <si>
    <t>CAT</t>
  </si>
  <si>
    <t>Construction &amp; Farm Machinery &amp; Heavy Trucks</t>
  </si>
  <si>
    <t>CB</t>
  </si>
  <si>
    <t>CBG</t>
  </si>
  <si>
    <t>Real Estate Services</t>
  </si>
  <si>
    <t>CCI</t>
  </si>
  <si>
    <t>CCL</t>
  </si>
  <si>
    <t>Hotels, Resorts &amp; Cruise Lines</t>
  </si>
  <si>
    <t>CELG</t>
  </si>
  <si>
    <t>CERN</t>
  </si>
  <si>
    <t>Health Care Technology</t>
  </si>
  <si>
    <t>CF</t>
  </si>
  <si>
    <t>Fertilizers &amp; Agricultural Chemicals</t>
  </si>
  <si>
    <t>CFG</t>
  </si>
  <si>
    <t>Regional Banks</t>
  </si>
  <si>
    <t>CHD</t>
  </si>
  <si>
    <t>Household Products</t>
  </si>
  <si>
    <t>CHK</t>
  </si>
  <si>
    <t>Integrated Oil &amp; Gas</t>
  </si>
  <si>
    <t>CHRW</t>
  </si>
  <si>
    <t>Air Freight &amp; Logistics</t>
  </si>
  <si>
    <t>CHTR</t>
  </si>
  <si>
    <t>Cable &amp; Satellite</t>
  </si>
  <si>
    <t>CI</t>
  </si>
  <si>
    <t>CINF</t>
  </si>
  <si>
    <t>CL</t>
  </si>
  <si>
    <t>CLX</t>
  </si>
  <si>
    <t>CMA</t>
  </si>
  <si>
    <t>CMG</t>
  </si>
  <si>
    <t>Restaurants</t>
  </si>
  <si>
    <t>CMI</t>
  </si>
  <si>
    <t>Industrial Machinery</t>
  </si>
  <si>
    <t>CMS</t>
  </si>
  <si>
    <t>CNC</t>
  </si>
  <si>
    <t>CNP</t>
  </si>
  <si>
    <t>COF</t>
  </si>
  <si>
    <t>COG</t>
  </si>
  <si>
    <t>COL</t>
  </si>
  <si>
    <t>Industrial Conglomerates</t>
  </si>
  <si>
    <t>COO</t>
  </si>
  <si>
    <t>Health Care Supplies</t>
  </si>
  <si>
    <t>COST</t>
  </si>
  <si>
    <t>Hypermarkets &amp; Super Centers</t>
  </si>
  <si>
    <t>COTY</t>
  </si>
  <si>
    <t>Personal Products</t>
  </si>
  <si>
    <t>CPB</t>
  </si>
  <si>
    <t>CRM</t>
  </si>
  <si>
    <t>CSCO</t>
  </si>
  <si>
    <t>Networking Equipment</t>
  </si>
  <si>
    <t>CSRA</t>
  </si>
  <si>
    <t>IT Consulting &amp; Other Services</t>
  </si>
  <si>
    <t>CSX</t>
  </si>
  <si>
    <t>Railroads</t>
  </si>
  <si>
    <t>CTAS</t>
  </si>
  <si>
    <t>Diversified Support Services</t>
  </si>
  <si>
    <t>CTL</t>
  </si>
  <si>
    <t>Telecommunications Services</t>
  </si>
  <si>
    <t>Integrated Telecommunications Services</t>
  </si>
  <si>
    <t>CTSH</t>
  </si>
  <si>
    <t>CTXS</t>
  </si>
  <si>
    <t>CVS</t>
  </si>
  <si>
    <t>Drug Retail</t>
  </si>
  <si>
    <t>CVX</t>
  </si>
  <si>
    <t>CXO</t>
  </si>
  <si>
    <t>D</t>
  </si>
  <si>
    <t>DAL</t>
  </si>
  <si>
    <t>DD</t>
  </si>
  <si>
    <t>Diversified Chemicals</t>
  </si>
  <si>
    <t>DE</t>
  </si>
  <si>
    <t>DFS</t>
  </si>
  <si>
    <t>DG</t>
  </si>
  <si>
    <t>General Merchandise Stores</t>
  </si>
  <si>
    <t>DGX</t>
  </si>
  <si>
    <t>Health Care Facilities</t>
  </si>
  <si>
    <t>DHI</t>
  </si>
  <si>
    <t>Homebuilding</t>
  </si>
  <si>
    <t>DHR</t>
  </si>
  <si>
    <t>DIS</t>
  </si>
  <si>
    <t>Broadcasting &amp; Cable TV</t>
  </si>
  <si>
    <t>DISCA</t>
  </si>
  <si>
    <t>DISCK</t>
  </si>
  <si>
    <t>DLPH</t>
  </si>
  <si>
    <t>DLR</t>
  </si>
  <si>
    <t>DLTR</t>
  </si>
  <si>
    <t>DNB</t>
  </si>
  <si>
    <t>Research &amp; Consulting Services</t>
  </si>
  <si>
    <t>DOV</t>
  </si>
  <si>
    <t>DPS</t>
  </si>
  <si>
    <t>Soft Drinks</t>
  </si>
  <si>
    <t>DRI</t>
  </si>
  <si>
    <t>DUK</t>
  </si>
  <si>
    <t>DVA</t>
  </si>
  <si>
    <t>DVN</t>
  </si>
  <si>
    <t>EA</t>
  </si>
  <si>
    <t>EBAY</t>
  </si>
  <si>
    <t>ECL</t>
  </si>
  <si>
    <t>ED</t>
  </si>
  <si>
    <t>EFX</t>
  </si>
  <si>
    <t>EIX</t>
  </si>
  <si>
    <t>EL</t>
  </si>
  <si>
    <t>EMN</t>
  </si>
  <si>
    <t>EMR</t>
  </si>
  <si>
    <t>EOG</t>
  </si>
  <si>
    <t>EQIX</t>
  </si>
  <si>
    <t>EQR</t>
  </si>
  <si>
    <t>EQT</t>
  </si>
  <si>
    <t>ES</t>
  </si>
  <si>
    <t>ESS</t>
  </si>
  <si>
    <t>Residential REITs</t>
  </si>
  <si>
    <t>ETFC</t>
  </si>
  <si>
    <t>Investment Banking &amp; Brokerage</t>
  </si>
  <si>
    <t>ETN</t>
  </si>
  <si>
    <t>ETR</t>
  </si>
  <si>
    <t>EW</t>
  </si>
  <si>
    <t>EXC</t>
  </si>
  <si>
    <t>EXPD</t>
  </si>
  <si>
    <t>EXPE</t>
  </si>
  <si>
    <t>EXR</t>
  </si>
  <si>
    <t>F</t>
  </si>
  <si>
    <t>Automobile Manufacturers</t>
  </si>
  <si>
    <t>FAST</t>
  </si>
  <si>
    <t>FB</t>
  </si>
  <si>
    <t>FBHS</t>
  </si>
  <si>
    <t>FCX</t>
  </si>
  <si>
    <t>Copper</t>
  </si>
  <si>
    <t>FDX</t>
  </si>
  <si>
    <t>FE</t>
  </si>
  <si>
    <t>FFIV</t>
  </si>
  <si>
    <t>FIS</t>
  </si>
  <si>
    <t>FISV</t>
  </si>
  <si>
    <t>FL</t>
  </si>
  <si>
    <t>Apparel Retail</t>
  </si>
  <si>
    <t>FLIR</t>
  </si>
  <si>
    <t>Electronic Equipment &amp; Instruments</t>
  </si>
  <si>
    <t>FLR</t>
  </si>
  <si>
    <t>Diversified Commercial Services</t>
  </si>
  <si>
    <t>FLS</t>
  </si>
  <si>
    <t>FMC</t>
  </si>
  <si>
    <t>FRT</t>
  </si>
  <si>
    <t>Retail REITs</t>
  </si>
  <si>
    <t>FSLR</t>
  </si>
  <si>
    <t>FTR</t>
  </si>
  <si>
    <t>GD</t>
  </si>
  <si>
    <t>GGP</t>
  </si>
  <si>
    <t>GILD</t>
  </si>
  <si>
    <t>GIS</t>
  </si>
  <si>
    <t>GLW</t>
  </si>
  <si>
    <t>GM</t>
  </si>
  <si>
    <t>GPC</t>
  </si>
  <si>
    <t>GPN</t>
  </si>
  <si>
    <t>GPS</t>
  </si>
  <si>
    <t>GRMN</t>
  </si>
  <si>
    <t>Consumer Electronics</t>
  </si>
  <si>
    <t>GT</t>
  </si>
  <si>
    <t>Tires &amp; Rubber</t>
  </si>
  <si>
    <t>GWW</t>
  </si>
  <si>
    <t>Industrial Materials</t>
  </si>
  <si>
    <t>HAL</t>
  </si>
  <si>
    <t>HAR</t>
  </si>
  <si>
    <t>HAS</t>
  </si>
  <si>
    <t>Leisure Products</t>
  </si>
  <si>
    <t>HBAN</t>
  </si>
  <si>
    <t>HBI</t>
  </si>
  <si>
    <t>Apparel, Accessories &amp; Luxury Goods</t>
  </si>
  <si>
    <t>HCA</t>
  </si>
  <si>
    <t>HCN</t>
  </si>
  <si>
    <t>HCP</t>
  </si>
  <si>
    <t>HD</t>
  </si>
  <si>
    <t>Home Improvement Retail</t>
  </si>
  <si>
    <t>HES</t>
  </si>
  <si>
    <t>HIG</t>
  </si>
  <si>
    <t>HOG</t>
  </si>
  <si>
    <t>Motorcycle Manufacturers</t>
  </si>
  <si>
    <t>HOLX</t>
  </si>
  <si>
    <t>HON</t>
  </si>
  <si>
    <t>HP</t>
  </si>
  <si>
    <t>Oil &amp; Gas Drilling</t>
  </si>
  <si>
    <t>HPE</t>
  </si>
  <si>
    <t>Technology Hardware, Storage &amp; Peripherals</t>
  </si>
  <si>
    <t>HPQ</t>
  </si>
  <si>
    <t>HRB</t>
  </si>
  <si>
    <t>HRL</t>
  </si>
  <si>
    <t>HRS</t>
  </si>
  <si>
    <t>Telecommunications Equipment</t>
  </si>
  <si>
    <t>HSIC</t>
  </si>
  <si>
    <t>HST</t>
  </si>
  <si>
    <t>HSY</t>
  </si>
  <si>
    <t>HUM</t>
  </si>
  <si>
    <t>IBM</t>
  </si>
  <si>
    <t>IDXX</t>
  </si>
  <si>
    <t>IFF</t>
  </si>
  <si>
    <t>ILMN</t>
  </si>
  <si>
    <t>Life Sciences Tools &amp; Services</t>
  </si>
  <si>
    <t>INTC</t>
  </si>
  <si>
    <t>INTU</t>
  </si>
  <si>
    <t>IP</t>
  </si>
  <si>
    <t>IPG</t>
  </si>
  <si>
    <t>Advertising</t>
  </si>
  <si>
    <t>IRM</t>
  </si>
  <si>
    <t>ISRG</t>
  </si>
  <si>
    <t>ITW</t>
  </si>
  <si>
    <t>IVZ</t>
  </si>
  <si>
    <t>JBHT</t>
  </si>
  <si>
    <t>Trucking</t>
  </si>
  <si>
    <t>JEC</t>
  </si>
  <si>
    <t>JNPR</t>
  </si>
  <si>
    <t>JPM</t>
  </si>
  <si>
    <t>JWN</t>
  </si>
  <si>
    <t>Department Stores</t>
  </si>
  <si>
    <t>K</t>
  </si>
  <si>
    <t>KEY</t>
  </si>
  <si>
    <t>KIM</t>
  </si>
  <si>
    <t>KLAC</t>
  </si>
  <si>
    <t>KMB</t>
  </si>
  <si>
    <t>KMI</t>
  </si>
  <si>
    <t>Oil &amp; Gas Refining &amp; Marketing &amp; Transportation</t>
  </si>
  <si>
    <t>KMX</t>
  </si>
  <si>
    <t>KO</t>
  </si>
  <si>
    <t>KORS</t>
  </si>
  <si>
    <t>KR</t>
  </si>
  <si>
    <t>Food Retail</t>
  </si>
  <si>
    <t>KSS</t>
  </si>
  <si>
    <t>KSU</t>
  </si>
  <si>
    <t>LB</t>
  </si>
  <si>
    <t>LEG</t>
  </si>
  <si>
    <t>LEN</t>
  </si>
  <si>
    <t>LH</t>
  </si>
  <si>
    <t>LKQ</t>
  </si>
  <si>
    <t>Distributors</t>
  </si>
  <si>
    <t>LLL</t>
  </si>
  <si>
    <t>LLTC</t>
  </si>
  <si>
    <t>LLY</t>
  </si>
  <si>
    <t>LMT</t>
  </si>
  <si>
    <t>LNT</t>
  </si>
  <si>
    <t>LOW</t>
  </si>
  <si>
    <t>LRCX</t>
  </si>
  <si>
    <t>LUK</t>
  </si>
  <si>
    <t>Multi-Sector Holdings</t>
  </si>
  <si>
    <t>LUV</t>
  </si>
  <si>
    <t>LVLT</t>
  </si>
  <si>
    <t>Alternative Carriers</t>
  </si>
  <si>
    <t>LYB</t>
  </si>
  <si>
    <t>M</t>
  </si>
  <si>
    <t>MA</t>
  </si>
  <si>
    <t>MAA</t>
  </si>
  <si>
    <t>MAC</t>
  </si>
  <si>
    <t>MAR</t>
  </si>
  <si>
    <t>MAS</t>
  </si>
  <si>
    <t>MAT</t>
  </si>
  <si>
    <t>MCD</t>
  </si>
  <si>
    <t>MCHP</t>
  </si>
  <si>
    <t>MCK</t>
  </si>
  <si>
    <t>MCO</t>
  </si>
  <si>
    <t>Diversified Financial Services</t>
  </si>
  <si>
    <t>MDLZ</t>
  </si>
  <si>
    <t>MET</t>
  </si>
  <si>
    <t>MHK</t>
  </si>
  <si>
    <t>Home Furnishings</t>
  </si>
  <si>
    <t>MJN</t>
  </si>
  <si>
    <t>MKC</t>
  </si>
  <si>
    <t>MLM</t>
  </si>
  <si>
    <t>Construction Materials</t>
  </si>
  <si>
    <t>MMC</t>
  </si>
  <si>
    <t>Insurance Brokers</t>
  </si>
  <si>
    <t>MMM</t>
  </si>
  <si>
    <t>MNST</t>
  </si>
  <si>
    <t>MO</t>
  </si>
  <si>
    <t>Tobacco</t>
  </si>
  <si>
    <t>MON</t>
  </si>
  <si>
    <t>MOS</t>
  </si>
  <si>
    <t>MPC</t>
  </si>
  <si>
    <t>MRK</t>
  </si>
  <si>
    <t>MRO</t>
  </si>
  <si>
    <t>MSFT</t>
  </si>
  <si>
    <t>Systems Software</t>
  </si>
  <si>
    <t>MTB</t>
  </si>
  <si>
    <t>MTD</t>
  </si>
  <si>
    <t>MU</t>
  </si>
  <si>
    <t>MUR</t>
  </si>
  <si>
    <t>MYL</t>
  </si>
  <si>
    <t>NBL</t>
  </si>
  <si>
    <t>NDAQ</t>
  </si>
  <si>
    <t>NEE</t>
  </si>
  <si>
    <t>NEM</t>
  </si>
  <si>
    <t>Gold</t>
  </si>
  <si>
    <t>NFLX</t>
  </si>
  <si>
    <t>NFX</t>
  </si>
  <si>
    <t>NKE</t>
  </si>
  <si>
    <t>NLSN</t>
  </si>
  <si>
    <t>NOV</t>
  </si>
  <si>
    <t>NSC</t>
  </si>
  <si>
    <t>NTAP</t>
  </si>
  <si>
    <t>NUE</t>
  </si>
  <si>
    <t>Steel</t>
  </si>
  <si>
    <t>NVDA</t>
  </si>
  <si>
    <t>NWL</t>
  </si>
  <si>
    <t>Housewares &amp; Specialties</t>
  </si>
  <si>
    <t>O</t>
  </si>
  <si>
    <t>OKE</t>
  </si>
  <si>
    <t>OMC</t>
  </si>
  <si>
    <t>ORLY</t>
  </si>
  <si>
    <t>OXY</t>
  </si>
  <si>
    <t>PBCT</t>
  </si>
  <si>
    <t>Thrifts &amp; Mortgage Finance</t>
  </si>
  <si>
    <t>PBI</t>
  </si>
  <si>
    <t>Technology, Hardware, Software and Supplies</t>
  </si>
  <si>
    <t>PCAR</t>
  </si>
  <si>
    <t>PCG</t>
  </si>
  <si>
    <t>PCLN</t>
  </si>
  <si>
    <t>PDCO</t>
  </si>
  <si>
    <t>PEG</t>
  </si>
  <si>
    <t>PEP</t>
  </si>
  <si>
    <t>PFE</t>
  </si>
  <si>
    <t>PFG</t>
  </si>
  <si>
    <t>PG</t>
  </si>
  <si>
    <t>PGR</t>
  </si>
  <si>
    <t>PH</t>
  </si>
  <si>
    <t>PHM</t>
  </si>
  <si>
    <t>PKI</t>
  </si>
  <si>
    <t>PM</t>
  </si>
  <si>
    <t>PNC</t>
  </si>
  <si>
    <t>PNR</t>
  </si>
  <si>
    <t>PNW</t>
  </si>
  <si>
    <t>PPG</t>
  </si>
  <si>
    <t>PPL</t>
  </si>
  <si>
    <t>PRU</t>
  </si>
  <si>
    <t>PSX</t>
  </si>
  <si>
    <t>PVH</t>
  </si>
  <si>
    <t>PWR</t>
  </si>
  <si>
    <t>PX</t>
  </si>
  <si>
    <t>QCOM</t>
  </si>
  <si>
    <t>QRVO</t>
  </si>
  <si>
    <t>R</t>
  </si>
  <si>
    <t>RCL</t>
  </si>
  <si>
    <t>REGN</t>
  </si>
  <si>
    <t>RHI</t>
  </si>
  <si>
    <t>Human Resource &amp; Employment Services</t>
  </si>
  <si>
    <t>RHT</t>
  </si>
  <si>
    <t>RL</t>
  </si>
  <si>
    <t>ROK</t>
  </si>
  <si>
    <t>ROP</t>
  </si>
  <si>
    <t>ROST</t>
  </si>
  <si>
    <t>RRC</t>
  </si>
  <si>
    <t>RSG</t>
  </si>
  <si>
    <t>SBUX</t>
  </si>
  <si>
    <t>SCG</t>
  </si>
  <si>
    <t>SE</t>
  </si>
  <si>
    <t>SEE</t>
  </si>
  <si>
    <t>SHW</t>
  </si>
  <si>
    <t>SIG</t>
  </si>
  <si>
    <t>SJM</t>
  </si>
  <si>
    <t>SLG</t>
  </si>
  <si>
    <t>Office REITs</t>
  </si>
  <si>
    <t>SNA</t>
  </si>
  <si>
    <t>Household Appliances</t>
  </si>
  <si>
    <t>SNI</t>
  </si>
  <si>
    <t>SO</t>
  </si>
  <si>
    <t>SPG</t>
  </si>
  <si>
    <t>SPLS</t>
  </si>
  <si>
    <t>SRCL</t>
  </si>
  <si>
    <t>SRE</t>
  </si>
  <si>
    <t>STI</t>
  </si>
  <si>
    <t>STX</t>
  </si>
  <si>
    <t>Computer Storage &amp; Peripherals</t>
  </si>
  <si>
    <t>STZ</t>
  </si>
  <si>
    <t>Distillers &amp; Vintners</t>
  </si>
  <si>
    <t>SWK</t>
  </si>
  <si>
    <t>SWKS</t>
  </si>
  <si>
    <t>SWN</t>
  </si>
  <si>
    <t>SYF</t>
  </si>
  <si>
    <t>SYK</t>
  </si>
  <si>
    <t>SYMC</t>
  </si>
  <si>
    <t>SYY</t>
  </si>
  <si>
    <t>Food Distributors</t>
  </si>
  <si>
    <t>T</t>
  </si>
  <si>
    <t>TAP</t>
  </si>
  <si>
    <t>Brewers</t>
  </si>
  <si>
    <t>TDC</t>
  </si>
  <si>
    <t>TDG</t>
  </si>
  <si>
    <t>TEL</t>
  </si>
  <si>
    <t>Electronic Manufacturing Services</t>
  </si>
  <si>
    <t>TGNA</t>
  </si>
  <si>
    <t>Publishing</t>
  </si>
  <si>
    <t>TGT</t>
  </si>
  <si>
    <t>TIF</t>
  </si>
  <si>
    <t>TJX</t>
  </si>
  <si>
    <t>TMK</t>
  </si>
  <si>
    <t>TMO</t>
  </si>
  <si>
    <t>TRIP</t>
  </si>
  <si>
    <t>TRV</t>
  </si>
  <si>
    <t>TSCO</t>
  </si>
  <si>
    <t>Specialty Retail</t>
  </si>
  <si>
    <t>TSN</t>
  </si>
  <si>
    <t>TSO</t>
  </si>
  <si>
    <t>TSS</t>
  </si>
  <si>
    <t>TXN</t>
  </si>
  <si>
    <t>TXT</t>
  </si>
  <si>
    <t>UA</t>
  </si>
  <si>
    <t>UAA</t>
  </si>
  <si>
    <t>UAL</t>
  </si>
  <si>
    <t>UDR</t>
  </si>
  <si>
    <t>ULTA</t>
  </si>
  <si>
    <t>UNH</t>
  </si>
  <si>
    <t>UNM</t>
  </si>
  <si>
    <t>UNP</t>
  </si>
  <si>
    <t>UPS</t>
  </si>
  <si>
    <t>URBN</t>
  </si>
  <si>
    <t>USB</t>
  </si>
  <si>
    <t>UTX</t>
  </si>
  <si>
    <t>V</t>
  </si>
  <si>
    <t>VAR</t>
  </si>
  <si>
    <t>VFC</t>
  </si>
  <si>
    <t>VIAB</t>
  </si>
  <si>
    <t>VLO</t>
  </si>
  <si>
    <t>VMC</t>
  </si>
  <si>
    <t>VNO</t>
  </si>
  <si>
    <t>VRSK</t>
  </si>
  <si>
    <t>VRSN</t>
  </si>
  <si>
    <t>VRTX</t>
  </si>
  <si>
    <t>VTR</t>
  </si>
  <si>
    <t>VZ</t>
  </si>
  <si>
    <t>WAT</t>
  </si>
  <si>
    <t>WDC</t>
  </si>
  <si>
    <t>WEC</t>
  </si>
  <si>
    <t>WFC</t>
  </si>
  <si>
    <t>WFM</t>
  </si>
  <si>
    <t>WHR</t>
  </si>
  <si>
    <t>WM</t>
  </si>
  <si>
    <t>Environmental Services</t>
  </si>
  <si>
    <t>WMB</t>
  </si>
  <si>
    <t>WMT</t>
  </si>
  <si>
    <t>WRK</t>
  </si>
  <si>
    <t>WU</t>
  </si>
  <si>
    <t>WY</t>
  </si>
  <si>
    <t>WYN</t>
  </si>
  <si>
    <t>WYNN</t>
  </si>
  <si>
    <t>Casinos &amp; Gaming</t>
  </si>
  <si>
    <t>XEC</t>
  </si>
  <si>
    <t>XEL</t>
  </si>
  <si>
    <t>XL</t>
  </si>
  <si>
    <t>XLNX</t>
  </si>
  <si>
    <t>XOM</t>
  </si>
  <si>
    <t>XRAY</t>
  </si>
  <si>
    <t>XRX</t>
  </si>
  <si>
    <t>XYL</t>
  </si>
  <si>
    <t>YHOO</t>
  </si>
  <si>
    <t>YUM</t>
  </si>
  <si>
    <t>ZBH</t>
  </si>
  <si>
    <t>ZION</t>
  </si>
  <si>
    <t>ZTS</t>
  </si>
  <si>
    <t xml:space="preserve">Mode </t>
  </si>
  <si>
    <t>Standard Deviation</t>
  </si>
  <si>
    <t>Mean (All 4 years)</t>
  </si>
  <si>
    <t xml:space="preserve">Median (All 4 years) </t>
  </si>
  <si>
    <t>Mean (year 1 )</t>
  </si>
  <si>
    <t xml:space="preserve">Median (year 1) </t>
  </si>
  <si>
    <t xml:space="preserve">Mean Year 1 </t>
  </si>
  <si>
    <t xml:space="preserve">Median Year 1 </t>
  </si>
  <si>
    <t>Mode Year 1</t>
  </si>
  <si>
    <t>Standard Deviation Year 1</t>
  </si>
  <si>
    <t>Mean (All)</t>
  </si>
  <si>
    <t>Median (All)</t>
  </si>
  <si>
    <t>Mode (All)</t>
  </si>
  <si>
    <t>Standard Deviation (All)</t>
  </si>
  <si>
    <t>Row Labels</t>
  </si>
  <si>
    <t>Grand Total</t>
  </si>
  <si>
    <t>Company:</t>
  </si>
  <si>
    <t xml:space="preserve">Year 2 </t>
  </si>
  <si>
    <t xml:space="preserve">Year 3 </t>
  </si>
  <si>
    <t xml:space="preserve">Year 4 </t>
  </si>
  <si>
    <t xml:space="preserve">Total Revenue </t>
  </si>
  <si>
    <t xml:space="preserve">Cost of Good Sold </t>
  </si>
  <si>
    <t xml:space="preserve">Gross Profit </t>
  </si>
  <si>
    <t>Sales General  and Admin</t>
  </si>
  <si>
    <t xml:space="preserve">Other Operating Expenses </t>
  </si>
  <si>
    <t xml:space="preserve">Research and Development </t>
  </si>
  <si>
    <t xml:space="preserve">Total Operating Expenses </t>
  </si>
  <si>
    <t xml:space="preserve">Operating Profit (EBIT) 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</si>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</sst>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6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Energy Total Revenue Expenses Year 1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Energy Total Revenue Expenses Year 1</a:t>
          </a:r>
        </a:p>
      </cx:txPr>
    </cx:title>
    <cx:plotArea>
      <cx:plotAreaRegion>
        <cx:series layoutId="clusteredColumn" uniqueId="{F8856573-AF0E-4799-97E8-28029462E476}">
          <cx:tx>
            <cx:txData>
              <cx:f>_xlchart.v1.0</cx:f>
              <cx:v> Total Revenue 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tle>
          <cx:tx>
            <cx:txData>
              <cx:v>Revenue 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Revenue </a:t>
              </a:r>
            </a:p>
          </cx:txPr>
        </cx:title>
        <cx:tickLabels/>
      </cx:axis>
      <cx:axis id="1">
        <cx:valScaling/>
        <cx:title>
          <cx:tx>
            <cx:txData>
              <cx:v>Frequency 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Frequency </a:t>
              </a:r>
            </a:p>
          </cx:txPr>
        </cx:title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Utilities Total Revenue Expenses for Year 1 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Utilities Total Revenue Expenses for Year 1 </a:t>
          </a:r>
        </a:p>
      </cx:txPr>
    </cx:title>
    <cx:plotArea>
      <cx:plotAreaRegion>
        <cx:series layoutId="clusteredColumn" uniqueId="{B23AE276-F59A-4749-AF77-6288A203F5A9}">
          <cx:tx>
            <cx:txData>
              <cx:f>_xlchart.v1.2</cx:f>
              <cx:v> Total Revenue 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tle>
          <cx:tx>
            <cx:txData>
              <cx:v>Revenue 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Revenue </a:t>
              </a:r>
            </a:p>
          </cx:txPr>
        </cx:title>
        <cx:tickLabels/>
      </cx:axis>
      <cx:axis id="1">
        <cx:valScaling/>
        <cx:title>
          <cx:tx>
            <cx:txData>
              <cx:v>Frequency 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Frequency 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425621</xdr:colOff>
      <xdr:row>143</xdr:row>
      <xdr:rowOff>177286</xdr:rowOff>
    </xdr:from>
    <xdr:to>
      <xdr:col>9</xdr:col>
      <xdr:colOff>1384986</xdr:colOff>
      <xdr:row>159</xdr:row>
      <xdr:rowOff>37242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708DE752-9156-419C-844E-60C4386ECA7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72521" y="26510736"/>
              <a:ext cx="4572515" cy="280635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1695621</xdr:colOff>
      <xdr:row>105</xdr:row>
      <xdr:rowOff>74312</xdr:rowOff>
    </xdr:from>
    <xdr:to>
      <xdr:col>10</xdr:col>
      <xdr:colOff>63500</xdr:colOff>
      <xdr:row>120</xdr:row>
      <xdr:rowOff>114472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A9C42916-B5A4-48F5-A9D3-F8ACD2C7D2E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95021" y="19410062"/>
              <a:ext cx="4578179" cy="280241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HOMPSON, DARIAN L" refreshedDate="44379.483937500001" createdVersion="6" refreshedVersion="6" minRefreshableVersion="3" recordCount="1710" xr:uid="{3E66E08F-0354-4857-A857-6E8D9E8E3CEE}">
  <cacheSource type="worksheet">
    <worksheetSource ref="A1:A1711" sheet="projectdata"/>
  </cacheSource>
  <cacheFields count="1">
    <cacheField name="Ticker Symbol" numFmtId="0">
      <sharedItems count="430">
        <s v="AAP"/>
        <s v="AMZN"/>
        <s v="AN"/>
        <s v="AZO"/>
        <s v="BBBY"/>
        <s v="BBY"/>
        <s v="BWA"/>
        <s v="CCL"/>
        <s v="CHTR"/>
        <s v="CMG"/>
        <s v="DG"/>
        <s v="DHI"/>
        <s v="DIS"/>
        <s v="DISCA"/>
        <s v="DISCK"/>
        <s v="DLPH"/>
        <s v="DLTR"/>
        <s v="DRI"/>
        <s v="EXPE"/>
        <s v="F"/>
        <s v="FL"/>
        <s v="GM"/>
        <s v="GPC"/>
        <s v="GPS"/>
        <s v="GRMN"/>
        <s v="GT"/>
        <s v="HAR"/>
        <s v="HAS"/>
        <s v="HBI"/>
        <s v="HD"/>
        <s v="HOG"/>
        <s v="IPG"/>
        <s v="JWN"/>
        <s v="KMX"/>
        <s v="KORS"/>
        <s v="KSS"/>
        <s v="LB"/>
        <s v="LEN"/>
        <s v="LKQ"/>
        <s v="LOW"/>
        <s v="M"/>
        <s v="MAR"/>
        <s v="MAT"/>
        <s v="MCD"/>
        <s v="MHK"/>
        <s v="NKE"/>
        <s v="NWL"/>
        <s v="OMC"/>
        <s v="ORLY"/>
        <s v="PCLN"/>
        <s v="PHM"/>
        <s v="PVH"/>
        <s v="RCL"/>
        <s v="RL"/>
        <s v="ROST"/>
        <s v="SBUX"/>
        <s v="SIG"/>
        <s v="SNA"/>
        <s v="SNI"/>
        <s v="SPLS"/>
        <s v="SWK"/>
        <s v="TGNA"/>
        <s v="TGT"/>
        <s v="TIF"/>
        <s v="TJX"/>
        <s v="TRIP"/>
        <s v="TSCO"/>
        <s v="UA"/>
        <s v="UAA"/>
        <s v="ULTA"/>
        <s v="URBN"/>
        <s v="VFC"/>
        <s v="VIAB"/>
        <s v="WHR"/>
        <s v="WYN"/>
        <s v="WYNN"/>
        <s v="YUM"/>
        <s v="ADM"/>
        <s v="CAG"/>
        <s v="CHD"/>
        <s v="CL"/>
        <s v="CLX"/>
        <s v="COST"/>
        <s v="COTY"/>
        <s v="CPB"/>
        <s v="CVS"/>
        <s v="DPS"/>
        <s v="EL"/>
        <s v="GIS"/>
        <s v="HRL"/>
        <s v="HSY"/>
        <s v="K"/>
        <s v="KMB"/>
        <s v="KO"/>
        <s v="KR"/>
        <s v="MDLZ"/>
        <s v="MJN"/>
        <s v="MKC"/>
        <s v="MNST"/>
        <s v="MO"/>
        <s v="PEP"/>
        <s v="PG"/>
        <s v="PM"/>
        <s v="SJM"/>
        <s v="STZ"/>
        <s v="SYY"/>
        <s v="TAP"/>
        <s v="TSN"/>
        <s v="WFM"/>
        <s v="WMT"/>
        <s v="APA"/>
        <s v="APC"/>
        <s v="BHI"/>
        <s v="CHK"/>
        <s v="COG"/>
        <s v="CVX"/>
        <s v="CXO"/>
        <s v="DVN"/>
        <s v="EOG"/>
        <s v="EQT"/>
        <s v="HAL"/>
        <s v="HES"/>
        <s v="HP"/>
        <s v="KMI"/>
        <s v="MPC"/>
        <s v="MRO"/>
        <s v="MUR"/>
        <s v="NBL"/>
        <s v="NFX"/>
        <s v="NOV"/>
        <s v="OKE"/>
        <s v="OXY"/>
        <s v="PSX"/>
        <s v="RRC"/>
        <s v="SE"/>
        <s v="SWN"/>
        <s v="TSO"/>
        <s v="VLO"/>
        <s v="WMB"/>
        <s v="XEC"/>
        <s v="XOM"/>
        <s v="AFL"/>
        <s v="AIG"/>
        <s v="AIZ"/>
        <s v="ALL"/>
        <s v="AMP"/>
        <s v="AXP"/>
        <s v="BAC"/>
        <s v="BBT"/>
        <s v="CB"/>
        <s v="CFG"/>
        <s v="CINF"/>
        <s v="CMA"/>
        <s v="COF"/>
        <s v="DFS"/>
        <s v="ETFC"/>
        <s v="HBAN"/>
        <s v="HIG"/>
        <s v="HRB"/>
        <s v="IVZ"/>
        <s v="JPM"/>
        <s v="KEY"/>
        <s v="LUK"/>
        <s v="MCO"/>
        <s v="MET"/>
        <s v="MMC"/>
        <s v="MTB"/>
        <s v="NDAQ"/>
        <s v="PBCT"/>
        <s v="PFG"/>
        <s v="PGR"/>
        <s v="PNC"/>
        <s v="PRU"/>
        <s v="STI"/>
        <s v="SYF"/>
        <s v="TMK"/>
        <s v="TRV"/>
        <s v="UNM"/>
        <s v="USB"/>
        <s v="WFC"/>
        <s v="XL"/>
        <s v="ZION"/>
        <s v="ABBV"/>
        <s v="ABC"/>
        <s v="ABT"/>
        <s v="ALXN"/>
        <s v="AMGN"/>
        <s v="ANTM"/>
        <s v="BAX"/>
        <s v="BCR"/>
        <s v="BDX"/>
        <s v="BIIB"/>
        <s v="BMY"/>
        <s v="BSX"/>
        <s v="CAH"/>
        <s v="CELG"/>
        <s v="CERN"/>
        <s v="CI"/>
        <s v="CNC"/>
        <s v="COO"/>
        <s v="DGX"/>
        <s v="DVA"/>
        <s v="EW"/>
        <s v="GILD"/>
        <s v="HCA"/>
        <s v="HOLX"/>
        <s v="HSIC"/>
        <s v="HUM"/>
        <s v="IDXX"/>
        <s v="ILMN"/>
        <s v="ISRG"/>
        <s v="LH"/>
        <s v="LLY"/>
        <s v="MCK"/>
        <s v="MRK"/>
        <s v="MTD"/>
        <s v="MYL"/>
        <s v="PDCO"/>
        <s v="PFE"/>
        <s v="PKI"/>
        <s v="REGN"/>
        <s v="SYK"/>
        <s v="TMO"/>
        <s v="UNH"/>
        <s v="VAR"/>
        <s v="VRTX"/>
        <s v="WAT"/>
        <s v="XRAY"/>
        <s v="ZBH"/>
        <s v="ZTS"/>
        <s v="AAL"/>
        <s v="ALK"/>
        <s v="ALLE"/>
        <s v="AME"/>
        <s v="ARNC"/>
        <s v="AYI"/>
        <s v="BA"/>
        <s v="CAT"/>
        <s v="CHRW"/>
        <s v="CMI"/>
        <s v="COL"/>
        <s v="CSX"/>
        <s v="CTAS"/>
        <s v="DAL"/>
        <s v="DE"/>
        <s v="DHR"/>
        <s v="DNB"/>
        <s v="DOV"/>
        <s v="EFX"/>
        <s v="EMR"/>
        <s v="ETN"/>
        <s v="EXPD"/>
        <s v="FAST"/>
        <s v="FBHS"/>
        <s v="FDX"/>
        <s v="FLR"/>
        <s v="FLS"/>
        <s v="GD"/>
        <s v="GWW"/>
        <s v="HON"/>
        <s v="ITW"/>
        <s v="JBHT"/>
        <s v="JEC"/>
        <s v="KSU"/>
        <s v="LEG"/>
        <s v="LLL"/>
        <s v="LMT"/>
        <s v="LUV"/>
        <s v="MAS"/>
        <s v="MMM"/>
        <s v="NLSN"/>
        <s v="NSC"/>
        <s v="PBI"/>
        <s v="PCAR"/>
        <s v="PH"/>
        <s v="PNR"/>
        <s v="PWR"/>
        <s v="R"/>
        <s v="RHI"/>
        <s v="ROK"/>
        <s v="ROP"/>
        <s v="RSG"/>
        <s v="SRCL"/>
        <s v="TDG"/>
        <s v="TXT"/>
        <s v="UAL"/>
        <s v="UNP"/>
        <s v="UPS"/>
        <s v="UTX"/>
        <s v="VRSK"/>
        <s v="WM"/>
        <s v="XYL"/>
        <s v="AAPL"/>
        <s v="ADBE"/>
        <s v="ADI"/>
        <s v="ADS"/>
        <s v="ADSK"/>
        <s v="AKAM"/>
        <s v="AMAT"/>
        <s v="APH"/>
        <s v="ATVI"/>
        <s v="AVGO"/>
        <s v="CRM"/>
        <s v="CSCO"/>
        <s v="CSRA"/>
        <s v="CTSH"/>
        <s v="CTXS"/>
        <s v="EA"/>
        <s v="EBAY"/>
        <s v="FB"/>
        <s v="FFIV"/>
        <s v="FIS"/>
        <s v="FISV"/>
        <s v="FLIR"/>
        <s v="FSLR"/>
        <s v="GLW"/>
        <s v="GPN"/>
        <s v="HPE"/>
        <s v="HPQ"/>
        <s v="HRS"/>
        <s v="IBM"/>
        <s v="INTC"/>
        <s v="INTU"/>
        <s v="JNPR"/>
        <s v="KLAC"/>
        <s v="LLTC"/>
        <s v="LRCX"/>
        <s v="MA"/>
        <s v="MCHP"/>
        <s v="MSFT"/>
        <s v="MU"/>
        <s v="NFLX"/>
        <s v="NTAP"/>
        <s v="NVDA"/>
        <s v="QCOM"/>
        <s v="QRVO"/>
        <s v="RHT"/>
        <s v="STX"/>
        <s v="SWKS"/>
        <s v="SYMC"/>
        <s v="TDC"/>
        <s v="TEL"/>
        <s v="TSS"/>
        <s v="TXN"/>
        <s v="V"/>
        <s v="VRSN"/>
        <s v="WDC"/>
        <s v="WU"/>
        <s v="XLNX"/>
        <s v="XRX"/>
        <s v="YHOO"/>
        <s v="ALB"/>
        <s v="APD"/>
        <s v="AVY"/>
        <s v="BLL"/>
        <s v="CF"/>
        <s v="DD"/>
        <s v="ECL"/>
        <s v="EMN"/>
        <s v="FCX"/>
        <s v="FMC"/>
        <s v="IFF"/>
        <s v="IP"/>
        <s v="LYB"/>
        <s v="MLM"/>
        <s v="MON"/>
        <s v="MOS"/>
        <s v="NEM"/>
        <s v="NUE"/>
        <s v="PPG"/>
        <s v="PX"/>
        <s v="SEE"/>
        <s v="SHW"/>
        <s v="VMC"/>
        <s v="WRK"/>
        <s v="AIV"/>
        <s v="AMT"/>
        <s v="BXP"/>
        <s v="CBG"/>
        <s v="CCI"/>
        <s v="DLR"/>
        <s v="EQIX"/>
        <s v="EQR"/>
        <s v="ESS"/>
        <s v="EXR"/>
        <s v="FRT"/>
        <s v="GGP"/>
        <s v="HCN"/>
        <s v="HCP"/>
        <s v="HST"/>
        <s v="IRM"/>
        <s v="KIM"/>
        <s v="MAA"/>
        <s v="MAC"/>
        <s v="O"/>
        <s v="SLG"/>
        <s v="SPG"/>
        <s v="UDR"/>
        <s v="VNO"/>
        <s v="VTR"/>
        <s v="WY"/>
        <s v="CTL"/>
        <s v="FTR"/>
        <s v="LVLT"/>
        <s v="T"/>
        <s v="VZ"/>
        <s v="AEE"/>
        <s v="AEP"/>
        <s v="AWK"/>
        <s v="CMS"/>
        <s v="CNP"/>
        <s v="D"/>
        <s v="DUK"/>
        <s v="ED"/>
        <s v="EIX"/>
        <s v="ES"/>
        <s v="ETR"/>
        <s v="EXC"/>
        <s v="FE"/>
        <s v="LNT"/>
        <s v="NEE"/>
        <s v="PCG"/>
        <s v="PEG"/>
        <s v="PNW"/>
        <s v="PPL"/>
        <s v="SCG"/>
        <s v="SO"/>
        <s v="SRE"/>
        <s v="WEC"/>
        <s v="XE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0">
  <r>
    <x v="0"/>
  </r>
  <r>
    <x v="0"/>
  </r>
  <r>
    <x v="0"/>
  </r>
  <r>
    <x v="0"/>
  </r>
  <r>
    <x v="1"/>
  </r>
  <r>
    <x v="1"/>
  </r>
  <r>
    <x v="1"/>
  </r>
  <r>
    <x v="1"/>
  </r>
  <r>
    <x v="2"/>
  </r>
  <r>
    <x v="2"/>
  </r>
  <r>
    <x v="2"/>
  </r>
  <r>
    <x v="2"/>
  </r>
  <r>
    <x v="3"/>
  </r>
  <r>
    <x v="3"/>
  </r>
  <r>
    <x v="3"/>
  </r>
  <r>
    <x v="3"/>
  </r>
  <r>
    <x v="4"/>
  </r>
  <r>
    <x v="4"/>
  </r>
  <r>
    <x v="4"/>
  </r>
  <r>
    <x v="4"/>
  </r>
  <r>
    <x v="5"/>
  </r>
  <r>
    <x v="5"/>
  </r>
  <r>
    <x v="5"/>
  </r>
  <r>
    <x v="5"/>
  </r>
  <r>
    <x v="6"/>
  </r>
  <r>
    <x v="6"/>
  </r>
  <r>
    <x v="6"/>
  </r>
  <r>
    <x v="6"/>
  </r>
  <r>
    <x v="7"/>
  </r>
  <r>
    <x v="7"/>
  </r>
  <r>
    <x v="7"/>
  </r>
  <r>
    <x v="7"/>
  </r>
  <r>
    <x v="8"/>
  </r>
  <r>
    <x v="8"/>
  </r>
  <r>
    <x v="8"/>
  </r>
  <r>
    <x v="8"/>
  </r>
  <r>
    <x v="9"/>
  </r>
  <r>
    <x v="9"/>
  </r>
  <r>
    <x v="9"/>
  </r>
  <r>
    <x v="9"/>
  </r>
  <r>
    <x v="10"/>
  </r>
  <r>
    <x v="10"/>
  </r>
  <r>
    <x v="10"/>
  </r>
  <r>
    <x v="10"/>
  </r>
  <r>
    <x v="11"/>
  </r>
  <r>
    <x v="11"/>
  </r>
  <r>
    <x v="11"/>
  </r>
  <r>
    <x v="11"/>
  </r>
  <r>
    <x v="12"/>
  </r>
  <r>
    <x v="12"/>
  </r>
  <r>
    <x v="12"/>
  </r>
  <r>
    <x v="12"/>
  </r>
  <r>
    <x v="13"/>
  </r>
  <r>
    <x v="13"/>
  </r>
  <r>
    <x v="13"/>
  </r>
  <r>
    <x v="13"/>
  </r>
  <r>
    <x v="14"/>
  </r>
  <r>
    <x v="14"/>
  </r>
  <r>
    <x v="14"/>
  </r>
  <r>
    <x v="14"/>
  </r>
  <r>
    <x v="15"/>
  </r>
  <r>
    <x v="15"/>
  </r>
  <r>
    <x v="15"/>
  </r>
  <r>
    <x v="15"/>
  </r>
  <r>
    <x v="16"/>
  </r>
  <r>
    <x v="16"/>
  </r>
  <r>
    <x v="16"/>
  </r>
  <r>
    <x v="16"/>
  </r>
  <r>
    <x v="17"/>
  </r>
  <r>
    <x v="17"/>
  </r>
  <r>
    <x v="17"/>
  </r>
  <r>
    <x v="17"/>
  </r>
  <r>
    <x v="18"/>
  </r>
  <r>
    <x v="18"/>
  </r>
  <r>
    <x v="18"/>
  </r>
  <r>
    <x v="18"/>
  </r>
  <r>
    <x v="19"/>
  </r>
  <r>
    <x v="19"/>
  </r>
  <r>
    <x v="19"/>
  </r>
  <r>
    <x v="19"/>
  </r>
  <r>
    <x v="20"/>
  </r>
  <r>
    <x v="20"/>
  </r>
  <r>
    <x v="20"/>
  </r>
  <r>
    <x v="20"/>
  </r>
  <r>
    <x v="21"/>
  </r>
  <r>
    <x v="21"/>
  </r>
  <r>
    <x v="21"/>
  </r>
  <r>
    <x v="21"/>
  </r>
  <r>
    <x v="22"/>
  </r>
  <r>
    <x v="22"/>
  </r>
  <r>
    <x v="22"/>
  </r>
  <r>
    <x v="22"/>
  </r>
  <r>
    <x v="23"/>
  </r>
  <r>
    <x v="23"/>
  </r>
  <r>
    <x v="23"/>
  </r>
  <r>
    <x v="23"/>
  </r>
  <r>
    <x v="24"/>
  </r>
  <r>
    <x v="24"/>
  </r>
  <r>
    <x v="24"/>
  </r>
  <r>
    <x v="24"/>
  </r>
  <r>
    <x v="25"/>
  </r>
  <r>
    <x v="25"/>
  </r>
  <r>
    <x v="25"/>
  </r>
  <r>
    <x v="25"/>
  </r>
  <r>
    <x v="26"/>
  </r>
  <r>
    <x v="26"/>
  </r>
  <r>
    <x v="26"/>
  </r>
  <r>
    <x v="26"/>
  </r>
  <r>
    <x v="27"/>
  </r>
  <r>
    <x v="27"/>
  </r>
  <r>
    <x v="27"/>
  </r>
  <r>
    <x v="27"/>
  </r>
  <r>
    <x v="28"/>
  </r>
  <r>
    <x v="28"/>
  </r>
  <r>
    <x v="28"/>
  </r>
  <r>
    <x v="28"/>
  </r>
  <r>
    <x v="29"/>
  </r>
  <r>
    <x v="29"/>
  </r>
  <r>
    <x v="29"/>
  </r>
  <r>
    <x v="29"/>
  </r>
  <r>
    <x v="30"/>
  </r>
  <r>
    <x v="30"/>
  </r>
  <r>
    <x v="30"/>
  </r>
  <r>
    <x v="30"/>
  </r>
  <r>
    <x v="31"/>
  </r>
  <r>
    <x v="31"/>
  </r>
  <r>
    <x v="31"/>
  </r>
  <r>
    <x v="31"/>
  </r>
  <r>
    <x v="32"/>
  </r>
  <r>
    <x v="32"/>
  </r>
  <r>
    <x v="32"/>
  </r>
  <r>
    <x v="32"/>
  </r>
  <r>
    <x v="33"/>
  </r>
  <r>
    <x v="33"/>
  </r>
  <r>
    <x v="33"/>
  </r>
  <r>
    <x v="33"/>
  </r>
  <r>
    <x v="34"/>
  </r>
  <r>
    <x v="34"/>
  </r>
  <r>
    <x v="34"/>
  </r>
  <r>
    <x v="34"/>
  </r>
  <r>
    <x v="35"/>
  </r>
  <r>
    <x v="35"/>
  </r>
  <r>
    <x v="35"/>
  </r>
  <r>
    <x v="35"/>
  </r>
  <r>
    <x v="36"/>
  </r>
  <r>
    <x v="36"/>
  </r>
  <r>
    <x v="36"/>
  </r>
  <r>
    <x v="36"/>
  </r>
  <r>
    <x v="37"/>
  </r>
  <r>
    <x v="37"/>
  </r>
  <r>
    <x v="37"/>
  </r>
  <r>
    <x v="37"/>
  </r>
  <r>
    <x v="38"/>
  </r>
  <r>
    <x v="38"/>
  </r>
  <r>
    <x v="38"/>
  </r>
  <r>
    <x v="38"/>
  </r>
  <r>
    <x v="39"/>
  </r>
  <r>
    <x v="39"/>
  </r>
  <r>
    <x v="39"/>
  </r>
  <r>
    <x v="39"/>
  </r>
  <r>
    <x v="40"/>
  </r>
  <r>
    <x v="40"/>
  </r>
  <r>
    <x v="40"/>
  </r>
  <r>
    <x v="40"/>
  </r>
  <r>
    <x v="41"/>
  </r>
  <r>
    <x v="41"/>
  </r>
  <r>
    <x v="41"/>
  </r>
  <r>
    <x v="41"/>
  </r>
  <r>
    <x v="42"/>
  </r>
  <r>
    <x v="42"/>
  </r>
  <r>
    <x v="42"/>
  </r>
  <r>
    <x v="42"/>
  </r>
  <r>
    <x v="43"/>
  </r>
  <r>
    <x v="43"/>
  </r>
  <r>
    <x v="43"/>
  </r>
  <r>
    <x v="43"/>
  </r>
  <r>
    <x v="44"/>
  </r>
  <r>
    <x v="44"/>
  </r>
  <r>
    <x v="44"/>
  </r>
  <r>
    <x v="44"/>
  </r>
  <r>
    <x v="45"/>
  </r>
  <r>
    <x v="45"/>
  </r>
  <r>
    <x v="45"/>
  </r>
  <r>
    <x v="45"/>
  </r>
  <r>
    <x v="46"/>
  </r>
  <r>
    <x v="46"/>
  </r>
  <r>
    <x v="46"/>
  </r>
  <r>
    <x v="46"/>
  </r>
  <r>
    <x v="47"/>
  </r>
  <r>
    <x v="47"/>
  </r>
  <r>
    <x v="47"/>
  </r>
  <r>
    <x v="48"/>
  </r>
  <r>
    <x v="48"/>
  </r>
  <r>
    <x v="48"/>
  </r>
  <r>
    <x v="48"/>
  </r>
  <r>
    <x v="49"/>
  </r>
  <r>
    <x v="49"/>
  </r>
  <r>
    <x v="49"/>
  </r>
  <r>
    <x v="49"/>
  </r>
  <r>
    <x v="50"/>
  </r>
  <r>
    <x v="50"/>
  </r>
  <r>
    <x v="50"/>
  </r>
  <r>
    <x v="50"/>
  </r>
  <r>
    <x v="51"/>
  </r>
  <r>
    <x v="51"/>
  </r>
  <r>
    <x v="51"/>
  </r>
  <r>
    <x v="51"/>
  </r>
  <r>
    <x v="52"/>
  </r>
  <r>
    <x v="52"/>
  </r>
  <r>
    <x v="52"/>
  </r>
  <r>
    <x v="52"/>
  </r>
  <r>
    <x v="53"/>
  </r>
  <r>
    <x v="53"/>
  </r>
  <r>
    <x v="53"/>
  </r>
  <r>
    <x v="53"/>
  </r>
  <r>
    <x v="54"/>
  </r>
  <r>
    <x v="54"/>
  </r>
  <r>
    <x v="54"/>
  </r>
  <r>
    <x v="54"/>
  </r>
  <r>
    <x v="55"/>
  </r>
  <r>
    <x v="55"/>
  </r>
  <r>
    <x v="55"/>
  </r>
  <r>
    <x v="55"/>
  </r>
  <r>
    <x v="56"/>
  </r>
  <r>
    <x v="56"/>
  </r>
  <r>
    <x v="56"/>
  </r>
  <r>
    <x v="56"/>
  </r>
  <r>
    <x v="57"/>
  </r>
  <r>
    <x v="57"/>
  </r>
  <r>
    <x v="57"/>
  </r>
  <r>
    <x v="57"/>
  </r>
  <r>
    <x v="58"/>
  </r>
  <r>
    <x v="58"/>
  </r>
  <r>
    <x v="58"/>
  </r>
  <r>
    <x v="58"/>
  </r>
  <r>
    <x v="59"/>
  </r>
  <r>
    <x v="59"/>
  </r>
  <r>
    <x v="59"/>
  </r>
  <r>
    <x v="59"/>
  </r>
  <r>
    <x v="60"/>
  </r>
  <r>
    <x v="60"/>
  </r>
  <r>
    <x v="60"/>
  </r>
  <r>
    <x v="60"/>
  </r>
  <r>
    <x v="61"/>
  </r>
  <r>
    <x v="61"/>
  </r>
  <r>
    <x v="61"/>
  </r>
  <r>
    <x v="61"/>
  </r>
  <r>
    <x v="62"/>
  </r>
  <r>
    <x v="62"/>
  </r>
  <r>
    <x v="62"/>
  </r>
  <r>
    <x v="62"/>
  </r>
  <r>
    <x v="63"/>
  </r>
  <r>
    <x v="63"/>
  </r>
  <r>
    <x v="63"/>
  </r>
  <r>
    <x v="63"/>
  </r>
  <r>
    <x v="64"/>
  </r>
  <r>
    <x v="64"/>
  </r>
  <r>
    <x v="64"/>
  </r>
  <r>
    <x v="64"/>
  </r>
  <r>
    <x v="65"/>
  </r>
  <r>
    <x v="65"/>
  </r>
  <r>
    <x v="65"/>
  </r>
  <r>
    <x v="65"/>
  </r>
  <r>
    <x v="66"/>
  </r>
  <r>
    <x v="66"/>
  </r>
  <r>
    <x v="66"/>
  </r>
  <r>
    <x v="66"/>
  </r>
  <r>
    <x v="67"/>
  </r>
  <r>
    <x v="67"/>
  </r>
  <r>
    <x v="67"/>
  </r>
  <r>
    <x v="67"/>
  </r>
  <r>
    <x v="68"/>
  </r>
  <r>
    <x v="68"/>
  </r>
  <r>
    <x v="68"/>
  </r>
  <r>
    <x v="68"/>
  </r>
  <r>
    <x v="69"/>
  </r>
  <r>
    <x v="69"/>
  </r>
  <r>
    <x v="69"/>
  </r>
  <r>
    <x v="69"/>
  </r>
  <r>
    <x v="70"/>
  </r>
  <r>
    <x v="70"/>
  </r>
  <r>
    <x v="70"/>
  </r>
  <r>
    <x v="70"/>
  </r>
  <r>
    <x v="71"/>
  </r>
  <r>
    <x v="71"/>
  </r>
  <r>
    <x v="71"/>
  </r>
  <r>
    <x v="71"/>
  </r>
  <r>
    <x v="72"/>
  </r>
  <r>
    <x v="72"/>
  </r>
  <r>
    <x v="72"/>
  </r>
  <r>
    <x v="72"/>
  </r>
  <r>
    <x v="73"/>
  </r>
  <r>
    <x v="73"/>
  </r>
  <r>
    <x v="73"/>
  </r>
  <r>
    <x v="73"/>
  </r>
  <r>
    <x v="74"/>
  </r>
  <r>
    <x v="74"/>
  </r>
  <r>
    <x v="74"/>
  </r>
  <r>
    <x v="74"/>
  </r>
  <r>
    <x v="75"/>
  </r>
  <r>
    <x v="75"/>
  </r>
  <r>
    <x v="75"/>
  </r>
  <r>
    <x v="75"/>
  </r>
  <r>
    <x v="76"/>
  </r>
  <r>
    <x v="76"/>
  </r>
  <r>
    <x v="76"/>
  </r>
  <r>
    <x v="76"/>
  </r>
  <r>
    <x v="77"/>
  </r>
  <r>
    <x v="77"/>
  </r>
  <r>
    <x v="77"/>
  </r>
  <r>
    <x v="77"/>
  </r>
  <r>
    <x v="78"/>
  </r>
  <r>
    <x v="78"/>
  </r>
  <r>
    <x v="78"/>
  </r>
  <r>
    <x v="78"/>
  </r>
  <r>
    <x v="79"/>
  </r>
  <r>
    <x v="79"/>
  </r>
  <r>
    <x v="79"/>
  </r>
  <r>
    <x v="79"/>
  </r>
  <r>
    <x v="80"/>
  </r>
  <r>
    <x v="80"/>
  </r>
  <r>
    <x v="80"/>
  </r>
  <r>
    <x v="80"/>
  </r>
  <r>
    <x v="81"/>
  </r>
  <r>
    <x v="81"/>
  </r>
  <r>
    <x v="81"/>
  </r>
  <r>
    <x v="81"/>
  </r>
  <r>
    <x v="82"/>
  </r>
  <r>
    <x v="82"/>
  </r>
  <r>
    <x v="82"/>
  </r>
  <r>
    <x v="82"/>
  </r>
  <r>
    <x v="83"/>
  </r>
  <r>
    <x v="83"/>
  </r>
  <r>
    <x v="83"/>
  </r>
  <r>
    <x v="83"/>
  </r>
  <r>
    <x v="84"/>
  </r>
  <r>
    <x v="84"/>
  </r>
  <r>
    <x v="84"/>
  </r>
  <r>
    <x v="84"/>
  </r>
  <r>
    <x v="85"/>
  </r>
  <r>
    <x v="85"/>
  </r>
  <r>
    <x v="85"/>
  </r>
  <r>
    <x v="85"/>
  </r>
  <r>
    <x v="86"/>
  </r>
  <r>
    <x v="86"/>
  </r>
  <r>
    <x v="86"/>
  </r>
  <r>
    <x v="86"/>
  </r>
  <r>
    <x v="87"/>
  </r>
  <r>
    <x v="87"/>
  </r>
  <r>
    <x v="87"/>
  </r>
  <r>
    <x v="87"/>
  </r>
  <r>
    <x v="88"/>
  </r>
  <r>
    <x v="88"/>
  </r>
  <r>
    <x v="88"/>
  </r>
  <r>
    <x v="88"/>
  </r>
  <r>
    <x v="89"/>
  </r>
  <r>
    <x v="89"/>
  </r>
  <r>
    <x v="89"/>
  </r>
  <r>
    <x v="89"/>
  </r>
  <r>
    <x v="90"/>
  </r>
  <r>
    <x v="90"/>
  </r>
  <r>
    <x v="90"/>
  </r>
  <r>
    <x v="90"/>
  </r>
  <r>
    <x v="91"/>
  </r>
  <r>
    <x v="91"/>
  </r>
  <r>
    <x v="91"/>
  </r>
  <r>
    <x v="91"/>
  </r>
  <r>
    <x v="92"/>
  </r>
  <r>
    <x v="92"/>
  </r>
  <r>
    <x v="92"/>
  </r>
  <r>
    <x v="92"/>
  </r>
  <r>
    <x v="93"/>
  </r>
  <r>
    <x v="93"/>
  </r>
  <r>
    <x v="93"/>
  </r>
  <r>
    <x v="93"/>
  </r>
  <r>
    <x v="94"/>
  </r>
  <r>
    <x v="94"/>
  </r>
  <r>
    <x v="94"/>
  </r>
  <r>
    <x v="94"/>
  </r>
  <r>
    <x v="95"/>
  </r>
  <r>
    <x v="95"/>
  </r>
  <r>
    <x v="95"/>
  </r>
  <r>
    <x v="95"/>
  </r>
  <r>
    <x v="96"/>
  </r>
  <r>
    <x v="96"/>
  </r>
  <r>
    <x v="96"/>
  </r>
  <r>
    <x v="96"/>
  </r>
  <r>
    <x v="97"/>
  </r>
  <r>
    <x v="97"/>
  </r>
  <r>
    <x v="97"/>
  </r>
  <r>
    <x v="97"/>
  </r>
  <r>
    <x v="98"/>
  </r>
  <r>
    <x v="98"/>
  </r>
  <r>
    <x v="98"/>
  </r>
  <r>
    <x v="98"/>
  </r>
  <r>
    <x v="99"/>
  </r>
  <r>
    <x v="99"/>
  </r>
  <r>
    <x v="99"/>
  </r>
  <r>
    <x v="99"/>
  </r>
  <r>
    <x v="100"/>
  </r>
  <r>
    <x v="100"/>
  </r>
  <r>
    <x v="100"/>
  </r>
  <r>
    <x v="100"/>
  </r>
  <r>
    <x v="101"/>
  </r>
  <r>
    <x v="101"/>
  </r>
  <r>
    <x v="101"/>
  </r>
  <r>
    <x v="101"/>
  </r>
  <r>
    <x v="102"/>
  </r>
  <r>
    <x v="102"/>
  </r>
  <r>
    <x v="102"/>
  </r>
  <r>
    <x v="102"/>
  </r>
  <r>
    <x v="103"/>
  </r>
  <r>
    <x v="103"/>
  </r>
  <r>
    <x v="103"/>
  </r>
  <r>
    <x v="103"/>
  </r>
  <r>
    <x v="104"/>
  </r>
  <r>
    <x v="104"/>
  </r>
  <r>
    <x v="104"/>
  </r>
  <r>
    <x v="104"/>
  </r>
  <r>
    <x v="105"/>
  </r>
  <r>
    <x v="105"/>
  </r>
  <r>
    <x v="105"/>
  </r>
  <r>
    <x v="105"/>
  </r>
  <r>
    <x v="106"/>
  </r>
  <r>
    <x v="106"/>
  </r>
  <r>
    <x v="106"/>
  </r>
  <r>
    <x v="106"/>
  </r>
  <r>
    <x v="107"/>
  </r>
  <r>
    <x v="107"/>
  </r>
  <r>
    <x v="107"/>
  </r>
  <r>
    <x v="107"/>
  </r>
  <r>
    <x v="108"/>
  </r>
  <r>
    <x v="108"/>
  </r>
  <r>
    <x v="108"/>
  </r>
  <r>
    <x v="108"/>
  </r>
  <r>
    <x v="109"/>
  </r>
  <r>
    <x v="109"/>
  </r>
  <r>
    <x v="109"/>
  </r>
  <r>
    <x v="109"/>
  </r>
  <r>
    <x v="110"/>
  </r>
  <r>
    <x v="110"/>
  </r>
  <r>
    <x v="110"/>
  </r>
  <r>
    <x v="110"/>
  </r>
  <r>
    <x v="111"/>
  </r>
  <r>
    <x v="111"/>
  </r>
  <r>
    <x v="111"/>
  </r>
  <r>
    <x v="111"/>
  </r>
  <r>
    <x v="112"/>
  </r>
  <r>
    <x v="112"/>
  </r>
  <r>
    <x v="112"/>
  </r>
  <r>
    <x v="112"/>
  </r>
  <r>
    <x v="113"/>
  </r>
  <r>
    <x v="113"/>
  </r>
  <r>
    <x v="113"/>
  </r>
  <r>
    <x v="113"/>
  </r>
  <r>
    <x v="114"/>
  </r>
  <r>
    <x v="114"/>
  </r>
  <r>
    <x v="114"/>
  </r>
  <r>
    <x v="114"/>
  </r>
  <r>
    <x v="115"/>
  </r>
  <r>
    <x v="115"/>
  </r>
  <r>
    <x v="115"/>
  </r>
  <r>
    <x v="115"/>
  </r>
  <r>
    <x v="116"/>
  </r>
  <r>
    <x v="116"/>
  </r>
  <r>
    <x v="116"/>
  </r>
  <r>
    <x v="116"/>
  </r>
  <r>
    <x v="117"/>
  </r>
  <r>
    <x v="117"/>
  </r>
  <r>
    <x v="117"/>
  </r>
  <r>
    <x v="117"/>
  </r>
  <r>
    <x v="118"/>
  </r>
  <r>
    <x v="118"/>
  </r>
  <r>
    <x v="118"/>
  </r>
  <r>
    <x v="118"/>
  </r>
  <r>
    <x v="119"/>
  </r>
  <r>
    <x v="119"/>
  </r>
  <r>
    <x v="119"/>
  </r>
  <r>
    <x v="119"/>
  </r>
  <r>
    <x v="120"/>
  </r>
  <r>
    <x v="120"/>
  </r>
  <r>
    <x v="120"/>
  </r>
  <r>
    <x v="120"/>
  </r>
  <r>
    <x v="121"/>
  </r>
  <r>
    <x v="121"/>
  </r>
  <r>
    <x v="121"/>
  </r>
  <r>
    <x v="121"/>
  </r>
  <r>
    <x v="122"/>
  </r>
  <r>
    <x v="122"/>
  </r>
  <r>
    <x v="122"/>
  </r>
  <r>
    <x v="122"/>
  </r>
  <r>
    <x v="123"/>
  </r>
  <r>
    <x v="123"/>
  </r>
  <r>
    <x v="123"/>
  </r>
  <r>
    <x v="123"/>
  </r>
  <r>
    <x v="124"/>
  </r>
  <r>
    <x v="124"/>
  </r>
  <r>
    <x v="124"/>
  </r>
  <r>
    <x v="124"/>
  </r>
  <r>
    <x v="125"/>
  </r>
  <r>
    <x v="125"/>
  </r>
  <r>
    <x v="125"/>
  </r>
  <r>
    <x v="125"/>
  </r>
  <r>
    <x v="126"/>
  </r>
  <r>
    <x v="126"/>
  </r>
  <r>
    <x v="126"/>
  </r>
  <r>
    <x v="126"/>
  </r>
  <r>
    <x v="127"/>
  </r>
  <r>
    <x v="127"/>
  </r>
  <r>
    <x v="127"/>
  </r>
  <r>
    <x v="127"/>
  </r>
  <r>
    <x v="128"/>
  </r>
  <r>
    <x v="128"/>
  </r>
  <r>
    <x v="128"/>
  </r>
  <r>
    <x v="128"/>
  </r>
  <r>
    <x v="129"/>
  </r>
  <r>
    <x v="129"/>
  </r>
  <r>
    <x v="129"/>
  </r>
  <r>
    <x v="129"/>
  </r>
  <r>
    <x v="130"/>
  </r>
  <r>
    <x v="130"/>
  </r>
  <r>
    <x v="130"/>
  </r>
  <r>
    <x v="130"/>
  </r>
  <r>
    <x v="131"/>
  </r>
  <r>
    <x v="131"/>
  </r>
  <r>
    <x v="131"/>
  </r>
  <r>
    <x v="131"/>
  </r>
  <r>
    <x v="132"/>
  </r>
  <r>
    <x v="132"/>
  </r>
  <r>
    <x v="132"/>
  </r>
  <r>
    <x v="132"/>
  </r>
  <r>
    <x v="133"/>
  </r>
  <r>
    <x v="133"/>
  </r>
  <r>
    <x v="133"/>
  </r>
  <r>
    <x v="133"/>
  </r>
  <r>
    <x v="134"/>
  </r>
  <r>
    <x v="134"/>
  </r>
  <r>
    <x v="134"/>
  </r>
  <r>
    <x v="134"/>
  </r>
  <r>
    <x v="135"/>
  </r>
  <r>
    <x v="135"/>
  </r>
  <r>
    <x v="135"/>
  </r>
  <r>
    <x v="135"/>
  </r>
  <r>
    <x v="136"/>
  </r>
  <r>
    <x v="136"/>
  </r>
  <r>
    <x v="136"/>
  </r>
  <r>
    <x v="136"/>
  </r>
  <r>
    <x v="137"/>
  </r>
  <r>
    <x v="137"/>
  </r>
  <r>
    <x v="137"/>
  </r>
  <r>
    <x v="137"/>
  </r>
  <r>
    <x v="138"/>
  </r>
  <r>
    <x v="138"/>
  </r>
  <r>
    <x v="138"/>
  </r>
  <r>
    <x v="138"/>
  </r>
  <r>
    <x v="139"/>
  </r>
  <r>
    <x v="139"/>
  </r>
  <r>
    <x v="139"/>
  </r>
  <r>
    <x v="139"/>
  </r>
  <r>
    <x v="140"/>
  </r>
  <r>
    <x v="140"/>
  </r>
  <r>
    <x v="140"/>
  </r>
  <r>
    <x v="140"/>
  </r>
  <r>
    <x v="141"/>
  </r>
  <r>
    <x v="141"/>
  </r>
  <r>
    <x v="141"/>
  </r>
  <r>
    <x v="141"/>
  </r>
  <r>
    <x v="142"/>
  </r>
  <r>
    <x v="142"/>
  </r>
  <r>
    <x v="142"/>
  </r>
  <r>
    <x v="142"/>
  </r>
  <r>
    <x v="143"/>
  </r>
  <r>
    <x v="143"/>
  </r>
  <r>
    <x v="143"/>
  </r>
  <r>
    <x v="143"/>
  </r>
  <r>
    <x v="144"/>
  </r>
  <r>
    <x v="144"/>
  </r>
  <r>
    <x v="144"/>
  </r>
  <r>
    <x v="144"/>
  </r>
  <r>
    <x v="145"/>
  </r>
  <r>
    <x v="145"/>
  </r>
  <r>
    <x v="145"/>
  </r>
  <r>
    <x v="145"/>
  </r>
  <r>
    <x v="146"/>
  </r>
  <r>
    <x v="146"/>
  </r>
  <r>
    <x v="146"/>
  </r>
  <r>
    <x v="146"/>
  </r>
  <r>
    <x v="147"/>
  </r>
  <r>
    <x v="147"/>
  </r>
  <r>
    <x v="147"/>
  </r>
  <r>
    <x v="147"/>
  </r>
  <r>
    <x v="148"/>
  </r>
  <r>
    <x v="148"/>
  </r>
  <r>
    <x v="148"/>
  </r>
  <r>
    <x v="148"/>
  </r>
  <r>
    <x v="149"/>
  </r>
  <r>
    <x v="149"/>
  </r>
  <r>
    <x v="149"/>
  </r>
  <r>
    <x v="149"/>
  </r>
  <r>
    <x v="150"/>
  </r>
  <r>
    <x v="150"/>
  </r>
  <r>
    <x v="150"/>
  </r>
  <r>
    <x v="150"/>
  </r>
  <r>
    <x v="151"/>
  </r>
  <r>
    <x v="151"/>
  </r>
  <r>
    <x v="151"/>
  </r>
  <r>
    <x v="151"/>
  </r>
  <r>
    <x v="152"/>
  </r>
  <r>
    <x v="152"/>
  </r>
  <r>
    <x v="152"/>
  </r>
  <r>
    <x v="152"/>
  </r>
  <r>
    <x v="153"/>
  </r>
  <r>
    <x v="153"/>
  </r>
  <r>
    <x v="153"/>
  </r>
  <r>
    <x v="153"/>
  </r>
  <r>
    <x v="154"/>
  </r>
  <r>
    <x v="154"/>
  </r>
  <r>
    <x v="154"/>
  </r>
  <r>
    <x v="154"/>
  </r>
  <r>
    <x v="155"/>
  </r>
  <r>
    <x v="155"/>
  </r>
  <r>
    <x v="155"/>
  </r>
  <r>
    <x v="155"/>
  </r>
  <r>
    <x v="156"/>
  </r>
  <r>
    <x v="156"/>
  </r>
  <r>
    <x v="156"/>
  </r>
  <r>
    <x v="156"/>
  </r>
  <r>
    <x v="157"/>
  </r>
  <r>
    <x v="157"/>
  </r>
  <r>
    <x v="157"/>
  </r>
  <r>
    <x v="157"/>
  </r>
  <r>
    <x v="158"/>
  </r>
  <r>
    <x v="158"/>
  </r>
  <r>
    <x v="158"/>
  </r>
  <r>
    <x v="158"/>
  </r>
  <r>
    <x v="159"/>
  </r>
  <r>
    <x v="159"/>
  </r>
  <r>
    <x v="159"/>
  </r>
  <r>
    <x v="159"/>
  </r>
  <r>
    <x v="160"/>
  </r>
  <r>
    <x v="160"/>
  </r>
  <r>
    <x v="160"/>
  </r>
  <r>
    <x v="160"/>
  </r>
  <r>
    <x v="161"/>
  </r>
  <r>
    <x v="161"/>
  </r>
  <r>
    <x v="161"/>
  </r>
  <r>
    <x v="161"/>
  </r>
  <r>
    <x v="162"/>
  </r>
  <r>
    <x v="162"/>
  </r>
  <r>
    <x v="162"/>
  </r>
  <r>
    <x v="162"/>
  </r>
  <r>
    <x v="163"/>
  </r>
  <r>
    <x v="163"/>
  </r>
  <r>
    <x v="163"/>
  </r>
  <r>
    <x v="163"/>
  </r>
  <r>
    <x v="164"/>
  </r>
  <r>
    <x v="164"/>
  </r>
  <r>
    <x v="164"/>
  </r>
  <r>
    <x v="164"/>
  </r>
  <r>
    <x v="165"/>
  </r>
  <r>
    <x v="165"/>
  </r>
  <r>
    <x v="165"/>
  </r>
  <r>
    <x v="165"/>
  </r>
  <r>
    <x v="166"/>
  </r>
  <r>
    <x v="166"/>
  </r>
  <r>
    <x v="166"/>
  </r>
  <r>
    <x v="166"/>
  </r>
  <r>
    <x v="167"/>
  </r>
  <r>
    <x v="167"/>
  </r>
  <r>
    <x v="167"/>
  </r>
  <r>
    <x v="167"/>
  </r>
  <r>
    <x v="168"/>
  </r>
  <r>
    <x v="168"/>
  </r>
  <r>
    <x v="168"/>
  </r>
  <r>
    <x v="168"/>
  </r>
  <r>
    <x v="169"/>
  </r>
  <r>
    <x v="169"/>
  </r>
  <r>
    <x v="169"/>
  </r>
  <r>
    <x v="169"/>
  </r>
  <r>
    <x v="170"/>
  </r>
  <r>
    <x v="170"/>
  </r>
  <r>
    <x v="170"/>
  </r>
  <r>
    <x v="170"/>
  </r>
  <r>
    <x v="171"/>
  </r>
  <r>
    <x v="171"/>
  </r>
  <r>
    <x v="171"/>
  </r>
  <r>
    <x v="171"/>
  </r>
  <r>
    <x v="172"/>
  </r>
  <r>
    <x v="172"/>
  </r>
  <r>
    <x v="172"/>
  </r>
  <r>
    <x v="172"/>
  </r>
  <r>
    <x v="173"/>
  </r>
  <r>
    <x v="173"/>
  </r>
  <r>
    <x v="173"/>
  </r>
  <r>
    <x v="173"/>
  </r>
  <r>
    <x v="174"/>
  </r>
  <r>
    <x v="174"/>
  </r>
  <r>
    <x v="174"/>
  </r>
  <r>
    <x v="174"/>
  </r>
  <r>
    <x v="175"/>
  </r>
  <r>
    <x v="175"/>
  </r>
  <r>
    <x v="175"/>
  </r>
  <r>
    <x v="175"/>
  </r>
  <r>
    <x v="176"/>
  </r>
  <r>
    <x v="176"/>
  </r>
  <r>
    <x v="176"/>
  </r>
  <r>
    <x v="176"/>
  </r>
  <r>
    <x v="177"/>
  </r>
  <r>
    <x v="177"/>
  </r>
  <r>
    <x v="177"/>
  </r>
  <r>
    <x v="177"/>
  </r>
  <r>
    <x v="178"/>
  </r>
  <r>
    <x v="178"/>
  </r>
  <r>
    <x v="178"/>
  </r>
  <r>
    <x v="178"/>
  </r>
  <r>
    <x v="179"/>
  </r>
  <r>
    <x v="179"/>
  </r>
  <r>
    <x v="179"/>
  </r>
  <r>
    <x v="179"/>
  </r>
  <r>
    <x v="180"/>
  </r>
  <r>
    <x v="180"/>
  </r>
  <r>
    <x v="180"/>
  </r>
  <r>
    <x v="180"/>
  </r>
  <r>
    <x v="181"/>
  </r>
  <r>
    <x v="181"/>
  </r>
  <r>
    <x v="181"/>
  </r>
  <r>
    <x v="181"/>
  </r>
  <r>
    <x v="182"/>
  </r>
  <r>
    <x v="182"/>
  </r>
  <r>
    <x v="182"/>
  </r>
  <r>
    <x v="182"/>
  </r>
  <r>
    <x v="183"/>
  </r>
  <r>
    <x v="183"/>
  </r>
  <r>
    <x v="183"/>
  </r>
  <r>
    <x v="183"/>
  </r>
  <r>
    <x v="184"/>
  </r>
  <r>
    <x v="184"/>
  </r>
  <r>
    <x v="184"/>
  </r>
  <r>
    <x v="184"/>
  </r>
  <r>
    <x v="185"/>
  </r>
  <r>
    <x v="185"/>
  </r>
  <r>
    <x v="185"/>
  </r>
  <r>
    <x v="185"/>
  </r>
  <r>
    <x v="186"/>
  </r>
  <r>
    <x v="186"/>
  </r>
  <r>
    <x v="186"/>
  </r>
  <r>
    <x v="186"/>
  </r>
  <r>
    <x v="187"/>
  </r>
  <r>
    <x v="187"/>
  </r>
  <r>
    <x v="187"/>
  </r>
  <r>
    <x v="187"/>
  </r>
  <r>
    <x v="188"/>
  </r>
  <r>
    <x v="188"/>
  </r>
  <r>
    <x v="188"/>
  </r>
  <r>
    <x v="188"/>
  </r>
  <r>
    <x v="189"/>
  </r>
  <r>
    <x v="189"/>
  </r>
  <r>
    <x v="189"/>
  </r>
  <r>
    <x v="189"/>
  </r>
  <r>
    <x v="190"/>
  </r>
  <r>
    <x v="190"/>
  </r>
  <r>
    <x v="190"/>
  </r>
  <r>
    <x v="190"/>
  </r>
  <r>
    <x v="191"/>
  </r>
  <r>
    <x v="191"/>
  </r>
  <r>
    <x v="191"/>
  </r>
  <r>
    <x v="191"/>
  </r>
  <r>
    <x v="192"/>
  </r>
  <r>
    <x v="192"/>
  </r>
  <r>
    <x v="192"/>
  </r>
  <r>
    <x v="192"/>
  </r>
  <r>
    <x v="193"/>
  </r>
  <r>
    <x v="193"/>
  </r>
  <r>
    <x v="193"/>
  </r>
  <r>
    <x v="193"/>
  </r>
  <r>
    <x v="194"/>
  </r>
  <r>
    <x v="194"/>
  </r>
  <r>
    <x v="194"/>
  </r>
  <r>
    <x v="194"/>
  </r>
  <r>
    <x v="195"/>
  </r>
  <r>
    <x v="195"/>
  </r>
  <r>
    <x v="195"/>
  </r>
  <r>
    <x v="195"/>
  </r>
  <r>
    <x v="196"/>
  </r>
  <r>
    <x v="196"/>
  </r>
  <r>
    <x v="196"/>
  </r>
  <r>
    <x v="196"/>
  </r>
  <r>
    <x v="197"/>
  </r>
  <r>
    <x v="197"/>
  </r>
  <r>
    <x v="197"/>
  </r>
  <r>
    <x v="197"/>
  </r>
  <r>
    <x v="198"/>
  </r>
  <r>
    <x v="198"/>
  </r>
  <r>
    <x v="198"/>
  </r>
  <r>
    <x v="198"/>
  </r>
  <r>
    <x v="199"/>
  </r>
  <r>
    <x v="199"/>
  </r>
  <r>
    <x v="199"/>
  </r>
  <r>
    <x v="199"/>
  </r>
  <r>
    <x v="200"/>
  </r>
  <r>
    <x v="200"/>
  </r>
  <r>
    <x v="200"/>
  </r>
  <r>
    <x v="200"/>
  </r>
  <r>
    <x v="201"/>
  </r>
  <r>
    <x v="201"/>
  </r>
  <r>
    <x v="201"/>
  </r>
  <r>
    <x v="201"/>
  </r>
  <r>
    <x v="202"/>
  </r>
  <r>
    <x v="202"/>
  </r>
  <r>
    <x v="202"/>
  </r>
  <r>
    <x v="202"/>
  </r>
  <r>
    <x v="203"/>
  </r>
  <r>
    <x v="203"/>
  </r>
  <r>
    <x v="203"/>
  </r>
  <r>
    <x v="203"/>
  </r>
  <r>
    <x v="204"/>
  </r>
  <r>
    <x v="204"/>
  </r>
  <r>
    <x v="204"/>
  </r>
  <r>
    <x v="204"/>
  </r>
  <r>
    <x v="205"/>
  </r>
  <r>
    <x v="205"/>
  </r>
  <r>
    <x v="205"/>
  </r>
  <r>
    <x v="205"/>
  </r>
  <r>
    <x v="206"/>
  </r>
  <r>
    <x v="206"/>
  </r>
  <r>
    <x v="206"/>
  </r>
  <r>
    <x v="206"/>
  </r>
  <r>
    <x v="207"/>
  </r>
  <r>
    <x v="207"/>
  </r>
  <r>
    <x v="207"/>
  </r>
  <r>
    <x v="207"/>
  </r>
  <r>
    <x v="208"/>
  </r>
  <r>
    <x v="208"/>
  </r>
  <r>
    <x v="208"/>
  </r>
  <r>
    <x v="208"/>
  </r>
  <r>
    <x v="209"/>
  </r>
  <r>
    <x v="209"/>
  </r>
  <r>
    <x v="209"/>
  </r>
  <r>
    <x v="209"/>
  </r>
  <r>
    <x v="210"/>
  </r>
  <r>
    <x v="210"/>
  </r>
  <r>
    <x v="210"/>
  </r>
  <r>
    <x v="210"/>
  </r>
  <r>
    <x v="211"/>
  </r>
  <r>
    <x v="211"/>
  </r>
  <r>
    <x v="211"/>
  </r>
  <r>
    <x v="211"/>
  </r>
  <r>
    <x v="212"/>
  </r>
  <r>
    <x v="212"/>
  </r>
  <r>
    <x v="212"/>
  </r>
  <r>
    <x v="212"/>
  </r>
  <r>
    <x v="213"/>
  </r>
  <r>
    <x v="213"/>
  </r>
  <r>
    <x v="213"/>
  </r>
  <r>
    <x v="213"/>
  </r>
  <r>
    <x v="214"/>
  </r>
  <r>
    <x v="214"/>
  </r>
  <r>
    <x v="214"/>
  </r>
  <r>
    <x v="214"/>
  </r>
  <r>
    <x v="215"/>
  </r>
  <r>
    <x v="215"/>
  </r>
  <r>
    <x v="215"/>
  </r>
  <r>
    <x v="215"/>
  </r>
  <r>
    <x v="216"/>
  </r>
  <r>
    <x v="216"/>
  </r>
  <r>
    <x v="217"/>
  </r>
  <r>
    <x v="217"/>
  </r>
  <r>
    <x v="217"/>
  </r>
  <r>
    <x v="217"/>
  </r>
  <r>
    <x v="218"/>
  </r>
  <r>
    <x v="218"/>
  </r>
  <r>
    <x v="218"/>
  </r>
  <r>
    <x v="218"/>
  </r>
  <r>
    <x v="219"/>
  </r>
  <r>
    <x v="219"/>
  </r>
  <r>
    <x v="219"/>
  </r>
  <r>
    <x v="219"/>
  </r>
  <r>
    <x v="220"/>
  </r>
  <r>
    <x v="220"/>
  </r>
  <r>
    <x v="220"/>
  </r>
  <r>
    <x v="220"/>
  </r>
  <r>
    <x v="221"/>
  </r>
  <r>
    <x v="221"/>
  </r>
  <r>
    <x v="221"/>
  </r>
  <r>
    <x v="221"/>
  </r>
  <r>
    <x v="222"/>
  </r>
  <r>
    <x v="222"/>
  </r>
  <r>
    <x v="222"/>
  </r>
  <r>
    <x v="222"/>
  </r>
  <r>
    <x v="223"/>
  </r>
  <r>
    <x v="223"/>
  </r>
  <r>
    <x v="223"/>
  </r>
  <r>
    <x v="223"/>
  </r>
  <r>
    <x v="224"/>
  </r>
  <r>
    <x v="224"/>
  </r>
  <r>
    <x v="224"/>
  </r>
  <r>
    <x v="224"/>
  </r>
  <r>
    <x v="225"/>
  </r>
  <r>
    <x v="225"/>
  </r>
  <r>
    <x v="225"/>
  </r>
  <r>
    <x v="225"/>
  </r>
  <r>
    <x v="226"/>
  </r>
  <r>
    <x v="226"/>
  </r>
  <r>
    <x v="226"/>
  </r>
  <r>
    <x v="226"/>
  </r>
  <r>
    <x v="227"/>
  </r>
  <r>
    <x v="227"/>
  </r>
  <r>
    <x v="227"/>
  </r>
  <r>
    <x v="227"/>
  </r>
  <r>
    <x v="228"/>
  </r>
  <r>
    <x v="228"/>
  </r>
  <r>
    <x v="228"/>
  </r>
  <r>
    <x v="228"/>
  </r>
  <r>
    <x v="229"/>
  </r>
  <r>
    <x v="229"/>
  </r>
  <r>
    <x v="229"/>
  </r>
  <r>
    <x v="229"/>
  </r>
  <r>
    <x v="230"/>
  </r>
  <r>
    <x v="230"/>
  </r>
  <r>
    <x v="230"/>
  </r>
  <r>
    <x v="230"/>
  </r>
  <r>
    <x v="231"/>
  </r>
  <r>
    <x v="231"/>
  </r>
  <r>
    <x v="231"/>
  </r>
  <r>
    <x v="231"/>
  </r>
  <r>
    <x v="232"/>
  </r>
  <r>
    <x v="232"/>
  </r>
  <r>
    <x v="232"/>
  </r>
  <r>
    <x v="232"/>
  </r>
  <r>
    <x v="233"/>
  </r>
  <r>
    <x v="233"/>
  </r>
  <r>
    <x v="233"/>
  </r>
  <r>
    <x v="233"/>
  </r>
  <r>
    <x v="234"/>
  </r>
  <r>
    <x v="234"/>
  </r>
  <r>
    <x v="234"/>
  </r>
  <r>
    <x v="234"/>
  </r>
  <r>
    <x v="235"/>
  </r>
  <r>
    <x v="235"/>
  </r>
  <r>
    <x v="235"/>
  </r>
  <r>
    <x v="235"/>
  </r>
  <r>
    <x v="236"/>
  </r>
  <r>
    <x v="236"/>
  </r>
  <r>
    <x v="236"/>
  </r>
  <r>
    <x v="236"/>
  </r>
  <r>
    <x v="237"/>
  </r>
  <r>
    <x v="237"/>
  </r>
  <r>
    <x v="237"/>
  </r>
  <r>
    <x v="237"/>
  </r>
  <r>
    <x v="238"/>
  </r>
  <r>
    <x v="238"/>
  </r>
  <r>
    <x v="238"/>
  </r>
  <r>
    <x v="238"/>
  </r>
  <r>
    <x v="239"/>
  </r>
  <r>
    <x v="239"/>
  </r>
  <r>
    <x v="239"/>
  </r>
  <r>
    <x v="239"/>
  </r>
  <r>
    <x v="240"/>
  </r>
  <r>
    <x v="240"/>
  </r>
  <r>
    <x v="240"/>
  </r>
  <r>
    <x v="240"/>
  </r>
  <r>
    <x v="241"/>
  </r>
  <r>
    <x v="241"/>
  </r>
  <r>
    <x v="241"/>
  </r>
  <r>
    <x v="241"/>
  </r>
  <r>
    <x v="242"/>
  </r>
  <r>
    <x v="242"/>
  </r>
  <r>
    <x v="242"/>
  </r>
  <r>
    <x v="242"/>
  </r>
  <r>
    <x v="243"/>
  </r>
  <r>
    <x v="243"/>
  </r>
  <r>
    <x v="243"/>
  </r>
  <r>
    <x v="243"/>
  </r>
  <r>
    <x v="244"/>
  </r>
  <r>
    <x v="244"/>
  </r>
  <r>
    <x v="244"/>
  </r>
  <r>
    <x v="244"/>
  </r>
  <r>
    <x v="245"/>
  </r>
  <r>
    <x v="245"/>
  </r>
  <r>
    <x v="245"/>
  </r>
  <r>
    <x v="245"/>
  </r>
  <r>
    <x v="246"/>
  </r>
  <r>
    <x v="246"/>
  </r>
  <r>
    <x v="246"/>
  </r>
  <r>
    <x v="246"/>
  </r>
  <r>
    <x v="247"/>
  </r>
  <r>
    <x v="247"/>
  </r>
  <r>
    <x v="247"/>
  </r>
  <r>
    <x v="247"/>
  </r>
  <r>
    <x v="248"/>
  </r>
  <r>
    <x v="248"/>
  </r>
  <r>
    <x v="248"/>
  </r>
  <r>
    <x v="248"/>
  </r>
  <r>
    <x v="249"/>
  </r>
  <r>
    <x v="249"/>
  </r>
  <r>
    <x v="249"/>
  </r>
  <r>
    <x v="249"/>
  </r>
  <r>
    <x v="250"/>
  </r>
  <r>
    <x v="250"/>
  </r>
  <r>
    <x v="250"/>
  </r>
  <r>
    <x v="250"/>
  </r>
  <r>
    <x v="251"/>
  </r>
  <r>
    <x v="251"/>
  </r>
  <r>
    <x v="251"/>
  </r>
  <r>
    <x v="251"/>
  </r>
  <r>
    <x v="252"/>
  </r>
  <r>
    <x v="252"/>
  </r>
  <r>
    <x v="252"/>
  </r>
  <r>
    <x v="252"/>
  </r>
  <r>
    <x v="253"/>
  </r>
  <r>
    <x v="253"/>
  </r>
  <r>
    <x v="253"/>
  </r>
  <r>
    <x v="253"/>
  </r>
  <r>
    <x v="254"/>
  </r>
  <r>
    <x v="254"/>
  </r>
  <r>
    <x v="254"/>
  </r>
  <r>
    <x v="254"/>
  </r>
  <r>
    <x v="255"/>
  </r>
  <r>
    <x v="255"/>
  </r>
  <r>
    <x v="255"/>
  </r>
  <r>
    <x v="255"/>
  </r>
  <r>
    <x v="256"/>
  </r>
  <r>
    <x v="256"/>
  </r>
  <r>
    <x v="256"/>
  </r>
  <r>
    <x v="256"/>
  </r>
  <r>
    <x v="257"/>
  </r>
  <r>
    <x v="257"/>
  </r>
  <r>
    <x v="257"/>
  </r>
  <r>
    <x v="257"/>
  </r>
  <r>
    <x v="258"/>
  </r>
  <r>
    <x v="258"/>
  </r>
  <r>
    <x v="258"/>
  </r>
  <r>
    <x v="258"/>
  </r>
  <r>
    <x v="259"/>
  </r>
  <r>
    <x v="259"/>
  </r>
  <r>
    <x v="259"/>
  </r>
  <r>
    <x v="259"/>
  </r>
  <r>
    <x v="260"/>
  </r>
  <r>
    <x v="260"/>
  </r>
  <r>
    <x v="260"/>
  </r>
  <r>
    <x v="260"/>
  </r>
  <r>
    <x v="261"/>
  </r>
  <r>
    <x v="261"/>
  </r>
  <r>
    <x v="261"/>
  </r>
  <r>
    <x v="261"/>
  </r>
  <r>
    <x v="262"/>
  </r>
  <r>
    <x v="262"/>
  </r>
  <r>
    <x v="262"/>
  </r>
  <r>
    <x v="262"/>
  </r>
  <r>
    <x v="263"/>
  </r>
  <r>
    <x v="263"/>
  </r>
  <r>
    <x v="263"/>
  </r>
  <r>
    <x v="263"/>
  </r>
  <r>
    <x v="264"/>
  </r>
  <r>
    <x v="264"/>
  </r>
  <r>
    <x v="264"/>
  </r>
  <r>
    <x v="264"/>
  </r>
  <r>
    <x v="265"/>
  </r>
  <r>
    <x v="265"/>
  </r>
  <r>
    <x v="265"/>
  </r>
  <r>
    <x v="265"/>
  </r>
  <r>
    <x v="266"/>
  </r>
  <r>
    <x v="266"/>
  </r>
  <r>
    <x v="266"/>
  </r>
  <r>
    <x v="266"/>
  </r>
  <r>
    <x v="267"/>
  </r>
  <r>
    <x v="267"/>
  </r>
  <r>
    <x v="267"/>
  </r>
  <r>
    <x v="267"/>
  </r>
  <r>
    <x v="268"/>
  </r>
  <r>
    <x v="268"/>
  </r>
  <r>
    <x v="268"/>
  </r>
  <r>
    <x v="268"/>
  </r>
  <r>
    <x v="269"/>
  </r>
  <r>
    <x v="269"/>
  </r>
  <r>
    <x v="269"/>
  </r>
  <r>
    <x v="269"/>
  </r>
  <r>
    <x v="270"/>
  </r>
  <r>
    <x v="270"/>
  </r>
  <r>
    <x v="270"/>
  </r>
  <r>
    <x v="270"/>
  </r>
  <r>
    <x v="271"/>
  </r>
  <r>
    <x v="271"/>
  </r>
  <r>
    <x v="271"/>
  </r>
  <r>
    <x v="271"/>
  </r>
  <r>
    <x v="272"/>
  </r>
  <r>
    <x v="272"/>
  </r>
  <r>
    <x v="272"/>
  </r>
  <r>
    <x v="272"/>
  </r>
  <r>
    <x v="273"/>
  </r>
  <r>
    <x v="273"/>
  </r>
  <r>
    <x v="273"/>
  </r>
  <r>
    <x v="273"/>
  </r>
  <r>
    <x v="274"/>
  </r>
  <r>
    <x v="274"/>
  </r>
  <r>
    <x v="274"/>
  </r>
  <r>
    <x v="274"/>
  </r>
  <r>
    <x v="275"/>
  </r>
  <r>
    <x v="275"/>
  </r>
  <r>
    <x v="275"/>
  </r>
  <r>
    <x v="275"/>
  </r>
  <r>
    <x v="276"/>
  </r>
  <r>
    <x v="276"/>
  </r>
  <r>
    <x v="276"/>
  </r>
  <r>
    <x v="276"/>
  </r>
  <r>
    <x v="277"/>
  </r>
  <r>
    <x v="277"/>
  </r>
  <r>
    <x v="277"/>
  </r>
  <r>
    <x v="277"/>
  </r>
  <r>
    <x v="278"/>
  </r>
  <r>
    <x v="278"/>
  </r>
  <r>
    <x v="278"/>
  </r>
  <r>
    <x v="278"/>
  </r>
  <r>
    <x v="279"/>
  </r>
  <r>
    <x v="279"/>
  </r>
  <r>
    <x v="279"/>
  </r>
  <r>
    <x v="279"/>
  </r>
  <r>
    <x v="280"/>
  </r>
  <r>
    <x v="280"/>
  </r>
  <r>
    <x v="280"/>
  </r>
  <r>
    <x v="280"/>
  </r>
  <r>
    <x v="281"/>
  </r>
  <r>
    <x v="281"/>
  </r>
  <r>
    <x v="281"/>
  </r>
  <r>
    <x v="281"/>
  </r>
  <r>
    <x v="282"/>
  </r>
  <r>
    <x v="282"/>
  </r>
  <r>
    <x v="282"/>
  </r>
  <r>
    <x v="282"/>
  </r>
  <r>
    <x v="283"/>
  </r>
  <r>
    <x v="283"/>
  </r>
  <r>
    <x v="283"/>
  </r>
  <r>
    <x v="283"/>
  </r>
  <r>
    <x v="284"/>
  </r>
  <r>
    <x v="284"/>
  </r>
  <r>
    <x v="284"/>
  </r>
  <r>
    <x v="284"/>
  </r>
  <r>
    <x v="285"/>
  </r>
  <r>
    <x v="285"/>
  </r>
  <r>
    <x v="285"/>
  </r>
  <r>
    <x v="285"/>
  </r>
  <r>
    <x v="286"/>
  </r>
  <r>
    <x v="286"/>
  </r>
  <r>
    <x v="286"/>
  </r>
  <r>
    <x v="286"/>
  </r>
  <r>
    <x v="287"/>
  </r>
  <r>
    <x v="287"/>
  </r>
  <r>
    <x v="287"/>
  </r>
  <r>
    <x v="287"/>
  </r>
  <r>
    <x v="288"/>
  </r>
  <r>
    <x v="288"/>
  </r>
  <r>
    <x v="288"/>
  </r>
  <r>
    <x v="288"/>
  </r>
  <r>
    <x v="289"/>
  </r>
  <r>
    <x v="289"/>
  </r>
  <r>
    <x v="289"/>
  </r>
  <r>
    <x v="289"/>
  </r>
  <r>
    <x v="290"/>
  </r>
  <r>
    <x v="290"/>
  </r>
  <r>
    <x v="290"/>
  </r>
  <r>
    <x v="290"/>
  </r>
  <r>
    <x v="291"/>
  </r>
  <r>
    <x v="291"/>
  </r>
  <r>
    <x v="291"/>
  </r>
  <r>
    <x v="291"/>
  </r>
  <r>
    <x v="292"/>
  </r>
  <r>
    <x v="292"/>
  </r>
  <r>
    <x v="292"/>
  </r>
  <r>
    <x v="292"/>
  </r>
  <r>
    <x v="293"/>
  </r>
  <r>
    <x v="293"/>
  </r>
  <r>
    <x v="293"/>
  </r>
  <r>
    <x v="293"/>
  </r>
  <r>
    <x v="294"/>
  </r>
  <r>
    <x v="294"/>
  </r>
  <r>
    <x v="294"/>
  </r>
  <r>
    <x v="294"/>
  </r>
  <r>
    <x v="295"/>
  </r>
  <r>
    <x v="295"/>
  </r>
  <r>
    <x v="295"/>
  </r>
  <r>
    <x v="295"/>
  </r>
  <r>
    <x v="296"/>
  </r>
  <r>
    <x v="296"/>
  </r>
  <r>
    <x v="296"/>
  </r>
  <r>
    <x v="296"/>
  </r>
  <r>
    <x v="297"/>
  </r>
  <r>
    <x v="297"/>
  </r>
  <r>
    <x v="297"/>
  </r>
  <r>
    <x v="297"/>
  </r>
  <r>
    <x v="298"/>
  </r>
  <r>
    <x v="298"/>
  </r>
  <r>
    <x v="298"/>
  </r>
  <r>
    <x v="298"/>
  </r>
  <r>
    <x v="299"/>
  </r>
  <r>
    <x v="299"/>
  </r>
  <r>
    <x v="299"/>
  </r>
  <r>
    <x v="299"/>
  </r>
  <r>
    <x v="300"/>
  </r>
  <r>
    <x v="300"/>
  </r>
  <r>
    <x v="300"/>
  </r>
  <r>
    <x v="300"/>
  </r>
  <r>
    <x v="301"/>
  </r>
  <r>
    <x v="301"/>
  </r>
  <r>
    <x v="302"/>
  </r>
  <r>
    <x v="302"/>
  </r>
  <r>
    <x v="302"/>
  </r>
  <r>
    <x v="302"/>
  </r>
  <r>
    <x v="303"/>
  </r>
  <r>
    <x v="303"/>
  </r>
  <r>
    <x v="303"/>
  </r>
  <r>
    <x v="303"/>
  </r>
  <r>
    <x v="304"/>
  </r>
  <r>
    <x v="304"/>
  </r>
  <r>
    <x v="305"/>
  </r>
  <r>
    <x v="305"/>
  </r>
  <r>
    <x v="305"/>
  </r>
  <r>
    <x v="305"/>
  </r>
  <r>
    <x v="306"/>
  </r>
  <r>
    <x v="306"/>
  </r>
  <r>
    <x v="306"/>
  </r>
  <r>
    <x v="306"/>
  </r>
  <r>
    <x v="307"/>
  </r>
  <r>
    <x v="307"/>
  </r>
  <r>
    <x v="307"/>
  </r>
  <r>
    <x v="307"/>
  </r>
  <r>
    <x v="308"/>
  </r>
  <r>
    <x v="308"/>
  </r>
  <r>
    <x v="308"/>
  </r>
  <r>
    <x v="308"/>
  </r>
  <r>
    <x v="309"/>
  </r>
  <r>
    <x v="309"/>
  </r>
  <r>
    <x v="309"/>
  </r>
  <r>
    <x v="309"/>
  </r>
  <r>
    <x v="310"/>
  </r>
  <r>
    <x v="310"/>
  </r>
  <r>
    <x v="310"/>
  </r>
  <r>
    <x v="310"/>
  </r>
  <r>
    <x v="311"/>
  </r>
  <r>
    <x v="311"/>
  </r>
  <r>
    <x v="311"/>
  </r>
  <r>
    <x v="311"/>
  </r>
  <r>
    <x v="312"/>
  </r>
  <r>
    <x v="312"/>
  </r>
  <r>
    <x v="312"/>
  </r>
  <r>
    <x v="312"/>
  </r>
  <r>
    <x v="313"/>
  </r>
  <r>
    <x v="313"/>
  </r>
  <r>
    <x v="313"/>
  </r>
  <r>
    <x v="313"/>
  </r>
  <r>
    <x v="314"/>
  </r>
  <r>
    <x v="314"/>
  </r>
  <r>
    <x v="314"/>
  </r>
  <r>
    <x v="314"/>
  </r>
  <r>
    <x v="315"/>
  </r>
  <r>
    <x v="315"/>
  </r>
  <r>
    <x v="315"/>
  </r>
  <r>
    <x v="315"/>
  </r>
  <r>
    <x v="316"/>
  </r>
  <r>
    <x v="316"/>
  </r>
  <r>
    <x v="316"/>
  </r>
  <r>
    <x v="316"/>
  </r>
  <r>
    <x v="317"/>
  </r>
  <r>
    <x v="317"/>
  </r>
  <r>
    <x v="317"/>
  </r>
  <r>
    <x v="318"/>
  </r>
  <r>
    <x v="318"/>
  </r>
  <r>
    <x v="318"/>
  </r>
  <r>
    <x v="318"/>
  </r>
  <r>
    <x v="319"/>
  </r>
  <r>
    <x v="319"/>
  </r>
  <r>
    <x v="319"/>
  </r>
  <r>
    <x v="319"/>
  </r>
  <r>
    <x v="320"/>
  </r>
  <r>
    <x v="320"/>
  </r>
  <r>
    <x v="320"/>
  </r>
  <r>
    <x v="320"/>
  </r>
  <r>
    <x v="321"/>
  </r>
  <r>
    <x v="321"/>
  </r>
  <r>
    <x v="321"/>
  </r>
  <r>
    <x v="321"/>
  </r>
  <r>
    <x v="322"/>
  </r>
  <r>
    <x v="322"/>
  </r>
  <r>
    <x v="322"/>
  </r>
  <r>
    <x v="322"/>
  </r>
  <r>
    <x v="323"/>
  </r>
  <r>
    <x v="323"/>
  </r>
  <r>
    <x v="323"/>
  </r>
  <r>
    <x v="323"/>
  </r>
  <r>
    <x v="324"/>
  </r>
  <r>
    <x v="324"/>
  </r>
  <r>
    <x v="324"/>
  </r>
  <r>
    <x v="324"/>
  </r>
  <r>
    <x v="325"/>
  </r>
  <r>
    <x v="325"/>
  </r>
  <r>
    <x v="325"/>
  </r>
  <r>
    <x v="325"/>
  </r>
  <r>
    <x v="326"/>
  </r>
  <r>
    <x v="326"/>
  </r>
  <r>
    <x v="326"/>
  </r>
  <r>
    <x v="326"/>
  </r>
  <r>
    <x v="327"/>
  </r>
  <r>
    <x v="327"/>
  </r>
  <r>
    <x v="327"/>
  </r>
  <r>
    <x v="327"/>
  </r>
  <r>
    <x v="328"/>
  </r>
  <r>
    <x v="328"/>
  </r>
  <r>
    <x v="328"/>
  </r>
  <r>
    <x v="328"/>
  </r>
  <r>
    <x v="329"/>
  </r>
  <r>
    <x v="329"/>
  </r>
  <r>
    <x v="329"/>
  </r>
  <r>
    <x v="329"/>
  </r>
  <r>
    <x v="330"/>
  </r>
  <r>
    <x v="330"/>
  </r>
  <r>
    <x v="330"/>
  </r>
  <r>
    <x v="330"/>
  </r>
  <r>
    <x v="331"/>
  </r>
  <r>
    <x v="331"/>
  </r>
  <r>
    <x v="331"/>
  </r>
  <r>
    <x v="331"/>
  </r>
  <r>
    <x v="332"/>
  </r>
  <r>
    <x v="332"/>
  </r>
  <r>
    <x v="332"/>
  </r>
  <r>
    <x v="332"/>
  </r>
  <r>
    <x v="333"/>
  </r>
  <r>
    <x v="333"/>
  </r>
  <r>
    <x v="333"/>
  </r>
  <r>
    <x v="333"/>
  </r>
  <r>
    <x v="334"/>
  </r>
  <r>
    <x v="334"/>
  </r>
  <r>
    <x v="334"/>
  </r>
  <r>
    <x v="334"/>
  </r>
  <r>
    <x v="335"/>
  </r>
  <r>
    <x v="335"/>
  </r>
  <r>
    <x v="335"/>
  </r>
  <r>
    <x v="336"/>
  </r>
  <r>
    <x v="336"/>
  </r>
  <r>
    <x v="336"/>
  </r>
  <r>
    <x v="336"/>
  </r>
  <r>
    <x v="337"/>
  </r>
  <r>
    <x v="337"/>
  </r>
  <r>
    <x v="337"/>
  </r>
  <r>
    <x v="337"/>
  </r>
  <r>
    <x v="338"/>
  </r>
  <r>
    <x v="338"/>
  </r>
  <r>
    <x v="338"/>
  </r>
  <r>
    <x v="338"/>
  </r>
  <r>
    <x v="339"/>
  </r>
  <r>
    <x v="339"/>
  </r>
  <r>
    <x v="339"/>
  </r>
  <r>
    <x v="339"/>
  </r>
  <r>
    <x v="340"/>
  </r>
  <r>
    <x v="340"/>
  </r>
  <r>
    <x v="340"/>
  </r>
  <r>
    <x v="340"/>
  </r>
  <r>
    <x v="341"/>
  </r>
  <r>
    <x v="341"/>
  </r>
  <r>
    <x v="341"/>
  </r>
  <r>
    <x v="341"/>
  </r>
  <r>
    <x v="342"/>
  </r>
  <r>
    <x v="342"/>
  </r>
  <r>
    <x v="342"/>
  </r>
  <r>
    <x v="342"/>
  </r>
  <r>
    <x v="343"/>
  </r>
  <r>
    <x v="343"/>
  </r>
  <r>
    <x v="343"/>
  </r>
  <r>
    <x v="343"/>
  </r>
  <r>
    <x v="344"/>
  </r>
  <r>
    <x v="344"/>
  </r>
  <r>
    <x v="344"/>
  </r>
  <r>
    <x v="344"/>
  </r>
  <r>
    <x v="345"/>
  </r>
  <r>
    <x v="345"/>
  </r>
  <r>
    <x v="345"/>
  </r>
  <r>
    <x v="345"/>
  </r>
  <r>
    <x v="346"/>
  </r>
  <r>
    <x v="346"/>
  </r>
  <r>
    <x v="346"/>
  </r>
  <r>
    <x v="346"/>
  </r>
  <r>
    <x v="347"/>
  </r>
  <r>
    <x v="347"/>
  </r>
  <r>
    <x v="347"/>
  </r>
  <r>
    <x v="347"/>
  </r>
  <r>
    <x v="348"/>
  </r>
  <r>
    <x v="348"/>
  </r>
  <r>
    <x v="348"/>
  </r>
  <r>
    <x v="348"/>
  </r>
  <r>
    <x v="349"/>
  </r>
  <r>
    <x v="349"/>
  </r>
  <r>
    <x v="349"/>
  </r>
  <r>
    <x v="349"/>
  </r>
  <r>
    <x v="350"/>
  </r>
  <r>
    <x v="350"/>
  </r>
  <r>
    <x v="350"/>
  </r>
  <r>
    <x v="350"/>
  </r>
  <r>
    <x v="351"/>
  </r>
  <r>
    <x v="351"/>
  </r>
  <r>
    <x v="351"/>
  </r>
  <r>
    <x v="351"/>
  </r>
  <r>
    <x v="352"/>
  </r>
  <r>
    <x v="352"/>
  </r>
  <r>
    <x v="352"/>
  </r>
  <r>
    <x v="352"/>
  </r>
  <r>
    <x v="353"/>
  </r>
  <r>
    <x v="353"/>
  </r>
  <r>
    <x v="353"/>
  </r>
  <r>
    <x v="353"/>
  </r>
  <r>
    <x v="354"/>
  </r>
  <r>
    <x v="354"/>
  </r>
  <r>
    <x v="354"/>
  </r>
  <r>
    <x v="354"/>
  </r>
  <r>
    <x v="355"/>
  </r>
  <r>
    <x v="355"/>
  </r>
  <r>
    <x v="355"/>
  </r>
  <r>
    <x v="355"/>
  </r>
  <r>
    <x v="356"/>
  </r>
  <r>
    <x v="356"/>
  </r>
  <r>
    <x v="356"/>
  </r>
  <r>
    <x v="356"/>
  </r>
  <r>
    <x v="357"/>
  </r>
  <r>
    <x v="357"/>
  </r>
  <r>
    <x v="357"/>
  </r>
  <r>
    <x v="357"/>
  </r>
  <r>
    <x v="358"/>
  </r>
  <r>
    <x v="358"/>
  </r>
  <r>
    <x v="358"/>
  </r>
  <r>
    <x v="358"/>
  </r>
  <r>
    <x v="359"/>
  </r>
  <r>
    <x v="359"/>
  </r>
  <r>
    <x v="359"/>
  </r>
  <r>
    <x v="359"/>
  </r>
  <r>
    <x v="360"/>
  </r>
  <r>
    <x v="360"/>
  </r>
  <r>
    <x v="360"/>
  </r>
  <r>
    <x v="360"/>
  </r>
  <r>
    <x v="361"/>
  </r>
  <r>
    <x v="361"/>
  </r>
  <r>
    <x v="361"/>
  </r>
  <r>
    <x v="361"/>
  </r>
  <r>
    <x v="362"/>
  </r>
  <r>
    <x v="362"/>
  </r>
  <r>
    <x v="362"/>
  </r>
  <r>
    <x v="362"/>
  </r>
  <r>
    <x v="363"/>
  </r>
  <r>
    <x v="363"/>
  </r>
  <r>
    <x v="363"/>
  </r>
  <r>
    <x v="363"/>
  </r>
  <r>
    <x v="364"/>
  </r>
  <r>
    <x v="364"/>
  </r>
  <r>
    <x v="364"/>
  </r>
  <r>
    <x v="364"/>
  </r>
  <r>
    <x v="365"/>
  </r>
  <r>
    <x v="365"/>
  </r>
  <r>
    <x v="365"/>
  </r>
  <r>
    <x v="365"/>
  </r>
  <r>
    <x v="366"/>
  </r>
  <r>
    <x v="366"/>
  </r>
  <r>
    <x v="366"/>
  </r>
  <r>
    <x v="366"/>
  </r>
  <r>
    <x v="367"/>
  </r>
  <r>
    <x v="367"/>
  </r>
  <r>
    <x v="367"/>
  </r>
  <r>
    <x v="367"/>
  </r>
  <r>
    <x v="368"/>
  </r>
  <r>
    <x v="368"/>
  </r>
  <r>
    <x v="368"/>
  </r>
  <r>
    <x v="368"/>
  </r>
  <r>
    <x v="369"/>
  </r>
  <r>
    <x v="369"/>
  </r>
  <r>
    <x v="369"/>
  </r>
  <r>
    <x v="369"/>
  </r>
  <r>
    <x v="370"/>
  </r>
  <r>
    <x v="370"/>
  </r>
  <r>
    <x v="370"/>
  </r>
  <r>
    <x v="370"/>
  </r>
  <r>
    <x v="371"/>
  </r>
  <r>
    <x v="371"/>
  </r>
  <r>
    <x v="371"/>
  </r>
  <r>
    <x v="371"/>
  </r>
  <r>
    <x v="372"/>
  </r>
  <r>
    <x v="372"/>
  </r>
  <r>
    <x v="372"/>
  </r>
  <r>
    <x v="372"/>
  </r>
  <r>
    <x v="373"/>
  </r>
  <r>
    <x v="373"/>
  </r>
  <r>
    <x v="373"/>
  </r>
  <r>
    <x v="373"/>
  </r>
  <r>
    <x v="374"/>
  </r>
  <r>
    <x v="374"/>
  </r>
  <r>
    <x v="374"/>
  </r>
  <r>
    <x v="375"/>
  </r>
  <r>
    <x v="375"/>
  </r>
  <r>
    <x v="375"/>
  </r>
  <r>
    <x v="375"/>
  </r>
  <r>
    <x v="376"/>
  </r>
  <r>
    <x v="376"/>
  </r>
  <r>
    <x v="376"/>
  </r>
  <r>
    <x v="376"/>
  </r>
  <r>
    <x v="377"/>
  </r>
  <r>
    <x v="377"/>
  </r>
  <r>
    <x v="377"/>
  </r>
  <r>
    <x v="377"/>
  </r>
  <r>
    <x v="378"/>
  </r>
  <r>
    <x v="378"/>
  </r>
  <r>
    <x v="378"/>
  </r>
  <r>
    <x v="378"/>
  </r>
  <r>
    <x v="379"/>
  </r>
  <r>
    <x v="379"/>
  </r>
  <r>
    <x v="379"/>
  </r>
  <r>
    <x v="379"/>
  </r>
  <r>
    <x v="380"/>
  </r>
  <r>
    <x v="380"/>
  </r>
  <r>
    <x v="380"/>
  </r>
  <r>
    <x v="380"/>
  </r>
  <r>
    <x v="381"/>
  </r>
  <r>
    <x v="381"/>
  </r>
  <r>
    <x v="381"/>
  </r>
  <r>
    <x v="381"/>
  </r>
  <r>
    <x v="382"/>
  </r>
  <r>
    <x v="382"/>
  </r>
  <r>
    <x v="382"/>
  </r>
  <r>
    <x v="382"/>
  </r>
  <r>
    <x v="383"/>
  </r>
  <r>
    <x v="383"/>
  </r>
  <r>
    <x v="383"/>
  </r>
  <r>
    <x v="383"/>
  </r>
  <r>
    <x v="384"/>
  </r>
  <r>
    <x v="384"/>
  </r>
  <r>
    <x v="384"/>
  </r>
  <r>
    <x v="384"/>
  </r>
  <r>
    <x v="385"/>
  </r>
  <r>
    <x v="385"/>
  </r>
  <r>
    <x v="385"/>
  </r>
  <r>
    <x v="385"/>
  </r>
  <r>
    <x v="386"/>
  </r>
  <r>
    <x v="386"/>
  </r>
  <r>
    <x v="386"/>
  </r>
  <r>
    <x v="386"/>
  </r>
  <r>
    <x v="387"/>
  </r>
  <r>
    <x v="387"/>
  </r>
  <r>
    <x v="387"/>
  </r>
  <r>
    <x v="387"/>
  </r>
  <r>
    <x v="388"/>
  </r>
  <r>
    <x v="388"/>
  </r>
  <r>
    <x v="388"/>
  </r>
  <r>
    <x v="388"/>
  </r>
  <r>
    <x v="389"/>
  </r>
  <r>
    <x v="389"/>
  </r>
  <r>
    <x v="389"/>
  </r>
  <r>
    <x v="389"/>
  </r>
  <r>
    <x v="390"/>
  </r>
  <r>
    <x v="390"/>
  </r>
  <r>
    <x v="390"/>
  </r>
  <r>
    <x v="390"/>
  </r>
  <r>
    <x v="391"/>
  </r>
  <r>
    <x v="391"/>
  </r>
  <r>
    <x v="391"/>
  </r>
  <r>
    <x v="391"/>
  </r>
  <r>
    <x v="392"/>
  </r>
  <r>
    <x v="392"/>
  </r>
  <r>
    <x v="392"/>
  </r>
  <r>
    <x v="392"/>
  </r>
  <r>
    <x v="393"/>
  </r>
  <r>
    <x v="393"/>
  </r>
  <r>
    <x v="393"/>
  </r>
  <r>
    <x v="393"/>
  </r>
  <r>
    <x v="394"/>
  </r>
  <r>
    <x v="394"/>
  </r>
  <r>
    <x v="394"/>
  </r>
  <r>
    <x v="394"/>
  </r>
  <r>
    <x v="395"/>
  </r>
  <r>
    <x v="395"/>
  </r>
  <r>
    <x v="395"/>
  </r>
  <r>
    <x v="395"/>
  </r>
  <r>
    <x v="396"/>
  </r>
  <r>
    <x v="396"/>
  </r>
  <r>
    <x v="396"/>
  </r>
  <r>
    <x v="396"/>
  </r>
  <r>
    <x v="397"/>
  </r>
  <r>
    <x v="397"/>
  </r>
  <r>
    <x v="397"/>
  </r>
  <r>
    <x v="397"/>
  </r>
  <r>
    <x v="398"/>
  </r>
  <r>
    <x v="398"/>
  </r>
  <r>
    <x v="398"/>
  </r>
  <r>
    <x v="398"/>
  </r>
  <r>
    <x v="399"/>
  </r>
  <r>
    <x v="399"/>
  </r>
  <r>
    <x v="399"/>
  </r>
  <r>
    <x v="399"/>
  </r>
  <r>
    <x v="400"/>
  </r>
  <r>
    <x v="400"/>
  </r>
  <r>
    <x v="400"/>
  </r>
  <r>
    <x v="400"/>
  </r>
  <r>
    <x v="401"/>
  </r>
  <r>
    <x v="401"/>
  </r>
  <r>
    <x v="401"/>
  </r>
  <r>
    <x v="401"/>
  </r>
  <r>
    <x v="402"/>
  </r>
  <r>
    <x v="402"/>
  </r>
  <r>
    <x v="402"/>
  </r>
  <r>
    <x v="402"/>
  </r>
  <r>
    <x v="403"/>
  </r>
  <r>
    <x v="403"/>
  </r>
  <r>
    <x v="403"/>
  </r>
  <r>
    <x v="403"/>
  </r>
  <r>
    <x v="404"/>
  </r>
  <r>
    <x v="404"/>
  </r>
  <r>
    <x v="404"/>
  </r>
  <r>
    <x v="404"/>
  </r>
  <r>
    <x v="405"/>
  </r>
  <r>
    <x v="405"/>
  </r>
  <r>
    <x v="405"/>
  </r>
  <r>
    <x v="405"/>
  </r>
  <r>
    <x v="406"/>
  </r>
  <r>
    <x v="406"/>
  </r>
  <r>
    <x v="406"/>
  </r>
  <r>
    <x v="406"/>
  </r>
  <r>
    <x v="407"/>
  </r>
  <r>
    <x v="407"/>
  </r>
  <r>
    <x v="407"/>
  </r>
  <r>
    <x v="407"/>
  </r>
  <r>
    <x v="408"/>
  </r>
  <r>
    <x v="408"/>
  </r>
  <r>
    <x v="408"/>
  </r>
  <r>
    <x v="408"/>
  </r>
  <r>
    <x v="409"/>
  </r>
  <r>
    <x v="409"/>
  </r>
  <r>
    <x v="409"/>
  </r>
  <r>
    <x v="409"/>
  </r>
  <r>
    <x v="410"/>
  </r>
  <r>
    <x v="410"/>
  </r>
  <r>
    <x v="410"/>
  </r>
  <r>
    <x v="410"/>
  </r>
  <r>
    <x v="411"/>
  </r>
  <r>
    <x v="411"/>
  </r>
  <r>
    <x v="411"/>
  </r>
  <r>
    <x v="411"/>
  </r>
  <r>
    <x v="412"/>
  </r>
  <r>
    <x v="412"/>
  </r>
  <r>
    <x v="412"/>
  </r>
  <r>
    <x v="412"/>
  </r>
  <r>
    <x v="413"/>
  </r>
  <r>
    <x v="413"/>
  </r>
  <r>
    <x v="413"/>
  </r>
  <r>
    <x v="413"/>
  </r>
  <r>
    <x v="414"/>
  </r>
  <r>
    <x v="414"/>
  </r>
  <r>
    <x v="414"/>
  </r>
  <r>
    <x v="414"/>
  </r>
  <r>
    <x v="415"/>
  </r>
  <r>
    <x v="415"/>
  </r>
  <r>
    <x v="415"/>
  </r>
  <r>
    <x v="415"/>
  </r>
  <r>
    <x v="416"/>
  </r>
  <r>
    <x v="416"/>
  </r>
  <r>
    <x v="416"/>
  </r>
  <r>
    <x v="416"/>
  </r>
  <r>
    <x v="417"/>
  </r>
  <r>
    <x v="417"/>
  </r>
  <r>
    <x v="417"/>
  </r>
  <r>
    <x v="417"/>
  </r>
  <r>
    <x v="418"/>
  </r>
  <r>
    <x v="418"/>
  </r>
  <r>
    <x v="418"/>
  </r>
  <r>
    <x v="418"/>
  </r>
  <r>
    <x v="419"/>
  </r>
  <r>
    <x v="419"/>
  </r>
  <r>
    <x v="419"/>
  </r>
  <r>
    <x v="419"/>
  </r>
  <r>
    <x v="420"/>
  </r>
  <r>
    <x v="420"/>
  </r>
  <r>
    <x v="420"/>
  </r>
  <r>
    <x v="420"/>
  </r>
  <r>
    <x v="421"/>
  </r>
  <r>
    <x v="421"/>
  </r>
  <r>
    <x v="421"/>
  </r>
  <r>
    <x v="421"/>
  </r>
  <r>
    <x v="422"/>
  </r>
  <r>
    <x v="422"/>
  </r>
  <r>
    <x v="422"/>
  </r>
  <r>
    <x v="422"/>
  </r>
  <r>
    <x v="423"/>
  </r>
  <r>
    <x v="423"/>
  </r>
  <r>
    <x v="423"/>
  </r>
  <r>
    <x v="423"/>
  </r>
  <r>
    <x v="424"/>
  </r>
  <r>
    <x v="424"/>
  </r>
  <r>
    <x v="424"/>
  </r>
  <r>
    <x v="424"/>
  </r>
  <r>
    <x v="425"/>
  </r>
  <r>
    <x v="425"/>
  </r>
  <r>
    <x v="425"/>
  </r>
  <r>
    <x v="425"/>
  </r>
  <r>
    <x v="426"/>
  </r>
  <r>
    <x v="426"/>
  </r>
  <r>
    <x v="426"/>
  </r>
  <r>
    <x v="426"/>
  </r>
  <r>
    <x v="427"/>
  </r>
  <r>
    <x v="427"/>
  </r>
  <r>
    <x v="427"/>
  </r>
  <r>
    <x v="427"/>
  </r>
  <r>
    <x v="428"/>
  </r>
  <r>
    <x v="428"/>
  </r>
  <r>
    <x v="428"/>
  </r>
  <r>
    <x v="428"/>
  </r>
  <r>
    <x v="429"/>
  </r>
  <r>
    <x v="429"/>
  </r>
  <r>
    <x v="429"/>
  </r>
  <r>
    <x v="4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7B933A-F714-4CD4-A211-8C9C00AFBD15}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434" firstHeaderRow="1" firstDataRow="1" firstDataCol="1"/>
  <pivotFields count="1">
    <pivotField axis="axisRow" showAll="0">
      <items count="431">
        <item x="365"/>
        <item x="230"/>
        <item x="41"/>
        <item x="129"/>
        <item x="0"/>
        <item x="292"/>
        <item x="182"/>
        <item x="183"/>
        <item x="184"/>
        <item x="293"/>
        <item x="294"/>
        <item x="77"/>
        <item x="295"/>
        <item x="296"/>
        <item x="406"/>
        <item x="407"/>
        <item x="141"/>
        <item x="142"/>
        <item x="375"/>
        <item x="143"/>
        <item x="297"/>
        <item x="351"/>
        <item x="231"/>
        <item x="144"/>
        <item x="232"/>
        <item x="185"/>
        <item x="298"/>
        <item x="233"/>
        <item x="186"/>
        <item x="145"/>
        <item x="376"/>
        <item x="1"/>
        <item x="2"/>
        <item x="187"/>
        <item x="110"/>
        <item x="111"/>
        <item x="352"/>
        <item x="299"/>
        <item x="234"/>
        <item x="300"/>
        <item x="301"/>
        <item x="353"/>
        <item x="408"/>
        <item x="146"/>
        <item x="235"/>
        <item x="3"/>
        <item x="236"/>
        <item x="147"/>
        <item x="188"/>
        <item x="4"/>
        <item x="148"/>
        <item x="5"/>
        <item x="189"/>
        <item x="190"/>
        <item x="112"/>
        <item x="191"/>
        <item x="354"/>
        <item x="192"/>
        <item x="193"/>
        <item x="6"/>
        <item x="377"/>
        <item x="78"/>
        <item x="194"/>
        <item x="237"/>
        <item x="149"/>
        <item x="378"/>
        <item x="379"/>
        <item x="7"/>
        <item x="195"/>
        <item x="196"/>
        <item x="355"/>
        <item x="150"/>
        <item x="79"/>
        <item x="113"/>
        <item x="238"/>
        <item x="8"/>
        <item x="197"/>
        <item x="151"/>
        <item x="80"/>
        <item x="81"/>
        <item x="152"/>
        <item x="9"/>
        <item x="239"/>
        <item x="409"/>
        <item x="198"/>
        <item x="410"/>
        <item x="153"/>
        <item x="114"/>
        <item x="240"/>
        <item x="199"/>
        <item x="82"/>
        <item x="83"/>
        <item x="84"/>
        <item x="302"/>
        <item x="303"/>
        <item x="304"/>
        <item x="241"/>
        <item x="242"/>
        <item x="401"/>
        <item x="305"/>
        <item x="306"/>
        <item x="85"/>
        <item x="115"/>
        <item x="116"/>
        <item x="411"/>
        <item x="243"/>
        <item x="356"/>
        <item x="244"/>
        <item x="154"/>
        <item x="10"/>
        <item x="200"/>
        <item x="11"/>
        <item x="245"/>
        <item x="12"/>
        <item x="13"/>
        <item x="14"/>
        <item x="15"/>
        <item x="380"/>
        <item x="16"/>
        <item x="246"/>
        <item x="247"/>
        <item x="86"/>
        <item x="17"/>
        <item x="412"/>
        <item x="201"/>
        <item x="117"/>
        <item x="307"/>
        <item x="308"/>
        <item x="357"/>
        <item x="413"/>
        <item x="248"/>
        <item x="414"/>
        <item x="87"/>
        <item x="358"/>
        <item x="249"/>
        <item x="118"/>
        <item x="381"/>
        <item x="382"/>
        <item x="119"/>
        <item x="415"/>
        <item x="383"/>
        <item x="155"/>
        <item x="250"/>
        <item x="416"/>
        <item x="202"/>
        <item x="417"/>
        <item x="251"/>
        <item x="18"/>
        <item x="384"/>
        <item x="19"/>
        <item x="252"/>
        <item x="309"/>
        <item x="253"/>
        <item x="359"/>
        <item x="254"/>
        <item x="418"/>
        <item x="310"/>
        <item x="311"/>
        <item x="312"/>
        <item x="20"/>
        <item x="313"/>
        <item x="255"/>
        <item x="256"/>
        <item x="360"/>
        <item x="385"/>
        <item x="314"/>
        <item x="402"/>
        <item x="257"/>
        <item x="386"/>
        <item x="203"/>
        <item x="88"/>
        <item x="315"/>
        <item x="21"/>
        <item x="22"/>
        <item x="316"/>
        <item x="23"/>
        <item x="24"/>
        <item x="25"/>
        <item x="258"/>
        <item x="120"/>
        <item x="26"/>
        <item x="27"/>
        <item x="156"/>
        <item x="28"/>
        <item x="204"/>
        <item x="387"/>
        <item x="388"/>
        <item x="29"/>
        <item x="121"/>
        <item x="157"/>
        <item x="30"/>
        <item x="205"/>
        <item x="259"/>
        <item x="122"/>
        <item x="317"/>
        <item x="318"/>
        <item x="158"/>
        <item x="89"/>
        <item x="319"/>
        <item x="206"/>
        <item x="389"/>
        <item x="90"/>
        <item x="207"/>
        <item x="320"/>
        <item x="208"/>
        <item x="361"/>
        <item x="209"/>
        <item x="321"/>
        <item x="322"/>
        <item x="362"/>
        <item x="31"/>
        <item x="390"/>
        <item x="210"/>
        <item x="260"/>
        <item x="159"/>
        <item x="261"/>
        <item x="262"/>
        <item x="323"/>
        <item x="160"/>
        <item x="32"/>
        <item x="91"/>
        <item x="161"/>
        <item x="391"/>
        <item x="324"/>
        <item x="92"/>
        <item x="123"/>
        <item x="33"/>
        <item x="93"/>
        <item x="34"/>
        <item x="94"/>
        <item x="35"/>
        <item x="263"/>
        <item x="36"/>
        <item x="264"/>
        <item x="37"/>
        <item x="211"/>
        <item x="38"/>
        <item x="265"/>
        <item x="325"/>
        <item x="212"/>
        <item x="266"/>
        <item x="419"/>
        <item x="39"/>
        <item x="326"/>
        <item x="162"/>
        <item x="267"/>
        <item x="403"/>
        <item x="363"/>
        <item x="40"/>
        <item x="327"/>
        <item x="392"/>
        <item x="393"/>
        <item x="268"/>
        <item x="42"/>
        <item x="43"/>
        <item x="328"/>
        <item x="213"/>
        <item x="163"/>
        <item x="95"/>
        <item x="164"/>
        <item x="44"/>
        <item x="96"/>
        <item x="97"/>
        <item x="364"/>
        <item x="165"/>
        <item x="269"/>
        <item x="98"/>
        <item x="99"/>
        <item x="366"/>
        <item x="124"/>
        <item x="214"/>
        <item x="125"/>
        <item x="329"/>
        <item x="166"/>
        <item x="215"/>
        <item x="330"/>
        <item x="126"/>
        <item x="216"/>
        <item x="127"/>
        <item x="167"/>
        <item x="420"/>
        <item x="367"/>
        <item x="331"/>
        <item x="128"/>
        <item x="45"/>
        <item x="270"/>
        <item x="271"/>
        <item x="332"/>
        <item x="368"/>
        <item x="333"/>
        <item x="46"/>
        <item x="394"/>
        <item x="130"/>
        <item x="47"/>
        <item x="48"/>
        <item x="131"/>
        <item x="168"/>
        <item x="272"/>
        <item x="273"/>
        <item x="421"/>
        <item x="49"/>
        <item x="217"/>
        <item x="422"/>
        <item x="100"/>
        <item x="218"/>
        <item x="169"/>
        <item x="101"/>
        <item x="170"/>
        <item x="274"/>
        <item x="50"/>
        <item x="219"/>
        <item x="102"/>
        <item x="171"/>
        <item x="275"/>
        <item x="423"/>
        <item x="369"/>
        <item x="424"/>
        <item x="172"/>
        <item x="132"/>
        <item x="51"/>
        <item x="276"/>
        <item x="370"/>
        <item x="334"/>
        <item x="335"/>
        <item x="277"/>
        <item x="52"/>
        <item x="220"/>
        <item x="278"/>
        <item x="336"/>
        <item x="53"/>
        <item x="279"/>
        <item x="280"/>
        <item x="54"/>
        <item x="133"/>
        <item x="281"/>
        <item x="55"/>
        <item x="425"/>
        <item x="134"/>
        <item x="371"/>
        <item x="372"/>
        <item x="56"/>
        <item x="103"/>
        <item x="395"/>
        <item x="57"/>
        <item x="58"/>
        <item x="426"/>
        <item x="396"/>
        <item x="59"/>
        <item x="282"/>
        <item x="427"/>
        <item x="173"/>
        <item x="337"/>
        <item x="104"/>
        <item x="60"/>
        <item x="338"/>
        <item x="135"/>
        <item x="174"/>
        <item x="221"/>
        <item x="339"/>
        <item x="105"/>
        <item x="404"/>
        <item x="106"/>
        <item x="340"/>
        <item x="283"/>
        <item x="341"/>
        <item x="61"/>
        <item x="62"/>
        <item x="63"/>
        <item x="64"/>
        <item x="175"/>
        <item x="222"/>
        <item x="65"/>
        <item x="176"/>
        <item x="66"/>
        <item x="107"/>
        <item x="136"/>
        <item x="342"/>
        <item x="343"/>
        <item x="284"/>
        <item x="67"/>
        <item x="68"/>
        <item x="285"/>
        <item x="397"/>
        <item x="69"/>
        <item x="223"/>
        <item x="177"/>
        <item x="286"/>
        <item x="287"/>
        <item x="70"/>
        <item x="178"/>
        <item x="288"/>
        <item x="344"/>
        <item x="224"/>
        <item x="71"/>
        <item x="72"/>
        <item x="137"/>
        <item x="373"/>
        <item x="398"/>
        <item x="289"/>
        <item x="345"/>
        <item x="225"/>
        <item x="399"/>
        <item x="405"/>
        <item x="226"/>
        <item x="346"/>
        <item x="428"/>
        <item x="179"/>
        <item x="108"/>
        <item x="73"/>
        <item x="290"/>
        <item x="138"/>
        <item x="109"/>
        <item x="374"/>
        <item x="347"/>
        <item x="400"/>
        <item x="74"/>
        <item x="75"/>
        <item x="139"/>
        <item x="429"/>
        <item x="180"/>
        <item x="348"/>
        <item x="140"/>
        <item x="227"/>
        <item x="349"/>
        <item x="291"/>
        <item x="350"/>
        <item x="76"/>
        <item x="228"/>
        <item x="181"/>
        <item x="229"/>
        <item t="default"/>
      </items>
    </pivotField>
  </pivotFields>
  <rowFields count="1">
    <field x="0"/>
  </rowFields>
  <rowItems count="4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F56674-609A-45C3-8BFC-C1B9E557F3CA}" name="Table2" displayName="Table2" ref="H3:H7" totalsRowShown="0">
  <autoFilter ref="H3:H7" xr:uid="{C8E5FE04-6B9F-4482-A68B-44A446A6B771}"/>
  <tableColumns count="1">
    <tableColumn id="1" xr3:uid="{6DA8A88D-B980-4301-9560-201764855222}" name="Yea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8EB4B-0699-4F1E-AFB9-7BF45E2FB7AC}">
  <dimension ref="A3:H1712"/>
  <sheetViews>
    <sheetView workbookViewId="0">
      <selection activeCell="C2" sqref="C2"/>
    </sheetView>
  </sheetViews>
  <sheetFormatPr defaultRowHeight="14.5" x14ac:dyDescent="0.35"/>
  <cols>
    <col min="1" max="1" width="12.453125" bestFit="1" customWidth="1"/>
  </cols>
  <sheetData>
    <row r="3" spans="1:8" x14ac:dyDescent="0.35">
      <c r="A3" s="3" t="s">
        <v>590</v>
      </c>
      <c r="D3" s="4" t="s">
        <v>394</v>
      </c>
      <c r="F3" t="s">
        <v>11</v>
      </c>
      <c r="H3" t="s">
        <v>604</v>
      </c>
    </row>
    <row r="4" spans="1:8" x14ac:dyDescent="0.35">
      <c r="A4" s="4" t="s">
        <v>394</v>
      </c>
      <c r="D4" s="4" t="s">
        <v>10</v>
      </c>
      <c r="F4" t="s">
        <v>15</v>
      </c>
      <c r="H4">
        <v>1</v>
      </c>
    </row>
    <row r="5" spans="1:8" x14ac:dyDescent="0.35">
      <c r="A5" s="4" t="s">
        <v>10</v>
      </c>
      <c r="D5" s="4" t="s">
        <v>372</v>
      </c>
      <c r="F5" t="s">
        <v>16</v>
      </c>
      <c r="H5">
        <v>2</v>
      </c>
    </row>
    <row r="6" spans="1:8" x14ac:dyDescent="0.35">
      <c r="A6" s="4" t="s">
        <v>372</v>
      </c>
      <c r="D6" s="4" t="s">
        <v>415</v>
      </c>
      <c r="F6" t="s">
        <v>17</v>
      </c>
      <c r="H6">
        <v>3</v>
      </c>
    </row>
    <row r="7" spans="1:8" x14ac:dyDescent="0.35">
      <c r="A7" s="4" t="s">
        <v>415</v>
      </c>
      <c r="D7" s="4" t="s">
        <v>18</v>
      </c>
      <c r="F7" t="s">
        <v>11</v>
      </c>
      <c r="H7">
        <v>4</v>
      </c>
    </row>
    <row r="8" spans="1:8" x14ac:dyDescent="0.35">
      <c r="A8" s="4" t="s">
        <v>18</v>
      </c>
      <c r="D8" s="4" t="s">
        <v>21</v>
      </c>
      <c r="F8" t="s">
        <v>15</v>
      </c>
    </row>
    <row r="9" spans="1:8" x14ac:dyDescent="0.35">
      <c r="A9" s="4" t="s">
        <v>21</v>
      </c>
      <c r="D9" s="4" t="s">
        <v>24</v>
      </c>
      <c r="F9" t="s">
        <v>16</v>
      </c>
    </row>
    <row r="10" spans="1:8" x14ac:dyDescent="0.35">
      <c r="A10" s="4" t="s">
        <v>24</v>
      </c>
      <c r="D10" s="4" t="s">
        <v>27</v>
      </c>
      <c r="F10" t="s">
        <v>17</v>
      </c>
    </row>
    <row r="11" spans="1:8" x14ac:dyDescent="0.35">
      <c r="A11" s="4" t="s">
        <v>27</v>
      </c>
      <c r="D11" s="4" t="s">
        <v>29</v>
      </c>
      <c r="F11" t="s">
        <v>11</v>
      </c>
    </row>
    <row r="12" spans="1:8" x14ac:dyDescent="0.35">
      <c r="A12" s="4" t="s">
        <v>29</v>
      </c>
      <c r="D12" s="4" t="s">
        <v>31</v>
      </c>
      <c r="F12" t="s">
        <v>15</v>
      </c>
    </row>
    <row r="13" spans="1:8" x14ac:dyDescent="0.35">
      <c r="A13" s="4" t="s">
        <v>31</v>
      </c>
      <c r="D13" s="4" t="s">
        <v>33</v>
      </c>
      <c r="F13" t="s">
        <v>16</v>
      </c>
    </row>
    <row r="14" spans="1:8" x14ac:dyDescent="0.35">
      <c r="A14" s="4" t="s">
        <v>33</v>
      </c>
      <c r="D14" s="4" t="s">
        <v>35</v>
      </c>
      <c r="F14" t="s">
        <v>17</v>
      </c>
    </row>
    <row r="15" spans="1:8" x14ac:dyDescent="0.35">
      <c r="A15" s="4" t="s">
        <v>35</v>
      </c>
      <c r="D15" s="4" t="s">
        <v>38</v>
      </c>
      <c r="F15" t="s">
        <v>11</v>
      </c>
    </row>
    <row r="16" spans="1:8" x14ac:dyDescent="0.35">
      <c r="A16" s="4" t="s">
        <v>38</v>
      </c>
      <c r="D16" s="4" t="s">
        <v>40</v>
      </c>
      <c r="F16" t="s">
        <v>15</v>
      </c>
    </row>
    <row r="17" spans="1:6" x14ac:dyDescent="0.35">
      <c r="A17" s="4" t="s">
        <v>40</v>
      </c>
      <c r="D17" s="4" t="s">
        <v>41</v>
      </c>
      <c r="F17" t="s">
        <v>16</v>
      </c>
    </row>
    <row r="18" spans="1:6" x14ac:dyDescent="0.35">
      <c r="A18" s="4" t="s">
        <v>41</v>
      </c>
      <c r="D18" s="4" t="s">
        <v>44</v>
      </c>
      <c r="F18" t="s">
        <v>17</v>
      </c>
    </row>
    <row r="19" spans="1:6" x14ac:dyDescent="0.35">
      <c r="A19" s="4" t="s">
        <v>44</v>
      </c>
      <c r="D19" s="4" t="s">
        <v>46</v>
      </c>
      <c r="F19" t="s">
        <v>11</v>
      </c>
    </row>
    <row r="20" spans="1:6" x14ac:dyDescent="0.35">
      <c r="A20" s="4" t="s">
        <v>46</v>
      </c>
      <c r="D20" s="4" t="s">
        <v>49</v>
      </c>
      <c r="F20" t="s">
        <v>15</v>
      </c>
    </row>
    <row r="21" spans="1:6" x14ac:dyDescent="0.35">
      <c r="A21" s="4" t="s">
        <v>49</v>
      </c>
      <c r="D21" s="4" t="s">
        <v>51</v>
      </c>
      <c r="F21" t="s">
        <v>16</v>
      </c>
    </row>
    <row r="22" spans="1:6" x14ac:dyDescent="0.35">
      <c r="A22" s="4" t="s">
        <v>51</v>
      </c>
      <c r="D22" s="4" t="s">
        <v>54</v>
      </c>
      <c r="F22" t="s">
        <v>17</v>
      </c>
    </row>
    <row r="23" spans="1:6" x14ac:dyDescent="0.35">
      <c r="A23" s="4" t="s">
        <v>54</v>
      </c>
      <c r="D23" s="4" t="s">
        <v>56</v>
      </c>
      <c r="F23" t="s">
        <v>11</v>
      </c>
    </row>
    <row r="24" spans="1:6" x14ac:dyDescent="0.35">
      <c r="A24" s="4" t="s">
        <v>56</v>
      </c>
      <c r="D24" s="4" t="s">
        <v>58</v>
      </c>
      <c r="F24" t="s">
        <v>15</v>
      </c>
    </row>
    <row r="25" spans="1:6" x14ac:dyDescent="0.35">
      <c r="A25" s="4" t="s">
        <v>58</v>
      </c>
      <c r="D25" s="4" t="s">
        <v>61</v>
      </c>
      <c r="F25" t="s">
        <v>16</v>
      </c>
    </row>
    <row r="26" spans="1:6" x14ac:dyDescent="0.35">
      <c r="A26" s="4" t="s">
        <v>61</v>
      </c>
      <c r="D26" s="4" t="s">
        <v>62</v>
      </c>
      <c r="F26" t="s">
        <v>17</v>
      </c>
    </row>
    <row r="27" spans="1:6" x14ac:dyDescent="0.35">
      <c r="A27" s="4" t="s">
        <v>62</v>
      </c>
      <c r="D27" s="4" t="s">
        <v>63</v>
      </c>
      <c r="F27" t="s">
        <v>11</v>
      </c>
    </row>
    <row r="28" spans="1:6" x14ac:dyDescent="0.35">
      <c r="A28" s="4" t="s">
        <v>63</v>
      </c>
      <c r="D28" s="4" t="s">
        <v>65</v>
      </c>
      <c r="F28" t="s">
        <v>15</v>
      </c>
    </row>
    <row r="29" spans="1:6" x14ac:dyDescent="0.35">
      <c r="A29" s="4" t="s">
        <v>65</v>
      </c>
      <c r="D29" s="4" t="s">
        <v>67</v>
      </c>
      <c r="F29" t="s">
        <v>16</v>
      </c>
    </row>
    <row r="30" spans="1:6" x14ac:dyDescent="0.35">
      <c r="A30" s="4" t="s">
        <v>67</v>
      </c>
      <c r="D30" s="4" t="s">
        <v>69</v>
      </c>
      <c r="F30" t="s">
        <v>17</v>
      </c>
    </row>
    <row r="31" spans="1:6" x14ac:dyDescent="0.35">
      <c r="A31" s="4" t="s">
        <v>69</v>
      </c>
      <c r="D31" s="4" t="s">
        <v>71</v>
      </c>
      <c r="F31" t="s">
        <v>11</v>
      </c>
    </row>
    <row r="32" spans="1:6" x14ac:dyDescent="0.35">
      <c r="A32" s="4" t="s">
        <v>71</v>
      </c>
      <c r="D32" s="4" t="s">
        <v>72</v>
      </c>
      <c r="F32" t="s">
        <v>15</v>
      </c>
    </row>
    <row r="33" spans="1:6" x14ac:dyDescent="0.35">
      <c r="A33" s="4" t="s">
        <v>72</v>
      </c>
      <c r="D33" s="4" t="s">
        <v>74</v>
      </c>
      <c r="F33" t="s">
        <v>16</v>
      </c>
    </row>
    <row r="34" spans="1:6" x14ac:dyDescent="0.35">
      <c r="A34" s="4" t="s">
        <v>74</v>
      </c>
      <c r="D34" s="4" t="s">
        <v>76</v>
      </c>
      <c r="F34" t="s">
        <v>17</v>
      </c>
    </row>
    <row r="35" spans="1:6" x14ac:dyDescent="0.35">
      <c r="A35" s="4" t="s">
        <v>76</v>
      </c>
      <c r="D35" s="4" t="s">
        <v>78</v>
      </c>
      <c r="F35" t="s">
        <v>11</v>
      </c>
    </row>
    <row r="36" spans="1:6" x14ac:dyDescent="0.35">
      <c r="A36" s="4" t="s">
        <v>78</v>
      </c>
      <c r="D36" s="4" t="s">
        <v>80</v>
      </c>
      <c r="F36" t="s">
        <v>15</v>
      </c>
    </row>
    <row r="37" spans="1:6" x14ac:dyDescent="0.35">
      <c r="A37" s="4" t="s">
        <v>80</v>
      </c>
      <c r="D37" s="4" t="s">
        <v>82</v>
      </c>
      <c r="F37" t="s">
        <v>16</v>
      </c>
    </row>
    <row r="38" spans="1:6" x14ac:dyDescent="0.35">
      <c r="A38" s="4" t="s">
        <v>82</v>
      </c>
      <c r="D38" s="4" t="s">
        <v>85</v>
      </c>
      <c r="F38" t="s">
        <v>17</v>
      </c>
    </row>
    <row r="39" spans="1:6" x14ac:dyDescent="0.35">
      <c r="A39" s="4" t="s">
        <v>85</v>
      </c>
      <c r="D39" s="4" t="s">
        <v>86</v>
      </c>
      <c r="F39" t="s">
        <v>11</v>
      </c>
    </row>
    <row r="40" spans="1:6" x14ac:dyDescent="0.35">
      <c r="A40" s="4" t="s">
        <v>86</v>
      </c>
      <c r="D40" s="4" t="s">
        <v>88</v>
      </c>
      <c r="F40" t="s">
        <v>15</v>
      </c>
    </row>
    <row r="41" spans="1:6" x14ac:dyDescent="0.35">
      <c r="A41" s="4" t="s">
        <v>88</v>
      </c>
      <c r="D41" s="4" t="s">
        <v>90</v>
      </c>
      <c r="F41" t="s">
        <v>16</v>
      </c>
    </row>
    <row r="42" spans="1:6" x14ac:dyDescent="0.35">
      <c r="A42" s="4" t="s">
        <v>90</v>
      </c>
      <c r="D42" s="4" t="s">
        <v>92</v>
      </c>
      <c r="F42" t="s">
        <v>17</v>
      </c>
    </row>
    <row r="43" spans="1:6" x14ac:dyDescent="0.35">
      <c r="A43" s="4" t="s">
        <v>92</v>
      </c>
      <c r="D43" s="4" t="s">
        <v>94</v>
      </c>
      <c r="F43" t="s">
        <v>11</v>
      </c>
    </row>
    <row r="44" spans="1:6" x14ac:dyDescent="0.35">
      <c r="A44" s="4" t="s">
        <v>94</v>
      </c>
      <c r="D44" s="4" t="s">
        <v>95</v>
      </c>
      <c r="F44" t="s">
        <v>15</v>
      </c>
    </row>
    <row r="45" spans="1:6" x14ac:dyDescent="0.35">
      <c r="A45" s="4" t="s">
        <v>95</v>
      </c>
      <c r="D45" s="4" t="s">
        <v>97</v>
      </c>
      <c r="F45" t="s">
        <v>16</v>
      </c>
    </row>
    <row r="46" spans="1:6" x14ac:dyDescent="0.35">
      <c r="A46" s="4" t="s">
        <v>97</v>
      </c>
      <c r="D46" s="4" t="s">
        <v>99</v>
      </c>
      <c r="F46" t="s">
        <v>17</v>
      </c>
    </row>
    <row r="47" spans="1:6" x14ac:dyDescent="0.35">
      <c r="A47" s="4" t="s">
        <v>99</v>
      </c>
      <c r="D47" s="4" t="s">
        <v>101</v>
      </c>
      <c r="F47" t="s">
        <v>11</v>
      </c>
    </row>
    <row r="48" spans="1:6" x14ac:dyDescent="0.35">
      <c r="A48" s="4" t="s">
        <v>101</v>
      </c>
      <c r="D48" s="4" t="s">
        <v>102</v>
      </c>
      <c r="F48" t="s">
        <v>15</v>
      </c>
    </row>
    <row r="49" spans="1:6" x14ac:dyDescent="0.35">
      <c r="A49" s="4" t="s">
        <v>102</v>
      </c>
      <c r="D49" s="4" t="s">
        <v>103</v>
      </c>
      <c r="F49" t="s">
        <v>16</v>
      </c>
    </row>
    <row r="50" spans="1:6" x14ac:dyDescent="0.35">
      <c r="A50" s="4" t="s">
        <v>103</v>
      </c>
      <c r="D50" s="4" t="s">
        <v>104</v>
      </c>
      <c r="F50" t="s">
        <v>17</v>
      </c>
    </row>
    <row r="51" spans="1:6" x14ac:dyDescent="0.35">
      <c r="A51" s="4" t="s">
        <v>104</v>
      </c>
      <c r="D51" s="4" t="s">
        <v>106</v>
      </c>
      <c r="F51" t="s">
        <v>11</v>
      </c>
    </row>
    <row r="52" spans="1:6" x14ac:dyDescent="0.35">
      <c r="A52" s="4" t="s">
        <v>106</v>
      </c>
      <c r="D52" s="4" t="s">
        <v>107</v>
      </c>
      <c r="F52" t="s">
        <v>15</v>
      </c>
    </row>
    <row r="53" spans="1:6" x14ac:dyDescent="0.35">
      <c r="A53" s="4" t="s">
        <v>107</v>
      </c>
      <c r="D53" s="4" t="s">
        <v>108</v>
      </c>
      <c r="F53" t="s">
        <v>16</v>
      </c>
    </row>
    <row r="54" spans="1:6" x14ac:dyDescent="0.35">
      <c r="A54" s="4" t="s">
        <v>108</v>
      </c>
      <c r="D54" s="4" t="s">
        <v>109</v>
      </c>
      <c r="F54" t="s">
        <v>17</v>
      </c>
    </row>
    <row r="55" spans="1:6" x14ac:dyDescent="0.35">
      <c r="A55" s="4" t="s">
        <v>109</v>
      </c>
      <c r="D55" s="4" t="s">
        <v>111</v>
      </c>
      <c r="F55" t="s">
        <v>11</v>
      </c>
    </row>
    <row r="56" spans="1:6" x14ac:dyDescent="0.35">
      <c r="A56" s="4" t="s">
        <v>111</v>
      </c>
      <c r="D56" s="4" t="s">
        <v>112</v>
      </c>
      <c r="F56" t="s">
        <v>15</v>
      </c>
    </row>
    <row r="57" spans="1:6" x14ac:dyDescent="0.35">
      <c r="A57" s="4" t="s">
        <v>112</v>
      </c>
      <c r="D57" s="4" t="s">
        <v>113</v>
      </c>
      <c r="F57" t="s">
        <v>16</v>
      </c>
    </row>
    <row r="58" spans="1:6" x14ac:dyDescent="0.35">
      <c r="A58" s="4" t="s">
        <v>113</v>
      </c>
      <c r="D58" s="4" t="s">
        <v>115</v>
      </c>
      <c r="F58" t="s">
        <v>17</v>
      </c>
    </row>
    <row r="59" spans="1:6" x14ac:dyDescent="0.35">
      <c r="A59" s="4" t="s">
        <v>115</v>
      </c>
      <c r="D59" s="4" t="s">
        <v>116</v>
      </c>
      <c r="F59" t="s">
        <v>11</v>
      </c>
    </row>
    <row r="60" spans="1:6" x14ac:dyDescent="0.35">
      <c r="A60" s="4" t="s">
        <v>116</v>
      </c>
      <c r="D60" s="4" t="s">
        <v>118</v>
      </c>
      <c r="F60" t="s">
        <v>15</v>
      </c>
    </row>
    <row r="61" spans="1:6" x14ac:dyDescent="0.35">
      <c r="A61" s="4" t="s">
        <v>118</v>
      </c>
      <c r="D61" s="4" t="s">
        <v>119</v>
      </c>
      <c r="F61" t="s">
        <v>16</v>
      </c>
    </row>
    <row r="62" spans="1:6" x14ac:dyDescent="0.35">
      <c r="A62" s="4" t="s">
        <v>119</v>
      </c>
      <c r="D62" s="4" t="s">
        <v>120</v>
      </c>
      <c r="F62" t="s">
        <v>17</v>
      </c>
    </row>
    <row r="63" spans="1:6" x14ac:dyDescent="0.35">
      <c r="A63" s="4" t="s">
        <v>120</v>
      </c>
      <c r="D63" s="4" t="s">
        <v>122</v>
      </c>
      <c r="F63" t="s">
        <v>11</v>
      </c>
    </row>
    <row r="64" spans="1:6" x14ac:dyDescent="0.35">
      <c r="A64" s="4" t="s">
        <v>122</v>
      </c>
      <c r="D64" s="4" t="s">
        <v>123</v>
      </c>
      <c r="F64" t="s">
        <v>15</v>
      </c>
    </row>
    <row r="65" spans="1:6" x14ac:dyDescent="0.35">
      <c r="A65" s="4" t="s">
        <v>123</v>
      </c>
      <c r="D65" s="4" t="s">
        <v>125</v>
      </c>
      <c r="F65" t="s">
        <v>16</v>
      </c>
    </row>
    <row r="66" spans="1:6" x14ac:dyDescent="0.35">
      <c r="A66" s="4" t="s">
        <v>125</v>
      </c>
      <c r="D66" s="4" t="s">
        <v>126</v>
      </c>
      <c r="F66" t="s">
        <v>17</v>
      </c>
    </row>
    <row r="67" spans="1:6" x14ac:dyDescent="0.35">
      <c r="A67" s="4" t="s">
        <v>126</v>
      </c>
      <c r="D67" s="4" t="s">
        <v>128</v>
      </c>
      <c r="F67" t="s">
        <v>11</v>
      </c>
    </row>
    <row r="68" spans="1:6" x14ac:dyDescent="0.35">
      <c r="A68" s="4" t="s">
        <v>128</v>
      </c>
      <c r="D68" s="4" t="s">
        <v>129</v>
      </c>
      <c r="F68" t="s">
        <v>15</v>
      </c>
    </row>
    <row r="69" spans="1:6" x14ac:dyDescent="0.35">
      <c r="A69" s="4" t="s">
        <v>129</v>
      </c>
      <c r="D69" s="4" t="s">
        <v>131</v>
      </c>
      <c r="F69" t="s">
        <v>16</v>
      </c>
    </row>
    <row r="70" spans="1:6" x14ac:dyDescent="0.35">
      <c r="A70" s="4" t="s">
        <v>131</v>
      </c>
      <c r="D70" s="4" t="s">
        <v>132</v>
      </c>
      <c r="F70" t="s">
        <v>17</v>
      </c>
    </row>
    <row r="71" spans="1:6" x14ac:dyDescent="0.35">
      <c r="A71" s="4" t="s">
        <v>132</v>
      </c>
      <c r="D71" s="4" t="s">
        <v>134</v>
      </c>
      <c r="F71" t="s">
        <v>11</v>
      </c>
    </row>
    <row r="72" spans="1:6" x14ac:dyDescent="0.35">
      <c r="A72" s="4" t="s">
        <v>134</v>
      </c>
      <c r="D72" s="4" t="s">
        <v>135</v>
      </c>
      <c r="F72" t="s">
        <v>15</v>
      </c>
    </row>
    <row r="73" spans="1:6" x14ac:dyDescent="0.35">
      <c r="A73" s="4" t="s">
        <v>135</v>
      </c>
      <c r="D73" s="4" t="s">
        <v>137</v>
      </c>
      <c r="F73" t="s">
        <v>16</v>
      </c>
    </row>
    <row r="74" spans="1:6" x14ac:dyDescent="0.35">
      <c r="A74" s="4" t="s">
        <v>137</v>
      </c>
      <c r="D74" s="4" t="s">
        <v>139</v>
      </c>
      <c r="F74" t="s">
        <v>17</v>
      </c>
    </row>
    <row r="75" spans="1:6" x14ac:dyDescent="0.35">
      <c r="A75" s="4" t="s">
        <v>139</v>
      </c>
      <c r="D75" s="4" t="s">
        <v>141</v>
      </c>
      <c r="F75" t="s">
        <v>11</v>
      </c>
    </row>
    <row r="76" spans="1:6" x14ac:dyDescent="0.35">
      <c r="A76" s="4" t="s">
        <v>141</v>
      </c>
      <c r="D76" s="4" t="s">
        <v>143</v>
      </c>
      <c r="F76" t="s">
        <v>15</v>
      </c>
    </row>
    <row r="77" spans="1:6" x14ac:dyDescent="0.35">
      <c r="A77" s="4" t="s">
        <v>143</v>
      </c>
      <c r="D77" s="4" t="s">
        <v>145</v>
      </c>
      <c r="F77" t="s">
        <v>16</v>
      </c>
    </row>
    <row r="78" spans="1:6" x14ac:dyDescent="0.35">
      <c r="A78" s="4" t="s">
        <v>145</v>
      </c>
      <c r="D78" s="4" t="s">
        <v>147</v>
      </c>
      <c r="F78" t="s">
        <v>17</v>
      </c>
    </row>
    <row r="79" spans="1:6" x14ac:dyDescent="0.35">
      <c r="A79" s="4" t="s">
        <v>147</v>
      </c>
      <c r="D79" s="4" t="s">
        <v>149</v>
      </c>
      <c r="F79" t="s">
        <v>11</v>
      </c>
    </row>
    <row r="80" spans="1:6" x14ac:dyDescent="0.35">
      <c r="A80" s="4" t="s">
        <v>149</v>
      </c>
      <c r="D80" s="4" t="s">
        <v>150</v>
      </c>
      <c r="F80" t="s">
        <v>15</v>
      </c>
    </row>
    <row r="81" spans="1:6" x14ac:dyDescent="0.35">
      <c r="A81" s="4" t="s">
        <v>150</v>
      </c>
      <c r="D81" s="4" t="s">
        <v>151</v>
      </c>
      <c r="F81" t="s">
        <v>16</v>
      </c>
    </row>
    <row r="82" spans="1:6" x14ac:dyDescent="0.35">
      <c r="A82" s="4" t="s">
        <v>151</v>
      </c>
      <c r="D82" s="4" t="s">
        <v>152</v>
      </c>
      <c r="F82" t="s">
        <v>17</v>
      </c>
    </row>
    <row r="83" spans="1:6" x14ac:dyDescent="0.35">
      <c r="A83" s="4" t="s">
        <v>152</v>
      </c>
      <c r="D83" s="4" t="s">
        <v>153</v>
      </c>
      <c r="F83" t="s">
        <v>11</v>
      </c>
    </row>
    <row r="84" spans="1:6" x14ac:dyDescent="0.35">
      <c r="A84" s="4" t="s">
        <v>153</v>
      </c>
      <c r="D84" s="4" t="s">
        <v>154</v>
      </c>
      <c r="F84" t="s">
        <v>15</v>
      </c>
    </row>
    <row r="85" spans="1:6" x14ac:dyDescent="0.35">
      <c r="A85" s="4" t="s">
        <v>154</v>
      </c>
      <c r="D85" s="4" t="s">
        <v>156</v>
      </c>
      <c r="F85" t="s">
        <v>16</v>
      </c>
    </row>
    <row r="86" spans="1:6" x14ac:dyDescent="0.35">
      <c r="A86" s="4" t="s">
        <v>156</v>
      </c>
      <c r="D86" s="4" t="s">
        <v>158</v>
      </c>
      <c r="F86" t="s">
        <v>17</v>
      </c>
    </row>
    <row r="87" spans="1:6" x14ac:dyDescent="0.35">
      <c r="A87" s="4" t="s">
        <v>158</v>
      </c>
      <c r="D87" s="4" t="s">
        <v>159</v>
      </c>
      <c r="F87" t="s">
        <v>11</v>
      </c>
    </row>
    <row r="88" spans="1:6" x14ac:dyDescent="0.35">
      <c r="A88" s="4" t="s">
        <v>159</v>
      </c>
      <c r="D88" s="4" t="s">
        <v>160</v>
      </c>
      <c r="F88" t="s">
        <v>15</v>
      </c>
    </row>
    <row r="89" spans="1:6" x14ac:dyDescent="0.35">
      <c r="A89" s="4" t="s">
        <v>160</v>
      </c>
      <c r="D89" s="4" t="s">
        <v>161</v>
      </c>
      <c r="F89" t="s">
        <v>16</v>
      </c>
    </row>
    <row r="90" spans="1:6" x14ac:dyDescent="0.35">
      <c r="A90" s="4" t="s">
        <v>161</v>
      </c>
      <c r="D90" s="4" t="s">
        <v>162</v>
      </c>
      <c r="F90" t="s">
        <v>17</v>
      </c>
    </row>
    <row r="91" spans="1:6" x14ac:dyDescent="0.35">
      <c r="A91" s="4" t="s">
        <v>162</v>
      </c>
      <c r="D91" s="4" t="s">
        <v>163</v>
      </c>
      <c r="F91" t="s">
        <v>11</v>
      </c>
    </row>
    <row r="92" spans="1:6" x14ac:dyDescent="0.35">
      <c r="A92" s="4" t="s">
        <v>163</v>
      </c>
      <c r="D92" s="4" t="s">
        <v>165</v>
      </c>
      <c r="F92" t="s">
        <v>15</v>
      </c>
    </row>
    <row r="93" spans="1:6" x14ac:dyDescent="0.35">
      <c r="A93" s="4" t="s">
        <v>165</v>
      </c>
      <c r="D93" s="4" t="s">
        <v>167</v>
      </c>
      <c r="F93" t="s">
        <v>16</v>
      </c>
    </row>
    <row r="94" spans="1:6" x14ac:dyDescent="0.35">
      <c r="A94" s="4" t="s">
        <v>167</v>
      </c>
      <c r="D94" s="4" t="s">
        <v>169</v>
      </c>
      <c r="F94" t="s">
        <v>17</v>
      </c>
    </row>
    <row r="95" spans="1:6" x14ac:dyDescent="0.35">
      <c r="A95" s="4" t="s">
        <v>169</v>
      </c>
      <c r="D95" s="4" t="s">
        <v>171</v>
      </c>
      <c r="F95" t="s">
        <v>11</v>
      </c>
    </row>
    <row r="96" spans="1:6" x14ac:dyDescent="0.35">
      <c r="A96" s="4" t="s">
        <v>171</v>
      </c>
      <c r="D96" s="4" t="s">
        <v>172</v>
      </c>
      <c r="F96" t="s">
        <v>15</v>
      </c>
    </row>
    <row r="97" spans="1:6" x14ac:dyDescent="0.35">
      <c r="A97" s="4" t="s">
        <v>172</v>
      </c>
      <c r="D97" s="4" t="s">
        <v>173</v>
      </c>
      <c r="F97" t="s">
        <v>16</v>
      </c>
    </row>
    <row r="98" spans="1:6" x14ac:dyDescent="0.35">
      <c r="A98" s="4" t="s">
        <v>173</v>
      </c>
      <c r="D98" s="4" t="s">
        <v>175</v>
      </c>
      <c r="F98" t="s">
        <v>17</v>
      </c>
    </row>
    <row r="99" spans="1:6" x14ac:dyDescent="0.35">
      <c r="A99" s="4" t="s">
        <v>175</v>
      </c>
      <c r="D99" s="4" t="s">
        <v>177</v>
      </c>
      <c r="F99" t="s">
        <v>11</v>
      </c>
    </row>
    <row r="100" spans="1:6" x14ac:dyDescent="0.35">
      <c r="A100" s="4" t="s">
        <v>177</v>
      </c>
      <c r="D100" s="4" t="s">
        <v>179</v>
      </c>
      <c r="F100" t="s">
        <v>15</v>
      </c>
    </row>
    <row r="101" spans="1:6" x14ac:dyDescent="0.35">
      <c r="A101" s="4" t="s">
        <v>179</v>
      </c>
      <c r="D101" s="4" t="s">
        <v>181</v>
      </c>
      <c r="F101" t="s">
        <v>16</v>
      </c>
    </row>
    <row r="102" spans="1:6" x14ac:dyDescent="0.35">
      <c r="A102" s="4" t="s">
        <v>181</v>
      </c>
      <c r="D102" s="4" t="s">
        <v>184</v>
      </c>
      <c r="F102" t="s">
        <v>17</v>
      </c>
    </row>
    <row r="103" spans="1:6" x14ac:dyDescent="0.35">
      <c r="A103" s="4" t="s">
        <v>184</v>
      </c>
      <c r="D103" s="4" t="s">
        <v>185</v>
      </c>
      <c r="F103" t="s">
        <v>11</v>
      </c>
    </row>
    <row r="104" spans="1:6" x14ac:dyDescent="0.35">
      <c r="A104" s="4" t="s">
        <v>185</v>
      </c>
      <c r="D104" s="4" t="s">
        <v>186</v>
      </c>
      <c r="F104" t="s">
        <v>15</v>
      </c>
    </row>
    <row r="105" spans="1:6" x14ac:dyDescent="0.35">
      <c r="A105" s="4" t="s">
        <v>186</v>
      </c>
      <c r="D105" s="4" t="s">
        <v>188</v>
      </c>
      <c r="F105" t="s">
        <v>16</v>
      </c>
    </row>
    <row r="106" spans="1:6" x14ac:dyDescent="0.35">
      <c r="A106" s="4" t="s">
        <v>188</v>
      </c>
      <c r="D106" s="4" t="s">
        <v>189</v>
      </c>
      <c r="F106" t="s">
        <v>17</v>
      </c>
    </row>
    <row r="107" spans="1:6" x14ac:dyDescent="0.35">
      <c r="A107" s="4" t="s">
        <v>189</v>
      </c>
      <c r="D107" s="4" t="s">
        <v>190</v>
      </c>
      <c r="F107" t="s">
        <v>11</v>
      </c>
    </row>
    <row r="108" spans="1:6" x14ac:dyDescent="0.35">
      <c r="A108" s="4" t="s">
        <v>190</v>
      </c>
      <c r="D108" s="4" t="s">
        <v>191</v>
      </c>
      <c r="F108" t="s">
        <v>15</v>
      </c>
    </row>
    <row r="109" spans="1:6" x14ac:dyDescent="0.35">
      <c r="A109" s="4" t="s">
        <v>191</v>
      </c>
      <c r="D109" s="4" t="s">
        <v>192</v>
      </c>
      <c r="F109" t="s">
        <v>16</v>
      </c>
    </row>
    <row r="110" spans="1:6" x14ac:dyDescent="0.35">
      <c r="A110" s="4" t="s">
        <v>192</v>
      </c>
      <c r="D110" s="4" t="s">
        <v>194</v>
      </c>
      <c r="F110" t="s">
        <v>17</v>
      </c>
    </row>
    <row r="111" spans="1:6" x14ac:dyDescent="0.35">
      <c r="A111" s="4" t="s">
        <v>194</v>
      </c>
      <c r="D111" s="4" t="s">
        <v>195</v>
      </c>
      <c r="F111" t="s">
        <v>11</v>
      </c>
    </row>
    <row r="112" spans="1:6" x14ac:dyDescent="0.35">
      <c r="A112" s="4" t="s">
        <v>195</v>
      </c>
      <c r="D112" s="4" t="s">
        <v>196</v>
      </c>
      <c r="F112" t="s">
        <v>15</v>
      </c>
    </row>
    <row r="113" spans="1:6" x14ac:dyDescent="0.35">
      <c r="A113" s="4" t="s">
        <v>196</v>
      </c>
      <c r="D113" s="4" t="s">
        <v>198</v>
      </c>
      <c r="F113" t="s">
        <v>16</v>
      </c>
    </row>
    <row r="114" spans="1:6" x14ac:dyDescent="0.35">
      <c r="A114" s="4" t="s">
        <v>198</v>
      </c>
      <c r="D114" s="4" t="s">
        <v>200</v>
      </c>
      <c r="F114" t="s">
        <v>17</v>
      </c>
    </row>
    <row r="115" spans="1:6" x14ac:dyDescent="0.35">
      <c r="A115" s="4" t="s">
        <v>200</v>
      </c>
      <c r="D115" s="4" t="s">
        <v>202</v>
      </c>
      <c r="F115" t="s">
        <v>11</v>
      </c>
    </row>
    <row r="116" spans="1:6" x14ac:dyDescent="0.35">
      <c r="A116" s="4" t="s">
        <v>202</v>
      </c>
      <c r="D116" s="4" t="s">
        <v>203</v>
      </c>
      <c r="F116" t="s">
        <v>15</v>
      </c>
    </row>
    <row r="117" spans="1:6" x14ac:dyDescent="0.35">
      <c r="A117" s="4" t="s">
        <v>203</v>
      </c>
      <c r="D117" s="4" t="s">
        <v>205</v>
      </c>
      <c r="F117" t="s">
        <v>16</v>
      </c>
    </row>
    <row r="118" spans="1:6" x14ac:dyDescent="0.35">
      <c r="A118" s="4" t="s">
        <v>205</v>
      </c>
      <c r="D118" s="4" t="s">
        <v>206</v>
      </c>
      <c r="F118" t="s">
        <v>17</v>
      </c>
    </row>
    <row r="119" spans="1:6" x14ac:dyDescent="0.35">
      <c r="A119" s="4" t="s">
        <v>206</v>
      </c>
      <c r="D119" s="4" t="s">
        <v>207</v>
      </c>
      <c r="F119" t="s">
        <v>11</v>
      </c>
    </row>
    <row r="120" spans="1:6" x14ac:dyDescent="0.35">
      <c r="A120" s="4" t="s">
        <v>207</v>
      </c>
      <c r="D120" s="4" t="s">
        <v>208</v>
      </c>
      <c r="F120" t="s">
        <v>15</v>
      </c>
    </row>
    <row r="121" spans="1:6" x14ac:dyDescent="0.35">
      <c r="A121" s="4" t="s">
        <v>208</v>
      </c>
      <c r="D121" s="4" t="s">
        <v>209</v>
      </c>
      <c r="F121" t="s">
        <v>16</v>
      </c>
    </row>
    <row r="122" spans="1:6" x14ac:dyDescent="0.35">
      <c r="A122" s="4" t="s">
        <v>209</v>
      </c>
      <c r="D122" s="4" t="s">
        <v>210</v>
      </c>
      <c r="F122" t="s">
        <v>17</v>
      </c>
    </row>
    <row r="123" spans="1:6" x14ac:dyDescent="0.35">
      <c r="A123" s="4" t="s">
        <v>210</v>
      </c>
      <c r="D123" s="4" t="s">
        <v>212</v>
      </c>
      <c r="F123" t="s">
        <v>11</v>
      </c>
    </row>
    <row r="124" spans="1:6" x14ac:dyDescent="0.35">
      <c r="A124" s="4" t="s">
        <v>212</v>
      </c>
      <c r="D124" s="4" t="s">
        <v>213</v>
      </c>
      <c r="F124" t="s">
        <v>15</v>
      </c>
    </row>
    <row r="125" spans="1:6" x14ac:dyDescent="0.35">
      <c r="A125" s="4" t="s">
        <v>213</v>
      </c>
      <c r="D125" s="4" t="s">
        <v>215</v>
      </c>
      <c r="F125" t="s">
        <v>16</v>
      </c>
    </row>
    <row r="126" spans="1:6" x14ac:dyDescent="0.35">
      <c r="A126" s="4" t="s">
        <v>215</v>
      </c>
      <c r="D126" s="4" t="s">
        <v>216</v>
      </c>
      <c r="F126" t="s">
        <v>17</v>
      </c>
    </row>
    <row r="127" spans="1:6" x14ac:dyDescent="0.35">
      <c r="A127" s="4" t="s">
        <v>216</v>
      </c>
      <c r="D127" s="4" t="s">
        <v>217</v>
      </c>
      <c r="F127" t="s">
        <v>11</v>
      </c>
    </row>
    <row r="128" spans="1:6" x14ac:dyDescent="0.35">
      <c r="A128" s="4" t="s">
        <v>217</v>
      </c>
      <c r="D128" s="4" t="s">
        <v>218</v>
      </c>
      <c r="F128" t="s">
        <v>15</v>
      </c>
    </row>
    <row r="129" spans="1:6" x14ac:dyDescent="0.35">
      <c r="A129" s="4" t="s">
        <v>218</v>
      </c>
      <c r="D129" s="4" t="s">
        <v>219</v>
      </c>
      <c r="F129" t="s">
        <v>16</v>
      </c>
    </row>
    <row r="130" spans="1:6" x14ac:dyDescent="0.35">
      <c r="A130" s="4" t="s">
        <v>219</v>
      </c>
      <c r="D130" s="4" t="s">
        <v>220</v>
      </c>
      <c r="F130" t="s">
        <v>17</v>
      </c>
    </row>
    <row r="131" spans="1:6" x14ac:dyDescent="0.35">
      <c r="A131" s="4" t="s">
        <v>220</v>
      </c>
      <c r="D131" s="4" t="s">
        <v>221</v>
      </c>
      <c r="F131" t="s">
        <v>11</v>
      </c>
    </row>
    <row r="132" spans="1:6" x14ac:dyDescent="0.35">
      <c r="A132" s="4" t="s">
        <v>221</v>
      </c>
      <c r="D132" s="4" t="s">
        <v>222</v>
      </c>
      <c r="F132" t="s">
        <v>15</v>
      </c>
    </row>
    <row r="133" spans="1:6" x14ac:dyDescent="0.35">
      <c r="A133" s="4" t="s">
        <v>222</v>
      </c>
      <c r="D133" s="4" t="s">
        <v>223</v>
      </c>
      <c r="F133" t="s">
        <v>16</v>
      </c>
    </row>
    <row r="134" spans="1:6" x14ac:dyDescent="0.35">
      <c r="A134" s="4" t="s">
        <v>223</v>
      </c>
      <c r="D134" s="4" t="s">
        <v>224</v>
      </c>
      <c r="F134" t="s">
        <v>17</v>
      </c>
    </row>
    <row r="135" spans="1:6" x14ac:dyDescent="0.35">
      <c r="A135" s="4" t="s">
        <v>224</v>
      </c>
      <c r="D135" s="4" t="s">
        <v>225</v>
      </c>
      <c r="F135" t="s">
        <v>11</v>
      </c>
    </row>
    <row r="136" spans="1:6" x14ac:dyDescent="0.35">
      <c r="A136" s="4" t="s">
        <v>225</v>
      </c>
      <c r="D136" s="4" t="s">
        <v>226</v>
      </c>
      <c r="F136" t="s">
        <v>15</v>
      </c>
    </row>
    <row r="137" spans="1:6" x14ac:dyDescent="0.35">
      <c r="A137" s="4" t="s">
        <v>226</v>
      </c>
      <c r="D137" s="4" t="s">
        <v>227</v>
      </c>
      <c r="F137" t="s">
        <v>16</v>
      </c>
    </row>
    <row r="138" spans="1:6" x14ac:dyDescent="0.35">
      <c r="A138" s="4" t="s">
        <v>227</v>
      </c>
      <c r="D138" s="4" t="s">
        <v>228</v>
      </c>
      <c r="F138" t="s">
        <v>17</v>
      </c>
    </row>
    <row r="139" spans="1:6" x14ac:dyDescent="0.35">
      <c r="A139" s="4" t="s">
        <v>228</v>
      </c>
      <c r="D139" s="4" t="s">
        <v>229</v>
      </c>
      <c r="F139" t="s">
        <v>11</v>
      </c>
    </row>
    <row r="140" spans="1:6" x14ac:dyDescent="0.35">
      <c r="A140" s="4" t="s">
        <v>229</v>
      </c>
      <c r="D140" s="4" t="s">
        <v>230</v>
      </c>
      <c r="F140" t="s">
        <v>15</v>
      </c>
    </row>
    <row r="141" spans="1:6" x14ac:dyDescent="0.35">
      <c r="A141" s="4" t="s">
        <v>230</v>
      </c>
      <c r="D141" s="4" t="s">
        <v>231</v>
      </c>
      <c r="F141" t="s">
        <v>16</v>
      </c>
    </row>
    <row r="142" spans="1:6" x14ac:dyDescent="0.35">
      <c r="A142" s="4" t="s">
        <v>231</v>
      </c>
      <c r="D142" s="4" t="s">
        <v>232</v>
      </c>
      <c r="F142" t="s">
        <v>17</v>
      </c>
    </row>
    <row r="143" spans="1:6" x14ac:dyDescent="0.35">
      <c r="A143" s="4" t="s">
        <v>232</v>
      </c>
      <c r="D143" s="4" t="s">
        <v>233</v>
      </c>
      <c r="F143" t="s">
        <v>11</v>
      </c>
    </row>
    <row r="144" spans="1:6" x14ac:dyDescent="0.35">
      <c r="A144" s="4" t="s">
        <v>233</v>
      </c>
      <c r="D144" s="4" t="s">
        <v>235</v>
      </c>
      <c r="F144" t="s">
        <v>15</v>
      </c>
    </row>
    <row r="145" spans="1:6" x14ac:dyDescent="0.35">
      <c r="A145" s="4" t="s">
        <v>235</v>
      </c>
      <c r="D145" s="4" t="s">
        <v>237</v>
      </c>
      <c r="F145" t="s">
        <v>16</v>
      </c>
    </row>
    <row r="146" spans="1:6" x14ac:dyDescent="0.35">
      <c r="A146" s="4" t="s">
        <v>237</v>
      </c>
      <c r="D146" s="4" t="s">
        <v>238</v>
      </c>
      <c r="F146" t="s">
        <v>17</v>
      </c>
    </row>
    <row r="147" spans="1:6" x14ac:dyDescent="0.35">
      <c r="A147" s="4" t="s">
        <v>238</v>
      </c>
      <c r="D147" s="4" t="s">
        <v>239</v>
      </c>
      <c r="F147" t="s">
        <v>11</v>
      </c>
    </row>
    <row r="148" spans="1:6" x14ac:dyDescent="0.35">
      <c r="A148" s="4" t="s">
        <v>239</v>
      </c>
      <c r="D148" s="4" t="s">
        <v>240</v>
      </c>
      <c r="F148" t="s">
        <v>15</v>
      </c>
    </row>
    <row r="149" spans="1:6" x14ac:dyDescent="0.35">
      <c r="A149" s="4" t="s">
        <v>240</v>
      </c>
      <c r="D149" s="4" t="s">
        <v>241</v>
      </c>
      <c r="F149" t="s">
        <v>16</v>
      </c>
    </row>
    <row r="150" spans="1:6" x14ac:dyDescent="0.35">
      <c r="A150" s="4" t="s">
        <v>241</v>
      </c>
      <c r="D150" s="4" t="s">
        <v>242</v>
      </c>
      <c r="F150" t="s">
        <v>17</v>
      </c>
    </row>
    <row r="151" spans="1:6" x14ac:dyDescent="0.35">
      <c r="A151" s="4" t="s">
        <v>242</v>
      </c>
      <c r="D151" s="4" t="s">
        <v>243</v>
      </c>
      <c r="F151" t="s">
        <v>11</v>
      </c>
    </row>
    <row r="152" spans="1:6" x14ac:dyDescent="0.35">
      <c r="A152" s="4" t="s">
        <v>243</v>
      </c>
      <c r="D152" s="4" t="s">
        <v>244</v>
      </c>
      <c r="F152" t="s">
        <v>15</v>
      </c>
    </row>
    <row r="153" spans="1:6" x14ac:dyDescent="0.35">
      <c r="A153" s="4" t="s">
        <v>244</v>
      </c>
      <c r="D153" s="4" t="s">
        <v>246</v>
      </c>
      <c r="F153" t="s">
        <v>16</v>
      </c>
    </row>
    <row r="154" spans="1:6" x14ac:dyDescent="0.35">
      <c r="A154" s="4" t="s">
        <v>246</v>
      </c>
      <c r="D154" s="4" t="s">
        <v>247</v>
      </c>
      <c r="F154" t="s">
        <v>17</v>
      </c>
    </row>
    <row r="155" spans="1:6" x14ac:dyDescent="0.35">
      <c r="A155" s="4" t="s">
        <v>247</v>
      </c>
      <c r="D155" s="4" t="s">
        <v>248</v>
      </c>
      <c r="F155" t="s">
        <v>11</v>
      </c>
    </row>
    <row r="156" spans="1:6" x14ac:dyDescent="0.35">
      <c r="A156" s="4" t="s">
        <v>248</v>
      </c>
      <c r="D156" s="4" t="s">
        <v>249</v>
      </c>
      <c r="F156" t="s">
        <v>15</v>
      </c>
    </row>
    <row r="157" spans="1:6" x14ac:dyDescent="0.35">
      <c r="A157" s="4" t="s">
        <v>249</v>
      </c>
      <c r="D157" s="4" t="s">
        <v>251</v>
      </c>
      <c r="F157" t="s">
        <v>16</v>
      </c>
    </row>
    <row r="158" spans="1:6" x14ac:dyDescent="0.35">
      <c r="A158" s="4" t="s">
        <v>251</v>
      </c>
      <c r="D158" s="4" t="s">
        <v>252</v>
      </c>
      <c r="F158" t="s">
        <v>17</v>
      </c>
    </row>
    <row r="159" spans="1:6" x14ac:dyDescent="0.35">
      <c r="A159" s="4" t="s">
        <v>252</v>
      </c>
      <c r="D159" s="4" t="s">
        <v>253</v>
      </c>
      <c r="F159" t="s">
        <v>11</v>
      </c>
    </row>
    <row r="160" spans="1:6" x14ac:dyDescent="0.35">
      <c r="A160" s="4" t="s">
        <v>253</v>
      </c>
      <c r="D160" s="4" t="s">
        <v>254</v>
      </c>
      <c r="F160" t="s">
        <v>15</v>
      </c>
    </row>
    <row r="161" spans="1:6" x14ac:dyDescent="0.35">
      <c r="A161" s="4" t="s">
        <v>254</v>
      </c>
      <c r="D161" s="4" t="s">
        <v>255</v>
      </c>
      <c r="F161" t="s">
        <v>16</v>
      </c>
    </row>
    <row r="162" spans="1:6" x14ac:dyDescent="0.35">
      <c r="A162" s="4" t="s">
        <v>255</v>
      </c>
      <c r="D162" s="4" t="s">
        <v>256</v>
      </c>
      <c r="F162" t="s">
        <v>17</v>
      </c>
    </row>
    <row r="163" spans="1:6" x14ac:dyDescent="0.35">
      <c r="A163" s="4" t="s">
        <v>256</v>
      </c>
      <c r="D163" s="4" t="s">
        <v>258</v>
      </c>
      <c r="F163" t="s">
        <v>11</v>
      </c>
    </row>
    <row r="164" spans="1:6" x14ac:dyDescent="0.35">
      <c r="A164" s="4" t="s">
        <v>258</v>
      </c>
      <c r="D164" s="4" t="s">
        <v>260</v>
      </c>
      <c r="F164" t="s">
        <v>15</v>
      </c>
    </row>
    <row r="165" spans="1:6" x14ac:dyDescent="0.35">
      <c r="A165" s="4" t="s">
        <v>260</v>
      </c>
      <c r="D165" s="4" t="s">
        <v>262</v>
      </c>
      <c r="F165" t="s">
        <v>16</v>
      </c>
    </row>
    <row r="166" spans="1:6" x14ac:dyDescent="0.35">
      <c r="A166" s="4" t="s">
        <v>262</v>
      </c>
      <c r="D166" s="4" t="s">
        <v>263</v>
      </c>
      <c r="F166" t="s">
        <v>17</v>
      </c>
    </row>
    <row r="167" spans="1:6" x14ac:dyDescent="0.35">
      <c r="A167" s="4" t="s">
        <v>263</v>
      </c>
      <c r="D167" s="4" t="s">
        <v>264</v>
      </c>
      <c r="F167" t="s">
        <v>11</v>
      </c>
    </row>
    <row r="168" spans="1:6" x14ac:dyDescent="0.35">
      <c r="A168" s="4" t="s">
        <v>264</v>
      </c>
      <c r="D168" s="4" t="s">
        <v>266</v>
      </c>
      <c r="F168" t="s">
        <v>15</v>
      </c>
    </row>
    <row r="169" spans="1:6" x14ac:dyDescent="0.35">
      <c r="A169" s="4" t="s">
        <v>266</v>
      </c>
      <c r="D169" s="4" t="s">
        <v>267</v>
      </c>
      <c r="F169" t="s">
        <v>16</v>
      </c>
    </row>
    <row r="170" spans="1:6" x14ac:dyDescent="0.35">
      <c r="A170" s="4" t="s">
        <v>267</v>
      </c>
      <c r="D170" s="4" t="s">
        <v>268</v>
      </c>
      <c r="F170" t="s">
        <v>17</v>
      </c>
    </row>
    <row r="171" spans="1:6" x14ac:dyDescent="0.35">
      <c r="A171" s="4" t="s">
        <v>268</v>
      </c>
      <c r="D171" s="4" t="s">
        <v>269</v>
      </c>
      <c r="F171" t="s">
        <v>11</v>
      </c>
    </row>
    <row r="172" spans="1:6" x14ac:dyDescent="0.35">
      <c r="A172" s="4" t="s">
        <v>269</v>
      </c>
      <c r="D172" s="4" t="s">
        <v>270</v>
      </c>
      <c r="F172" t="s">
        <v>15</v>
      </c>
    </row>
    <row r="173" spans="1:6" x14ac:dyDescent="0.35">
      <c r="A173" s="4" t="s">
        <v>270</v>
      </c>
      <c r="D173" s="4" t="s">
        <v>271</v>
      </c>
      <c r="F173" t="s">
        <v>16</v>
      </c>
    </row>
    <row r="174" spans="1:6" x14ac:dyDescent="0.35">
      <c r="A174" s="4" t="s">
        <v>271</v>
      </c>
      <c r="D174" s="4" t="s">
        <v>272</v>
      </c>
      <c r="F174" t="s">
        <v>17</v>
      </c>
    </row>
    <row r="175" spans="1:6" x14ac:dyDescent="0.35">
      <c r="A175" s="4" t="s">
        <v>272</v>
      </c>
      <c r="D175" s="4" t="s">
        <v>273</v>
      </c>
      <c r="F175" t="s">
        <v>11</v>
      </c>
    </row>
    <row r="176" spans="1:6" x14ac:dyDescent="0.35">
      <c r="A176" s="4" t="s">
        <v>273</v>
      </c>
      <c r="D176" s="4" t="s">
        <v>274</v>
      </c>
      <c r="F176" t="s">
        <v>15</v>
      </c>
    </row>
    <row r="177" spans="1:6" x14ac:dyDescent="0.35">
      <c r="A177" s="4" t="s">
        <v>274</v>
      </c>
      <c r="D177" s="4" t="s">
        <v>275</v>
      </c>
      <c r="F177" t="s">
        <v>16</v>
      </c>
    </row>
    <row r="178" spans="1:6" x14ac:dyDescent="0.35">
      <c r="A178" s="4" t="s">
        <v>275</v>
      </c>
      <c r="D178" s="4" t="s">
        <v>276</v>
      </c>
      <c r="F178" t="s">
        <v>17</v>
      </c>
    </row>
    <row r="179" spans="1:6" x14ac:dyDescent="0.35">
      <c r="A179" s="4" t="s">
        <v>276</v>
      </c>
      <c r="D179" s="4" t="s">
        <v>277</v>
      </c>
      <c r="F179" t="s">
        <v>11</v>
      </c>
    </row>
    <row r="180" spans="1:6" x14ac:dyDescent="0.35">
      <c r="A180" s="4" t="s">
        <v>277</v>
      </c>
      <c r="D180" s="4" t="s">
        <v>279</v>
      </c>
      <c r="F180" t="s">
        <v>15</v>
      </c>
    </row>
    <row r="181" spans="1:6" x14ac:dyDescent="0.35">
      <c r="A181" s="4" t="s">
        <v>279</v>
      </c>
      <c r="D181" s="4" t="s">
        <v>281</v>
      </c>
      <c r="F181" t="s">
        <v>16</v>
      </c>
    </row>
    <row r="182" spans="1:6" x14ac:dyDescent="0.35">
      <c r="A182" s="4" t="s">
        <v>281</v>
      </c>
      <c r="D182" s="4" t="s">
        <v>283</v>
      </c>
      <c r="F182" t="s">
        <v>17</v>
      </c>
    </row>
    <row r="183" spans="1:6" x14ac:dyDescent="0.35">
      <c r="A183" s="4" t="s">
        <v>283</v>
      </c>
      <c r="D183" s="4" t="s">
        <v>284</v>
      </c>
      <c r="F183" t="s">
        <v>11</v>
      </c>
    </row>
    <row r="184" spans="1:6" x14ac:dyDescent="0.35">
      <c r="A184" s="4" t="s">
        <v>284</v>
      </c>
      <c r="D184" s="4" t="s">
        <v>285</v>
      </c>
      <c r="F184" t="s">
        <v>15</v>
      </c>
    </row>
    <row r="185" spans="1:6" x14ac:dyDescent="0.35">
      <c r="A185" s="4" t="s">
        <v>285</v>
      </c>
      <c r="D185" s="4" t="s">
        <v>287</v>
      </c>
      <c r="F185" t="s">
        <v>16</v>
      </c>
    </row>
    <row r="186" spans="1:6" x14ac:dyDescent="0.35">
      <c r="A186" s="4" t="s">
        <v>287</v>
      </c>
      <c r="D186" s="4" t="s">
        <v>288</v>
      </c>
      <c r="F186" t="s">
        <v>17</v>
      </c>
    </row>
    <row r="187" spans="1:6" x14ac:dyDescent="0.35">
      <c r="A187" s="4" t="s">
        <v>288</v>
      </c>
      <c r="D187" s="4" t="s">
        <v>290</v>
      </c>
      <c r="F187" t="s">
        <v>11</v>
      </c>
    </row>
    <row r="188" spans="1:6" x14ac:dyDescent="0.35">
      <c r="A188" s="4" t="s">
        <v>290</v>
      </c>
      <c r="D188" s="4" t="s">
        <v>291</v>
      </c>
      <c r="F188" t="s">
        <v>15</v>
      </c>
    </row>
    <row r="189" spans="1:6" x14ac:dyDescent="0.35">
      <c r="A189" s="4" t="s">
        <v>291</v>
      </c>
      <c r="D189" s="4" t="s">
        <v>292</v>
      </c>
      <c r="F189" t="s">
        <v>16</v>
      </c>
    </row>
    <row r="190" spans="1:6" x14ac:dyDescent="0.35">
      <c r="A190" s="4" t="s">
        <v>292</v>
      </c>
      <c r="D190" s="4" t="s">
        <v>293</v>
      </c>
      <c r="F190" t="s">
        <v>17</v>
      </c>
    </row>
    <row r="191" spans="1:6" x14ac:dyDescent="0.35">
      <c r="A191" s="4" t="s">
        <v>293</v>
      </c>
      <c r="D191" s="4" t="s">
        <v>295</v>
      </c>
      <c r="F191" t="s">
        <v>11</v>
      </c>
    </row>
    <row r="192" spans="1:6" x14ac:dyDescent="0.35">
      <c r="A192" s="4" t="s">
        <v>295</v>
      </c>
      <c r="D192" s="4" t="s">
        <v>296</v>
      </c>
      <c r="F192" t="s">
        <v>15</v>
      </c>
    </row>
    <row r="193" spans="1:6" x14ac:dyDescent="0.35">
      <c r="A193" s="4" t="s">
        <v>296</v>
      </c>
      <c r="D193" s="4" t="s">
        <v>297</v>
      </c>
      <c r="F193" t="s">
        <v>16</v>
      </c>
    </row>
    <row r="194" spans="1:6" x14ac:dyDescent="0.35">
      <c r="A194" s="4" t="s">
        <v>297</v>
      </c>
      <c r="D194" s="4" t="s">
        <v>299</v>
      </c>
      <c r="F194" t="s">
        <v>11</v>
      </c>
    </row>
    <row r="195" spans="1:6" x14ac:dyDescent="0.35">
      <c r="A195" s="4" t="s">
        <v>299</v>
      </c>
      <c r="D195" s="4" t="s">
        <v>300</v>
      </c>
      <c r="F195" t="s">
        <v>15</v>
      </c>
    </row>
    <row r="196" spans="1:6" x14ac:dyDescent="0.35">
      <c r="A196" s="4" t="s">
        <v>300</v>
      </c>
      <c r="D196" s="4" t="s">
        <v>301</v>
      </c>
      <c r="F196" t="s">
        <v>16</v>
      </c>
    </row>
    <row r="197" spans="1:6" x14ac:dyDescent="0.35">
      <c r="A197" s="4" t="s">
        <v>301</v>
      </c>
      <c r="D197" s="4" t="s">
        <v>303</v>
      </c>
      <c r="F197" t="s">
        <v>17</v>
      </c>
    </row>
    <row r="198" spans="1:6" x14ac:dyDescent="0.35">
      <c r="A198" s="4" t="s">
        <v>303</v>
      </c>
      <c r="D198" s="4" t="s">
        <v>305</v>
      </c>
      <c r="F198" t="s">
        <v>11</v>
      </c>
    </row>
    <row r="199" spans="1:6" x14ac:dyDescent="0.35">
      <c r="A199" s="4" t="s">
        <v>305</v>
      </c>
      <c r="D199" s="4" t="s">
        <v>306</v>
      </c>
      <c r="F199" t="s">
        <v>15</v>
      </c>
    </row>
    <row r="200" spans="1:6" x14ac:dyDescent="0.35">
      <c r="A200" s="4" t="s">
        <v>306</v>
      </c>
      <c r="D200" s="4" t="s">
        <v>307</v>
      </c>
      <c r="F200" t="s">
        <v>16</v>
      </c>
    </row>
    <row r="201" spans="1:6" x14ac:dyDescent="0.35">
      <c r="A201" s="4" t="s">
        <v>307</v>
      </c>
      <c r="D201" s="4" t="s">
        <v>308</v>
      </c>
      <c r="F201" t="s">
        <v>17</v>
      </c>
    </row>
    <row r="202" spans="1:6" x14ac:dyDescent="0.35">
      <c r="A202" s="4" t="s">
        <v>308</v>
      </c>
      <c r="D202" s="4" t="s">
        <v>310</v>
      </c>
      <c r="F202" t="s">
        <v>11</v>
      </c>
    </row>
    <row r="203" spans="1:6" x14ac:dyDescent="0.35">
      <c r="A203" s="4" t="s">
        <v>310</v>
      </c>
      <c r="D203" s="4" t="s">
        <v>311</v>
      </c>
      <c r="F203" t="s">
        <v>15</v>
      </c>
    </row>
    <row r="204" spans="1:6" x14ac:dyDescent="0.35">
      <c r="A204" s="4" t="s">
        <v>311</v>
      </c>
      <c r="D204" s="4" t="s">
        <v>312</v>
      </c>
      <c r="F204" t="s">
        <v>16</v>
      </c>
    </row>
    <row r="205" spans="1:6" x14ac:dyDescent="0.35">
      <c r="A205" s="4" t="s">
        <v>312</v>
      </c>
      <c r="D205" s="4" t="s">
        <v>313</v>
      </c>
      <c r="F205" t="s">
        <v>17</v>
      </c>
    </row>
    <row r="206" spans="1:6" x14ac:dyDescent="0.35">
      <c r="A206" s="4" t="s">
        <v>313</v>
      </c>
      <c r="D206" s="4" t="s">
        <v>314</v>
      </c>
      <c r="F206" t="s">
        <v>11</v>
      </c>
    </row>
    <row r="207" spans="1:6" x14ac:dyDescent="0.35">
      <c r="A207" s="4" t="s">
        <v>314</v>
      </c>
      <c r="D207" s="4" t="s">
        <v>315</v>
      </c>
      <c r="F207" t="s">
        <v>15</v>
      </c>
    </row>
    <row r="208" spans="1:6" x14ac:dyDescent="0.35">
      <c r="A208" s="4" t="s">
        <v>315</v>
      </c>
      <c r="D208" s="4" t="s">
        <v>316</v>
      </c>
      <c r="F208" t="s">
        <v>16</v>
      </c>
    </row>
    <row r="209" spans="1:6" x14ac:dyDescent="0.35">
      <c r="A209" s="4" t="s">
        <v>316</v>
      </c>
      <c r="D209" s="4" t="s">
        <v>317</v>
      </c>
      <c r="F209" t="s">
        <v>17</v>
      </c>
    </row>
    <row r="210" spans="1:6" x14ac:dyDescent="0.35">
      <c r="A210" s="4" t="s">
        <v>317</v>
      </c>
      <c r="D210" s="4" t="s">
        <v>319</v>
      </c>
      <c r="F210" t="s">
        <v>11</v>
      </c>
    </row>
    <row r="211" spans="1:6" x14ac:dyDescent="0.35">
      <c r="A211" s="4" t="s">
        <v>319</v>
      </c>
      <c r="D211" s="4" t="s">
        <v>320</v>
      </c>
      <c r="F211" t="s">
        <v>15</v>
      </c>
    </row>
    <row r="212" spans="1:6" x14ac:dyDescent="0.35">
      <c r="A212" s="4" t="s">
        <v>320</v>
      </c>
      <c r="D212" s="4" t="s">
        <v>321</v>
      </c>
      <c r="F212" t="s">
        <v>16</v>
      </c>
    </row>
    <row r="213" spans="1:6" x14ac:dyDescent="0.35">
      <c r="A213" s="4" t="s">
        <v>321</v>
      </c>
      <c r="D213" s="4" t="s">
        <v>322</v>
      </c>
      <c r="F213" t="s">
        <v>17</v>
      </c>
    </row>
    <row r="214" spans="1:6" x14ac:dyDescent="0.35">
      <c r="A214" s="4" t="s">
        <v>322</v>
      </c>
      <c r="D214" s="4" t="s">
        <v>324</v>
      </c>
      <c r="F214" t="s">
        <v>11</v>
      </c>
    </row>
    <row r="215" spans="1:6" x14ac:dyDescent="0.35">
      <c r="A215" s="4" t="s">
        <v>324</v>
      </c>
      <c r="D215" s="4" t="s">
        <v>325</v>
      </c>
      <c r="F215" t="s">
        <v>15</v>
      </c>
    </row>
    <row r="216" spans="1:6" x14ac:dyDescent="0.35">
      <c r="A216" s="4" t="s">
        <v>325</v>
      </c>
      <c r="D216" s="4" t="s">
        <v>326</v>
      </c>
      <c r="F216" t="s">
        <v>16</v>
      </c>
    </row>
    <row r="217" spans="1:6" x14ac:dyDescent="0.35">
      <c r="A217" s="4" t="s">
        <v>326</v>
      </c>
      <c r="D217" s="4" t="s">
        <v>327</v>
      </c>
      <c r="F217" t="s">
        <v>17</v>
      </c>
    </row>
    <row r="218" spans="1:6" x14ac:dyDescent="0.35">
      <c r="A218" s="4" t="s">
        <v>327</v>
      </c>
      <c r="D218" s="4" t="s">
        <v>328</v>
      </c>
      <c r="F218" t="s">
        <v>11</v>
      </c>
    </row>
    <row r="219" spans="1:6" x14ac:dyDescent="0.35">
      <c r="A219" s="4" t="s">
        <v>328</v>
      </c>
      <c r="D219" s="4" t="s">
        <v>330</v>
      </c>
      <c r="F219" t="s">
        <v>15</v>
      </c>
    </row>
    <row r="220" spans="1:6" x14ac:dyDescent="0.35">
      <c r="A220" s="4" t="s">
        <v>330</v>
      </c>
      <c r="D220" s="4" t="s">
        <v>331</v>
      </c>
      <c r="F220" t="s">
        <v>16</v>
      </c>
    </row>
    <row r="221" spans="1:6" x14ac:dyDescent="0.35">
      <c r="A221" s="4" t="s">
        <v>331</v>
      </c>
      <c r="D221" s="4" t="s">
        <v>332</v>
      </c>
      <c r="F221" t="s">
        <v>17</v>
      </c>
    </row>
    <row r="222" spans="1:6" x14ac:dyDescent="0.35">
      <c r="A222" s="4" t="s">
        <v>332</v>
      </c>
      <c r="D222" s="4" t="s">
        <v>333</v>
      </c>
      <c r="F222" t="s">
        <v>11</v>
      </c>
    </row>
    <row r="223" spans="1:6" x14ac:dyDescent="0.35">
      <c r="A223" s="4" t="s">
        <v>333</v>
      </c>
      <c r="D223" s="4" t="s">
        <v>335</v>
      </c>
      <c r="F223" t="s">
        <v>15</v>
      </c>
    </row>
    <row r="224" spans="1:6" x14ac:dyDescent="0.35">
      <c r="A224" s="4" t="s">
        <v>335</v>
      </c>
      <c r="D224" s="4" t="s">
        <v>336</v>
      </c>
      <c r="F224" t="s">
        <v>16</v>
      </c>
    </row>
    <row r="225" spans="1:6" x14ac:dyDescent="0.35">
      <c r="A225" s="4" t="s">
        <v>336</v>
      </c>
      <c r="D225" s="4" t="s">
        <v>337</v>
      </c>
      <c r="F225" t="s">
        <v>17</v>
      </c>
    </row>
    <row r="226" spans="1:6" x14ac:dyDescent="0.35">
      <c r="A226" s="4" t="s">
        <v>337</v>
      </c>
      <c r="D226" s="4" t="s">
        <v>338</v>
      </c>
      <c r="F226" t="s">
        <v>11</v>
      </c>
    </row>
    <row r="227" spans="1:6" x14ac:dyDescent="0.35">
      <c r="A227" s="4" t="s">
        <v>338</v>
      </c>
      <c r="D227" s="4" t="s">
        <v>339</v>
      </c>
      <c r="F227" t="s">
        <v>15</v>
      </c>
    </row>
    <row r="228" spans="1:6" x14ac:dyDescent="0.35">
      <c r="A228" s="4" t="s">
        <v>339</v>
      </c>
      <c r="D228" s="4" t="s">
        <v>340</v>
      </c>
      <c r="F228" t="s">
        <v>16</v>
      </c>
    </row>
    <row r="229" spans="1:6" x14ac:dyDescent="0.35">
      <c r="A229" s="4" t="s">
        <v>340</v>
      </c>
      <c r="D229" s="4" t="s">
        <v>342</v>
      </c>
      <c r="F229" t="s">
        <v>17</v>
      </c>
    </row>
    <row r="230" spans="1:6" x14ac:dyDescent="0.35">
      <c r="A230" s="4" t="s">
        <v>342</v>
      </c>
      <c r="D230" s="4" t="s">
        <v>343</v>
      </c>
      <c r="F230" t="s">
        <v>11</v>
      </c>
    </row>
    <row r="231" spans="1:6" x14ac:dyDescent="0.35">
      <c r="A231" s="4" t="s">
        <v>343</v>
      </c>
      <c r="D231" s="4" t="s">
        <v>344</v>
      </c>
      <c r="F231" t="s">
        <v>15</v>
      </c>
    </row>
    <row r="232" spans="1:6" x14ac:dyDescent="0.35">
      <c r="A232" s="4" t="s">
        <v>344</v>
      </c>
      <c r="D232" s="4" t="s">
        <v>345</v>
      </c>
      <c r="F232" t="s">
        <v>16</v>
      </c>
    </row>
    <row r="233" spans="1:6" x14ac:dyDescent="0.35">
      <c r="A233" s="4" t="s">
        <v>345</v>
      </c>
      <c r="D233" s="4" t="s">
        <v>347</v>
      </c>
      <c r="F233" t="s">
        <v>17</v>
      </c>
    </row>
    <row r="234" spans="1:6" x14ac:dyDescent="0.35">
      <c r="A234" s="4" t="s">
        <v>347</v>
      </c>
      <c r="D234" s="4" t="s">
        <v>348</v>
      </c>
      <c r="F234" t="s">
        <v>11</v>
      </c>
    </row>
    <row r="235" spans="1:6" x14ac:dyDescent="0.35">
      <c r="A235" s="4" t="s">
        <v>348</v>
      </c>
      <c r="D235" s="4" t="s">
        <v>349</v>
      </c>
      <c r="F235" t="s">
        <v>15</v>
      </c>
    </row>
    <row r="236" spans="1:6" x14ac:dyDescent="0.35">
      <c r="A236" s="4" t="s">
        <v>349</v>
      </c>
      <c r="D236" s="4" t="s">
        <v>350</v>
      </c>
      <c r="F236" t="s">
        <v>16</v>
      </c>
    </row>
    <row r="237" spans="1:6" x14ac:dyDescent="0.35">
      <c r="A237" s="4" t="s">
        <v>350</v>
      </c>
      <c r="D237" s="4" t="s">
        <v>351</v>
      </c>
      <c r="F237" t="s">
        <v>17</v>
      </c>
    </row>
    <row r="238" spans="1:6" x14ac:dyDescent="0.35">
      <c r="A238" s="4" t="s">
        <v>351</v>
      </c>
      <c r="D238" s="4" t="s">
        <v>352</v>
      </c>
      <c r="F238" t="s">
        <v>11</v>
      </c>
    </row>
    <row r="239" spans="1:6" x14ac:dyDescent="0.35">
      <c r="A239" s="4" t="s">
        <v>352</v>
      </c>
      <c r="D239" s="4" t="s">
        <v>353</v>
      </c>
      <c r="F239" t="s">
        <v>15</v>
      </c>
    </row>
    <row r="240" spans="1:6" x14ac:dyDescent="0.35">
      <c r="A240" s="4" t="s">
        <v>353</v>
      </c>
      <c r="D240" s="4" t="s">
        <v>355</v>
      </c>
      <c r="F240" t="s">
        <v>16</v>
      </c>
    </row>
    <row r="241" spans="1:6" x14ac:dyDescent="0.35">
      <c r="A241" s="4" t="s">
        <v>355</v>
      </c>
      <c r="D241" s="4" t="s">
        <v>356</v>
      </c>
      <c r="F241" t="s">
        <v>17</v>
      </c>
    </row>
    <row r="242" spans="1:6" x14ac:dyDescent="0.35">
      <c r="A242" s="4" t="s">
        <v>356</v>
      </c>
      <c r="D242" s="4" t="s">
        <v>357</v>
      </c>
      <c r="F242" t="s">
        <v>11</v>
      </c>
    </row>
    <row r="243" spans="1:6" x14ac:dyDescent="0.35">
      <c r="A243" s="4" t="s">
        <v>357</v>
      </c>
      <c r="D243" s="4" t="s">
        <v>358</v>
      </c>
      <c r="F243" t="s">
        <v>15</v>
      </c>
    </row>
    <row r="244" spans="1:6" x14ac:dyDescent="0.35">
      <c r="A244" s="4" t="s">
        <v>358</v>
      </c>
      <c r="D244" s="4" t="s">
        <v>359</v>
      </c>
      <c r="F244" t="s">
        <v>16</v>
      </c>
    </row>
    <row r="245" spans="1:6" x14ac:dyDescent="0.35">
      <c r="A245" s="4" t="s">
        <v>359</v>
      </c>
      <c r="D245" s="4" t="s">
        <v>360</v>
      </c>
      <c r="F245" t="s">
        <v>17</v>
      </c>
    </row>
    <row r="246" spans="1:6" x14ac:dyDescent="0.35">
      <c r="A246" s="4" t="s">
        <v>360</v>
      </c>
      <c r="D246" s="4" t="s">
        <v>361</v>
      </c>
      <c r="F246" t="s">
        <v>11</v>
      </c>
    </row>
    <row r="247" spans="1:6" x14ac:dyDescent="0.35">
      <c r="A247" s="4" t="s">
        <v>361</v>
      </c>
      <c r="D247" s="4" t="s">
        <v>362</v>
      </c>
      <c r="F247" t="s">
        <v>15</v>
      </c>
    </row>
    <row r="248" spans="1:6" x14ac:dyDescent="0.35">
      <c r="A248" s="4" t="s">
        <v>362</v>
      </c>
      <c r="D248" s="4" t="s">
        <v>364</v>
      </c>
      <c r="F248" t="s">
        <v>16</v>
      </c>
    </row>
    <row r="249" spans="1:6" x14ac:dyDescent="0.35">
      <c r="A249" s="4" t="s">
        <v>364</v>
      </c>
      <c r="D249" s="4" t="s">
        <v>365</v>
      </c>
      <c r="F249" t="s">
        <v>17</v>
      </c>
    </row>
    <row r="250" spans="1:6" x14ac:dyDescent="0.35">
      <c r="A250" s="4" t="s">
        <v>365</v>
      </c>
      <c r="D250" s="4" t="s">
        <v>367</v>
      </c>
      <c r="F250" t="s">
        <v>11</v>
      </c>
    </row>
    <row r="251" spans="1:6" x14ac:dyDescent="0.35">
      <c r="A251" s="4" t="s">
        <v>367</v>
      </c>
      <c r="D251" s="4" t="s">
        <v>368</v>
      </c>
      <c r="F251" t="s">
        <v>15</v>
      </c>
    </row>
    <row r="252" spans="1:6" x14ac:dyDescent="0.35">
      <c r="A252" s="4" t="s">
        <v>368</v>
      </c>
      <c r="D252" s="4" t="s">
        <v>369</v>
      </c>
      <c r="F252" t="s">
        <v>16</v>
      </c>
    </row>
    <row r="253" spans="1:6" x14ac:dyDescent="0.35">
      <c r="A253" s="4" t="s">
        <v>369</v>
      </c>
      <c r="D253" s="4" t="s">
        <v>370</v>
      </c>
      <c r="F253" t="s">
        <v>17</v>
      </c>
    </row>
    <row r="254" spans="1:6" x14ac:dyDescent="0.35">
      <c r="A254" s="4" t="s">
        <v>370</v>
      </c>
      <c r="D254" s="4" t="s">
        <v>371</v>
      </c>
      <c r="F254" t="s">
        <v>11</v>
      </c>
    </row>
    <row r="255" spans="1:6" x14ac:dyDescent="0.35">
      <c r="A255" s="4" t="s">
        <v>371</v>
      </c>
      <c r="D255" s="4" t="s">
        <v>373</v>
      </c>
      <c r="F255" t="s">
        <v>15</v>
      </c>
    </row>
    <row r="256" spans="1:6" x14ac:dyDescent="0.35">
      <c r="A256" s="4" t="s">
        <v>373</v>
      </c>
      <c r="D256" s="4" t="s">
        <v>374</v>
      </c>
      <c r="F256" t="s">
        <v>16</v>
      </c>
    </row>
    <row r="257" spans="1:6" x14ac:dyDescent="0.35">
      <c r="A257" s="4" t="s">
        <v>374</v>
      </c>
      <c r="D257" s="4" t="s">
        <v>375</v>
      </c>
      <c r="F257" t="s">
        <v>17</v>
      </c>
    </row>
    <row r="258" spans="1:6" x14ac:dyDescent="0.35">
      <c r="A258" s="4" t="s">
        <v>375</v>
      </c>
      <c r="D258" s="4" t="s">
        <v>376</v>
      </c>
      <c r="F258" t="s">
        <v>11</v>
      </c>
    </row>
    <row r="259" spans="1:6" x14ac:dyDescent="0.35">
      <c r="A259" s="4" t="s">
        <v>376</v>
      </c>
      <c r="D259" s="4" t="s">
        <v>377</v>
      </c>
      <c r="F259" t="s">
        <v>15</v>
      </c>
    </row>
    <row r="260" spans="1:6" x14ac:dyDescent="0.35">
      <c r="A260" s="4" t="s">
        <v>377</v>
      </c>
      <c r="D260" s="4" t="s">
        <v>378</v>
      </c>
      <c r="F260" t="s">
        <v>16</v>
      </c>
    </row>
    <row r="261" spans="1:6" x14ac:dyDescent="0.35">
      <c r="A261" s="4" t="s">
        <v>378</v>
      </c>
      <c r="D261" s="4" t="s">
        <v>380</v>
      </c>
      <c r="F261" t="s">
        <v>17</v>
      </c>
    </row>
    <row r="262" spans="1:6" x14ac:dyDescent="0.35">
      <c r="A262" s="4" t="s">
        <v>380</v>
      </c>
      <c r="D262" s="4" t="s">
        <v>381</v>
      </c>
      <c r="F262" t="s">
        <v>11</v>
      </c>
    </row>
    <row r="263" spans="1:6" x14ac:dyDescent="0.35">
      <c r="A263" s="4" t="s">
        <v>381</v>
      </c>
      <c r="D263" s="4" t="s">
        <v>382</v>
      </c>
      <c r="F263" t="s">
        <v>15</v>
      </c>
    </row>
    <row r="264" spans="1:6" x14ac:dyDescent="0.35">
      <c r="A264" s="4" t="s">
        <v>382</v>
      </c>
      <c r="D264" s="4" t="s">
        <v>384</v>
      </c>
      <c r="F264" t="s">
        <v>16</v>
      </c>
    </row>
    <row r="265" spans="1:6" x14ac:dyDescent="0.35">
      <c r="A265" s="4" t="s">
        <v>384</v>
      </c>
      <c r="D265" s="4" t="s">
        <v>385</v>
      </c>
      <c r="F265" t="s">
        <v>17</v>
      </c>
    </row>
    <row r="266" spans="1:6" x14ac:dyDescent="0.35">
      <c r="A266" s="4" t="s">
        <v>385</v>
      </c>
      <c r="D266" s="4" t="s">
        <v>386</v>
      </c>
      <c r="F266" t="s">
        <v>11</v>
      </c>
    </row>
    <row r="267" spans="1:6" x14ac:dyDescent="0.35">
      <c r="A267" s="4" t="s">
        <v>386</v>
      </c>
      <c r="D267" s="4" t="s">
        <v>388</v>
      </c>
      <c r="F267" t="s">
        <v>15</v>
      </c>
    </row>
    <row r="268" spans="1:6" x14ac:dyDescent="0.35">
      <c r="A268" s="4" t="s">
        <v>388</v>
      </c>
      <c r="D268" s="4" t="s">
        <v>390</v>
      </c>
      <c r="F268" t="s">
        <v>16</v>
      </c>
    </row>
    <row r="269" spans="1:6" x14ac:dyDescent="0.35">
      <c r="A269" s="4" t="s">
        <v>390</v>
      </c>
      <c r="D269" s="4" t="s">
        <v>391</v>
      </c>
      <c r="F269" t="s">
        <v>17</v>
      </c>
    </row>
    <row r="270" spans="1:6" x14ac:dyDescent="0.35">
      <c r="A270" s="4" t="s">
        <v>391</v>
      </c>
      <c r="D270" s="4" t="s">
        <v>392</v>
      </c>
      <c r="F270" t="s">
        <v>11</v>
      </c>
    </row>
    <row r="271" spans="1:6" x14ac:dyDescent="0.35">
      <c r="A271" s="4" t="s">
        <v>392</v>
      </c>
      <c r="D271" s="4" t="s">
        <v>395</v>
      </c>
      <c r="F271" t="s">
        <v>15</v>
      </c>
    </row>
    <row r="272" spans="1:6" x14ac:dyDescent="0.35">
      <c r="A272" s="4" t="s">
        <v>395</v>
      </c>
      <c r="D272" s="4" t="s">
        <v>396</v>
      </c>
      <c r="F272" t="s">
        <v>16</v>
      </c>
    </row>
    <row r="273" spans="1:6" x14ac:dyDescent="0.35">
      <c r="A273" s="4" t="s">
        <v>396</v>
      </c>
      <c r="D273" s="4" t="s">
        <v>397</v>
      </c>
      <c r="F273" t="s">
        <v>17</v>
      </c>
    </row>
    <row r="274" spans="1:6" x14ac:dyDescent="0.35">
      <c r="A274" s="4" t="s">
        <v>397</v>
      </c>
      <c r="D274" s="4" t="s">
        <v>398</v>
      </c>
      <c r="F274" t="s">
        <v>11</v>
      </c>
    </row>
    <row r="275" spans="1:6" x14ac:dyDescent="0.35">
      <c r="A275" s="4" t="s">
        <v>398</v>
      </c>
      <c r="D275" s="4" t="s">
        <v>399</v>
      </c>
      <c r="F275" t="s">
        <v>15</v>
      </c>
    </row>
    <row r="276" spans="1:6" x14ac:dyDescent="0.35">
      <c r="A276" s="4" t="s">
        <v>399</v>
      </c>
      <c r="D276" s="4" t="s">
        <v>401</v>
      </c>
      <c r="F276" t="s">
        <v>16</v>
      </c>
    </row>
    <row r="277" spans="1:6" x14ac:dyDescent="0.35">
      <c r="A277" s="4" t="s">
        <v>401</v>
      </c>
      <c r="D277" s="4" t="s">
        <v>402</v>
      </c>
      <c r="F277" t="s">
        <v>17</v>
      </c>
    </row>
    <row r="278" spans="1:6" x14ac:dyDescent="0.35">
      <c r="A278" s="4" t="s">
        <v>402</v>
      </c>
      <c r="D278" s="4" t="s">
        <v>403</v>
      </c>
      <c r="F278" t="s">
        <v>11</v>
      </c>
    </row>
    <row r="279" spans="1:6" x14ac:dyDescent="0.35">
      <c r="A279" s="4" t="s">
        <v>403</v>
      </c>
      <c r="D279" s="4" t="s">
        <v>404</v>
      </c>
      <c r="F279" t="s">
        <v>15</v>
      </c>
    </row>
    <row r="280" spans="1:6" x14ac:dyDescent="0.35">
      <c r="A280" s="4" t="s">
        <v>404</v>
      </c>
      <c r="D280" s="4" t="s">
        <v>405</v>
      </c>
      <c r="F280" t="s">
        <v>16</v>
      </c>
    </row>
    <row r="281" spans="1:6" x14ac:dyDescent="0.35">
      <c r="A281" s="4" t="s">
        <v>405</v>
      </c>
      <c r="D281" s="4" t="s">
        <v>406</v>
      </c>
      <c r="F281" t="s">
        <v>17</v>
      </c>
    </row>
    <row r="282" spans="1:6" x14ac:dyDescent="0.35">
      <c r="A282" s="4" t="s">
        <v>406</v>
      </c>
      <c r="D282" s="4" t="s">
        <v>407</v>
      </c>
      <c r="F282" t="s">
        <v>11</v>
      </c>
    </row>
    <row r="283" spans="1:6" x14ac:dyDescent="0.35">
      <c r="A283" s="4" t="s">
        <v>407</v>
      </c>
      <c r="D283" s="4" t="s">
        <v>408</v>
      </c>
      <c r="F283" t="s">
        <v>15</v>
      </c>
    </row>
    <row r="284" spans="1:6" x14ac:dyDescent="0.35">
      <c r="A284" s="4" t="s">
        <v>408</v>
      </c>
      <c r="D284" s="4" t="s">
        <v>409</v>
      </c>
      <c r="F284" t="s">
        <v>16</v>
      </c>
    </row>
    <row r="285" spans="1:6" x14ac:dyDescent="0.35">
      <c r="A285" s="4" t="s">
        <v>409</v>
      </c>
      <c r="D285" s="4" t="s">
        <v>411</v>
      </c>
      <c r="F285" t="s">
        <v>17</v>
      </c>
    </row>
    <row r="286" spans="1:6" x14ac:dyDescent="0.35">
      <c r="A286" s="4" t="s">
        <v>411</v>
      </c>
      <c r="D286" s="4" t="s">
        <v>412</v>
      </c>
      <c r="F286" t="s">
        <v>11</v>
      </c>
    </row>
    <row r="287" spans="1:6" x14ac:dyDescent="0.35">
      <c r="A287" s="4" t="s">
        <v>412</v>
      </c>
      <c r="D287" s="4" t="s">
        <v>413</v>
      </c>
      <c r="F287" t="s">
        <v>15</v>
      </c>
    </row>
    <row r="288" spans="1:6" x14ac:dyDescent="0.35">
      <c r="A288" s="4" t="s">
        <v>413</v>
      </c>
      <c r="D288" s="4" t="s">
        <v>414</v>
      </c>
      <c r="F288" t="s">
        <v>16</v>
      </c>
    </row>
    <row r="289" spans="1:6" x14ac:dyDescent="0.35">
      <c r="A289" s="4" t="s">
        <v>414</v>
      </c>
      <c r="D289" s="4" t="s">
        <v>416</v>
      </c>
      <c r="F289" t="s">
        <v>17</v>
      </c>
    </row>
    <row r="290" spans="1:6" x14ac:dyDescent="0.35">
      <c r="A290" s="4" t="s">
        <v>416</v>
      </c>
      <c r="D290" s="4" t="s">
        <v>417</v>
      </c>
      <c r="F290" t="s">
        <v>11</v>
      </c>
    </row>
    <row r="291" spans="1:6" x14ac:dyDescent="0.35">
      <c r="A291" s="4" t="s">
        <v>417</v>
      </c>
      <c r="D291" s="4" t="s">
        <v>418</v>
      </c>
      <c r="F291" t="s">
        <v>15</v>
      </c>
    </row>
    <row r="292" spans="1:6" x14ac:dyDescent="0.35">
      <c r="A292" s="4" t="s">
        <v>418</v>
      </c>
      <c r="D292" s="4" t="s">
        <v>420</v>
      </c>
      <c r="F292" t="s">
        <v>16</v>
      </c>
    </row>
    <row r="293" spans="1:6" x14ac:dyDescent="0.35">
      <c r="A293" s="4" t="s">
        <v>420</v>
      </c>
      <c r="D293" s="4" t="s">
        <v>421</v>
      </c>
      <c r="F293" t="s">
        <v>17</v>
      </c>
    </row>
    <row r="294" spans="1:6" x14ac:dyDescent="0.35">
      <c r="A294" s="4" t="s">
        <v>421</v>
      </c>
      <c r="D294" s="4" t="s">
        <v>423</v>
      </c>
      <c r="F294" t="s">
        <v>11</v>
      </c>
    </row>
    <row r="295" spans="1:6" x14ac:dyDescent="0.35">
      <c r="A295" s="4" t="s">
        <v>423</v>
      </c>
      <c r="D295" s="4" t="s">
        <v>424</v>
      </c>
      <c r="F295" t="s">
        <v>15</v>
      </c>
    </row>
    <row r="296" spans="1:6" x14ac:dyDescent="0.35">
      <c r="A296" s="4" t="s">
        <v>424</v>
      </c>
      <c r="D296" s="4" t="s">
        <v>425</v>
      </c>
      <c r="F296" t="s">
        <v>16</v>
      </c>
    </row>
    <row r="297" spans="1:6" x14ac:dyDescent="0.35">
      <c r="A297" s="4" t="s">
        <v>425</v>
      </c>
      <c r="D297" s="4" t="s">
        <v>426</v>
      </c>
      <c r="F297" t="s">
        <v>17</v>
      </c>
    </row>
    <row r="298" spans="1:6" x14ac:dyDescent="0.35">
      <c r="A298" s="4" t="s">
        <v>426</v>
      </c>
      <c r="D298" s="4" t="s">
        <v>427</v>
      </c>
      <c r="F298" t="s">
        <v>11</v>
      </c>
    </row>
    <row r="299" spans="1:6" x14ac:dyDescent="0.35">
      <c r="A299" s="4" t="s">
        <v>427</v>
      </c>
      <c r="D299" s="4" t="s">
        <v>428</v>
      </c>
      <c r="F299" t="s">
        <v>15</v>
      </c>
    </row>
    <row r="300" spans="1:6" x14ac:dyDescent="0.35">
      <c r="A300" s="4" t="s">
        <v>428</v>
      </c>
      <c r="D300" s="4" t="s">
        <v>430</v>
      </c>
      <c r="F300" t="s">
        <v>16</v>
      </c>
    </row>
    <row r="301" spans="1:6" x14ac:dyDescent="0.35">
      <c r="A301" s="4" t="s">
        <v>430</v>
      </c>
      <c r="D301" s="4" t="s">
        <v>432</v>
      </c>
      <c r="F301" t="s">
        <v>17</v>
      </c>
    </row>
    <row r="302" spans="1:6" x14ac:dyDescent="0.35">
      <c r="A302" s="4" t="s">
        <v>432</v>
      </c>
      <c r="D302" s="4" t="s">
        <v>433</v>
      </c>
      <c r="F302" t="s">
        <v>11</v>
      </c>
    </row>
    <row r="303" spans="1:6" x14ac:dyDescent="0.35">
      <c r="A303" s="4" t="s">
        <v>433</v>
      </c>
      <c r="D303" s="4" t="s">
        <v>434</v>
      </c>
      <c r="F303" t="s">
        <v>15</v>
      </c>
    </row>
    <row r="304" spans="1:6" x14ac:dyDescent="0.35">
      <c r="A304" s="4" t="s">
        <v>434</v>
      </c>
      <c r="D304" s="4" t="s">
        <v>435</v>
      </c>
      <c r="F304" t="s">
        <v>16</v>
      </c>
    </row>
    <row r="305" spans="1:6" x14ac:dyDescent="0.35">
      <c r="A305" s="4" t="s">
        <v>435</v>
      </c>
      <c r="D305" s="4" t="s">
        <v>436</v>
      </c>
      <c r="F305" t="s">
        <v>17</v>
      </c>
    </row>
    <row r="306" spans="1:6" x14ac:dyDescent="0.35">
      <c r="A306" s="4" t="s">
        <v>436</v>
      </c>
      <c r="D306" s="4" t="s">
        <v>437</v>
      </c>
      <c r="F306" t="s">
        <v>11</v>
      </c>
    </row>
    <row r="307" spans="1:6" x14ac:dyDescent="0.35">
      <c r="A307" s="4" t="s">
        <v>437</v>
      </c>
      <c r="D307" s="4" t="s">
        <v>438</v>
      </c>
      <c r="F307" t="s">
        <v>15</v>
      </c>
    </row>
    <row r="308" spans="1:6" x14ac:dyDescent="0.35">
      <c r="A308" s="4" t="s">
        <v>438</v>
      </c>
      <c r="D308" s="4" t="s">
        <v>439</v>
      </c>
      <c r="F308" t="s">
        <v>16</v>
      </c>
    </row>
    <row r="309" spans="1:6" x14ac:dyDescent="0.35">
      <c r="A309" s="4" t="s">
        <v>439</v>
      </c>
      <c r="D309" s="4" t="s">
        <v>440</v>
      </c>
      <c r="F309" t="s">
        <v>17</v>
      </c>
    </row>
    <row r="310" spans="1:6" x14ac:dyDescent="0.35">
      <c r="A310" s="4" t="s">
        <v>440</v>
      </c>
      <c r="D310" s="4" t="s">
        <v>441</v>
      </c>
      <c r="F310" t="s">
        <v>11</v>
      </c>
    </row>
    <row r="311" spans="1:6" x14ac:dyDescent="0.35">
      <c r="A311" s="4" t="s">
        <v>441</v>
      </c>
      <c r="D311" s="4" t="s">
        <v>442</v>
      </c>
      <c r="F311" t="s">
        <v>15</v>
      </c>
    </row>
    <row r="312" spans="1:6" x14ac:dyDescent="0.35">
      <c r="A312" s="4" t="s">
        <v>442</v>
      </c>
      <c r="D312" s="4" t="s">
        <v>443</v>
      </c>
      <c r="F312" t="s">
        <v>16</v>
      </c>
    </row>
    <row r="313" spans="1:6" x14ac:dyDescent="0.35">
      <c r="A313" s="4" t="s">
        <v>443</v>
      </c>
      <c r="D313" s="4" t="s">
        <v>444</v>
      </c>
      <c r="F313" t="s">
        <v>17</v>
      </c>
    </row>
    <row r="314" spans="1:6" x14ac:dyDescent="0.35">
      <c r="A314" s="4" t="s">
        <v>444</v>
      </c>
      <c r="D314" s="4" t="s">
        <v>445</v>
      </c>
      <c r="F314" t="s">
        <v>11</v>
      </c>
    </row>
    <row r="315" spans="1:6" x14ac:dyDescent="0.35">
      <c r="A315" s="4" t="s">
        <v>445</v>
      </c>
      <c r="D315" s="4" t="s">
        <v>446</v>
      </c>
      <c r="F315" t="s">
        <v>15</v>
      </c>
    </row>
    <row r="316" spans="1:6" x14ac:dyDescent="0.35">
      <c r="A316" s="4" t="s">
        <v>446</v>
      </c>
      <c r="D316" s="4" t="s">
        <v>447</v>
      </c>
      <c r="F316" t="s">
        <v>16</v>
      </c>
    </row>
    <row r="317" spans="1:6" x14ac:dyDescent="0.35">
      <c r="A317" s="4" t="s">
        <v>447</v>
      </c>
      <c r="D317" s="4" t="s">
        <v>448</v>
      </c>
      <c r="F317" t="s">
        <v>17</v>
      </c>
    </row>
    <row r="318" spans="1:6" x14ac:dyDescent="0.35">
      <c r="A318" s="4" t="s">
        <v>448</v>
      </c>
      <c r="D318" s="4" t="s">
        <v>449</v>
      </c>
      <c r="F318" t="s">
        <v>11</v>
      </c>
    </row>
    <row r="319" spans="1:6" x14ac:dyDescent="0.35">
      <c r="A319" s="4" t="s">
        <v>449</v>
      </c>
      <c r="D319" s="4" t="s">
        <v>450</v>
      </c>
      <c r="F319" t="s">
        <v>15</v>
      </c>
    </row>
    <row r="320" spans="1:6" x14ac:dyDescent="0.35">
      <c r="A320" s="4" t="s">
        <v>450</v>
      </c>
      <c r="D320" s="4" t="s">
        <v>451</v>
      </c>
      <c r="F320" t="s">
        <v>16</v>
      </c>
    </row>
    <row r="321" spans="1:6" x14ac:dyDescent="0.35">
      <c r="A321" s="4" t="s">
        <v>451</v>
      </c>
      <c r="D321" s="4" t="s">
        <v>452</v>
      </c>
      <c r="F321" t="s">
        <v>17</v>
      </c>
    </row>
    <row r="322" spans="1:6" x14ac:dyDescent="0.35">
      <c r="A322" s="4" t="s">
        <v>452</v>
      </c>
      <c r="D322" s="4" t="s">
        <v>453</v>
      </c>
      <c r="F322" t="s">
        <v>11</v>
      </c>
    </row>
    <row r="323" spans="1:6" x14ac:dyDescent="0.35">
      <c r="A323" s="4" t="s">
        <v>453</v>
      </c>
      <c r="D323" s="4" t="s">
        <v>454</v>
      </c>
      <c r="F323" t="s">
        <v>15</v>
      </c>
    </row>
    <row r="324" spans="1:6" x14ac:dyDescent="0.35">
      <c r="A324" s="4" t="s">
        <v>454</v>
      </c>
      <c r="D324" s="4" t="s">
        <v>455</v>
      </c>
      <c r="F324" t="s">
        <v>16</v>
      </c>
    </row>
    <row r="325" spans="1:6" x14ac:dyDescent="0.35">
      <c r="A325" s="4" t="s">
        <v>455</v>
      </c>
      <c r="D325" s="4" t="s">
        <v>456</v>
      </c>
      <c r="F325" t="s">
        <v>17</v>
      </c>
    </row>
    <row r="326" spans="1:6" x14ac:dyDescent="0.35">
      <c r="A326" s="4" t="s">
        <v>456</v>
      </c>
      <c r="D326" s="4" t="s">
        <v>457</v>
      </c>
      <c r="F326" t="s">
        <v>11</v>
      </c>
    </row>
    <row r="327" spans="1:6" x14ac:dyDescent="0.35">
      <c r="A327" s="4" t="s">
        <v>457</v>
      </c>
      <c r="D327" s="4" t="s">
        <v>458</v>
      </c>
      <c r="F327" t="s">
        <v>15</v>
      </c>
    </row>
    <row r="328" spans="1:6" x14ac:dyDescent="0.35">
      <c r="A328" s="4" t="s">
        <v>458</v>
      </c>
      <c r="D328" s="4" t="s">
        <v>459</v>
      </c>
      <c r="F328" t="s">
        <v>16</v>
      </c>
    </row>
    <row r="329" spans="1:6" x14ac:dyDescent="0.35">
      <c r="A329" s="4" t="s">
        <v>459</v>
      </c>
      <c r="D329" s="4" t="s">
        <v>460</v>
      </c>
      <c r="F329" t="s">
        <v>17</v>
      </c>
    </row>
    <row r="330" spans="1:6" x14ac:dyDescent="0.35">
      <c r="A330" s="4" t="s">
        <v>460</v>
      </c>
      <c r="D330" s="4" t="s">
        <v>461</v>
      </c>
      <c r="F330" t="s">
        <v>11</v>
      </c>
    </row>
    <row r="331" spans="1:6" x14ac:dyDescent="0.35">
      <c r="A331" s="4" t="s">
        <v>461</v>
      </c>
      <c r="D331" s="4" t="s">
        <v>463</v>
      </c>
      <c r="F331" t="s">
        <v>15</v>
      </c>
    </row>
    <row r="332" spans="1:6" x14ac:dyDescent="0.35">
      <c r="A332" s="4" t="s">
        <v>463</v>
      </c>
      <c r="D332" s="4" t="s">
        <v>464</v>
      </c>
      <c r="F332" t="s">
        <v>16</v>
      </c>
    </row>
    <row r="333" spans="1:6" x14ac:dyDescent="0.35">
      <c r="A333" s="4" t="s">
        <v>464</v>
      </c>
      <c r="D333" s="4" t="s">
        <v>465</v>
      </c>
      <c r="F333" t="s">
        <v>17</v>
      </c>
    </row>
    <row r="334" spans="1:6" x14ac:dyDescent="0.35">
      <c r="A334" s="4" t="s">
        <v>465</v>
      </c>
      <c r="D334" s="4" t="s">
        <v>466</v>
      </c>
      <c r="F334" t="s">
        <v>11</v>
      </c>
    </row>
    <row r="335" spans="1:6" x14ac:dyDescent="0.35">
      <c r="A335" s="4" t="s">
        <v>466</v>
      </c>
      <c r="D335" s="4" t="s">
        <v>467</v>
      </c>
      <c r="F335" t="s">
        <v>15</v>
      </c>
    </row>
    <row r="336" spans="1:6" x14ac:dyDescent="0.35">
      <c r="A336" s="4" t="s">
        <v>467</v>
      </c>
      <c r="D336" s="4" t="s">
        <v>468</v>
      </c>
      <c r="F336" t="s">
        <v>16</v>
      </c>
    </row>
    <row r="337" spans="1:6" x14ac:dyDescent="0.35">
      <c r="A337" s="4" t="s">
        <v>468</v>
      </c>
      <c r="D337" s="4" t="s">
        <v>469</v>
      </c>
      <c r="F337" t="s">
        <v>17</v>
      </c>
    </row>
    <row r="338" spans="1:6" x14ac:dyDescent="0.35">
      <c r="A338" s="4" t="s">
        <v>469</v>
      </c>
      <c r="D338" s="4" t="s">
        <v>470</v>
      </c>
      <c r="F338" t="s">
        <v>11</v>
      </c>
    </row>
    <row r="339" spans="1:6" x14ac:dyDescent="0.35">
      <c r="A339" s="4" t="s">
        <v>470</v>
      </c>
      <c r="D339" s="4" t="s">
        <v>471</v>
      </c>
      <c r="F339" t="s">
        <v>15</v>
      </c>
    </row>
    <row r="340" spans="1:6" x14ac:dyDescent="0.35">
      <c r="A340" s="4" t="s">
        <v>471</v>
      </c>
      <c r="D340" s="4" t="s">
        <v>472</v>
      </c>
      <c r="F340" t="s">
        <v>16</v>
      </c>
    </row>
    <row r="341" spans="1:6" x14ac:dyDescent="0.35">
      <c r="A341" s="4" t="s">
        <v>472</v>
      </c>
      <c r="D341" s="4" t="s">
        <v>473</v>
      </c>
      <c r="F341" t="s">
        <v>17</v>
      </c>
    </row>
    <row r="342" spans="1:6" x14ac:dyDescent="0.35">
      <c r="A342" s="4" t="s">
        <v>473</v>
      </c>
      <c r="D342" s="4" t="s">
        <v>474</v>
      </c>
      <c r="F342" t="s">
        <v>11</v>
      </c>
    </row>
    <row r="343" spans="1:6" x14ac:dyDescent="0.35">
      <c r="A343" s="4" t="s">
        <v>474</v>
      </c>
      <c r="D343" s="4" t="s">
        <v>475</v>
      </c>
      <c r="F343" t="s">
        <v>15</v>
      </c>
    </row>
    <row r="344" spans="1:6" x14ac:dyDescent="0.35">
      <c r="A344" s="4" t="s">
        <v>475</v>
      </c>
      <c r="D344" s="4" t="s">
        <v>476</v>
      </c>
      <c r="F344" t="s">
        <v>16</v>
      </c>
    </row>
    <row r="345" spans="1:6" x14ac:dyDescent="0.35">
      <c r="A345" s="4" t="s">
        <v>476</v>
      </c>
      <c r="D345" s="4" t="s">
        <v>477</v>
      </c>
      <c r="F345" t="s">
        <v>17</v>
      </c>
    </row>
    <row r="346" spans="1:6" x14ac:dyDescent="0.35">
      <c r="A346" s="4" t="s">
        <v>477</v>
      </c>
      <c r="D346" s="4" t="s">
        <v>479</v>
      </c>
      <c r="F346" t="s">
        <v>11</v>
      </c>
    </row>
    <row r="347" spans="1:6" x14ac:dyDescent="0.35">
      <c r="A347" s="4" t="s">
        <v>479</v>
      </c>
      <c r="D347" s="4" t="s">
        <v>481</v>
      </c>
      <c r="F347" t="s">
        <v>15</v>
      </c>
    </row>
    <row r="348" spans="1:6" x14ac:dyDescent="0.35">
      <c r="A348" s="4" t="s">
        <v>481</v>
      </c>
      <c r="D348" s="4" t="s">
        <v>482</v>
      </c>
      <c r="F348" t="s">
        <v>16</v>
      </c>
    </row>
    <row r="349" spans="1:6" x14ac:dyDescent="0.35">
      <c r="A349" s="4" t="s">
        <v>482</v>
      </c>
      <c r="D349" s="4" t="s">
        <v>483</v>
      </c>
      <c r="F349" t="s">
        <v>17</v>
      </c>
    </row>
    <row r="350" spans="1:6" x14ac:dyDescent="0.35">
      <c r="A350" s="4" t="s">
        <v>483</v>
      </c>
      <c r="D350" s="4" t="s">
        <v>484</v>
      </c>
      <c r="F350" t="s">
        <v>11</v>
      </c>
    </row>
    <row r="351" spans="1:6" x14ac:dyDescent="0.35">
      <c r="A351" s="4" t="s">
        <v>484</v>
      </c>
      <c r="D351" s="4" t="s">
        <v>485</v>
      </c>
      <c r="F351" t="s">
        <v>15</v>
      </c>
    </row>
    <row r="352" spans="1:6" x14ac:dyDescent="0.35">
      <c r="A352" s="4" t="s">
        <v>485</v>
      </c>
      <c r="D352" s="4" t="s">
        <v>486</v>
      </c>
      <c r="F352" t="s">
        <v>16</v>
      </c>
    </row>
    <row r="353" spans="1:6" x14ac:dyDescent="0.35">
      <c r="A353" s="4" t="s">
        <v>486</v>
      </c>
      <c r="D353" s="4" t="s">
        <v>487</v>
      </c>
      <c r="F353" t="s">
        <v>17</v>
      </c>
    </row>
    <row r="354" spans="1:6" x14ac:dyDescent="0.35">
      <c r="A354" s="4" t="s">
        <v>487</v>
      </c>
      <c r="D354" s="4" t="s">
        <v>488</v>
      </c>
      <c r="F354" t="s">
        <v>11</v>
      </c>
    </row>
    <row r="355" spans="1:6" x14ac:dyDescent="0.35">
      <c r="A355" s="4" t="s">
        <v>488</v>
      </c>
      <c r="D355" s="4" t="s">
        <v>490</v>
      </c>
      <c r="F355" t="s">
        <v>15</v>
      </c>
    </row>
    <row r="356" spans="1:6" x14ac:dyDescent="0.35">
      <c r="A356" s="4" t="s">
        <v>490</v>
      </c>
      <c r="D356" s="4" t="s">
        <v>492</v>
      </c>
      <c r="F356" t="s">
        <v>16</v>
      </c>
    </row>
    <row r="357" spans="1:6" x14ac:dyDescent="0.35">
      <c r="A357" s="4" t="s">
        <v>492</v>
      </c>
      <c r="D357" s="4" t="s">
        <v>493</v>
      </c>
      <c r="F357" t="s">
        <v>17</v>
      </c>
    </row>
    <row r="358" spans="1:6" x14ac:dyDescent="0.35">
      <c r="A358" s="4" t="s">
        <v>493</v>
      </c>
      <c r="D358" s="4" t="s">
        <v>494</v>
      </c>
      <c r="F358" t="s">
        <v>11</v>
      </c>
    </row>
    <row r="359" spans="1:6" x14ac:dyDescent="0.35">
      <c r="A359" s="4" t="s">
        <v>494</v>
      </c>
      <c r="D359" s="4" t="s">
        <v>495</v>
      </c>
      <c r="F359" t="s">
        <v>15</v>
      </c>
    </row>
    <row r="360" spans="1:6" x14ac:dyDescent="0.35">
      <c r="A360" s="4" t="s">
        <v>495</v>
      </c>
      <c r="D360" s="4" t="s">
        <v>496</v>
      </c>
      <c r="F360" t="s">
        <v>16</v>
      </c>
    </row>
    <row r="361" spans="1:6" x14ac:dyDescent="0.35">
      <c r="A361" s="4" t="s">
        <v>496</v>
      </c>
      <c r="D361" s="4" t="s">
        <v>497</v>
      </c>
      <c r="F361" t="s">
        <v>17</v>
      </c>
    </row>
    <row r="362" spans="1:6" x14ac:dyDescent="0.35">
      <c r="A362" s="4" t="s">
        <v>497</v>
      </c>
      <c r="D362" s="4" t="s">
        <v>498</v>
      </c>
      <c r="F362" t="s">
        <v>11</v>
      </c>
    </row>
    <row r="363" spans="1:6" x14ac:dyDescent="0.35">
      <c r="A363" s="4" t="s">
        <v>498</v>
      </c>
      <c r="D363" s="4" t="s">
        <v>500</v>
      </c>
      <c r="F363" t="s">
        <v>15</v>
      </c>
    </row>
    <row r="364" spans="1:6" x14ac:dyDescent="0.35">
      <c r="A364" s="4" t="s">
        <v>500</v>
      </c>
      <c r="D364" s="4" t="s">
        <v>501</v>
      </c>
      <c r="F364" t="s">
        <v>16</v>
      </c>
    </row>
    <row r="365" spans="1:6" x14ac:dyDescent="0.35">
      <c r="A365" s="4" t="s">
        <v>501</v>
      </c>
      <c r="D365" s="4" t="s">
        <v>503</v>
      </c>
      <c r="F365" t="s">
        <v>17</v>
      </c>
    </row>
    <row r="366" spans="1:6" x14ac:dyDescent="0.35">
      <c r="A366" s="4" t="s">
        <v>503</v>
      </c>
      <c r="D366" s="4" t="s">
        <v>504</v>
      </c>
      <c r="F366" t="s">
        <v>11</v>
      </c>
    </row>
    <row r="367" spans="1:6" x14ac:dyDescent="0.35">
      <c r="A367" s="4" t="s">
        <v>504</v>
      </c>
      <c r="D367" s="4" t="s">
        <v>505</v>
      </c>
      <c r="F367" t="s">
        <v>15</v>
      </c>
    </row>
    <row r="368" spans="1:6" x14ac:dyDescent="0.35">
      <c r="A368" s="4" t="s">
        <v>505</v>
      </c>
      <c r="D368" s="4" t="s">
        <v>507</v>
      </c>
      <c r="F368" t="s">
        <v>16</v>
      </c>
    </row>
    <row r="369" spans="1:6" x14ac:dyDescent="0.35">
      <c r="A369" s="4" t="s">
        <v>507</v>
      </c>
      <c r="D369" s="4" t="s">
        <v>509</v>
      </c>
      <c r="F369" t="s">
        <v>17</v>
      </c>
    </row>
    <row r="370" spans="1:6" x14ac:dyDescent="0.35">
      <c r="A370" s="4" t="s">
        <v>509</v>
      </c>
      <c r="D370" s="4" t="s">
        <v>510</v>
      </c>
      <c r="F370" t="s">
        <v>11</v>
      </c>
    </row>
    <row r="371" spans="1:6" x14ac:dyDescent="0.35">
      <c r="A371" s="4" t="s">
        <v>510</v>
      </c>
      <c r="D371" s="4" t="s">
        <v>511</v>
      </c>
      <c r="F371" t="s">
        <v>15</v>
      </c>
    </row>
    <row r="372" spans="1:6" x14ac:dyDescent="0.35">
      <c r="A372" s="4" t="s">
        <v>511</v>
      </c>
      <c r="D372" s="4" t="s">
        <v>512</v>
      </c>
      <c r="F372" t="s">
        <v>16</v>
      </c>
    </row>
    <row r="373" spans="1:6" x14ac:dyDescent="0.35">
      <c r="A373" s="4" t="s">
        <v>512</v>
      </c>
      <c r="D373" s="4" t="s">
        <v>513</v>
      </c>
      <c r="F373" t="s">
        <v>17</v>
      </c>
    </row>
    <row r="374" spans="1:6" x14ac:dyDescent="0.35">
      <c r="A374" s="4" t="s">
        <v>513</v>
      </c>
      <c r="D374" s="4" t="s">
        <v>514</v>
      </c>
      <c r="F374" t="s">
        <v>11</v>
      </c>
    </row>
    <row r="375" spans="1:6" x14ac:dyDescent="0.35">
      <c r="A375" s="4" t="s">
        <v>514</v>
      </c>
      <c r="D375" s="4" t="s">
        <v>515</v>
      </c>
      <c r="F375" t="s">
        <v>15</v>
      </c>
    </row>
    <row r="376" spans="1:6" x14ac:dyDescent="0.35">
      <c r="A376" s="4" t="s">
        <v>515</v>
      </c>
      <c r="D376" s="4" t="s">
        <v>516</v>
      </c>
      <c r="F376" t="s">
        <v>16</v>
      </c>
    </row>
    <row r="377" spans="1:6" x14ac:dyDescent="0.35">
      <c r="A377" s="4" t="s">
        <v>516</v>
      </c>
      <c r="D377" s="4" t="s">
        <v>518</v>
      </c>
      <c r="F377" t="s">
        <v>17</v>
      </c>
    </row>
    <row r="378" spans="1:6" x14ac:dyDescent="0.35">
      <c r="A378" s="4" t="s">
        <v>518</v>
      </c>
      <c r="D378" s="4" t="s">
        <v>519</v>
      </c>
      <c r="F378" t="s">
        <v>11</v>
      </c>
    </row>
    <row r="379" spans="1:6" x14ac:dyDescent="0.35">
      <c r="A379" s="4" t="s">
        <v>519</v>
      </c>
      <c r="D379" s="4" t="s">
        <v>520</v>
      </c>
      <c r="F379" t="s">
        <v>15</v>
      </c>
    </row>
    <row r="380" spans="1:6" x14ac:dyDescent="0.35">
      <c r="A380" s="4" t="s">
        <v>520</v>
      </c>
      <c r="D380" s="4" t="s">
        <v>521</v>
      </c>
      <c r="F380" t="s">
        <v>16</v>
      </c>
    </row>
    <row r="381" spans="1:6" x14ac:dyDescent="0.35">
      <c r="A381" s="4" t="s">
        <v>521</v>
      </c>
      <c r="D381" s="4" t="s">
        <v>522</v>
      </c>
      <c r="F381" t="s">
        <v>17</v>
      </c>
    </row>
    <row r="382" spans="1:6" x14ac:dyDescent="0.35">
      <c r="A382" s="4" t="s">
        <v>522</v>
      </c>
      <c r="D382" s="4" t="s">
        <v>523</v>
      </c>
      <c r="F382" t="s">
        <v>11</v>
      </c>
    </row>
    <row r="383" spans="1:6" x14ac:dyDescent="0.35">
      <c r="A383" s="4" t="s">
        <v>523</v>
      </c>
      <c r="D383" s="4" t="s">
        <v>524</v>
      </c>
      <c r="F383" t="s">
        <v>15</v>
      </c>
    </row>
    <row r="384" spans="1:6" x14ac:dyDescent="0.35">
      <c r="A384" s="4" t="s">
        <v>524</v>
      </c>
      <c r="D384" s="4" t="s">
        <v>525</v>
      </c>
      <c r="F384" t="s">
        <v>16</v>
      </c>
    </row>
    <row r="385" spans="1:6" x14ac:dyDescent="0.35">
      <c r="A385" s="4" t="s">
        <v>525</v>
      </c>
      <c r="D385" s="4" t="s">
        <v>526</v>
      </c>
      <c r="F385" t="s">
        <v>17</v>
      </c>
    </row>
    <row r="386" spans="1:6" x14ac:dyDescent="0.35">
      <c r="A386" s="4" t="s">
        <v>526</v>
      </c>
      <c r="D386" s="4" t="s">
        <v>527</v>
      </c>
      <c r="F386" t="s">
        <v>11</v>
      </c>
    </row>
    <row r="387" spans="1:6" x14ac:dyDescent="0.35">
      <c r="A387" s="4" t="s">
        <v>527</v>
      </c>
      <c r="D387" s="4" t="s">
        <v>528</v>
      </c>
      <c r="F387" t="s">
        <v>15</v>
      </c>
    </row>
    <row r="388" spans="1:6" x14ac:dyDescent="0.35">
      <c r="A388" s="4" t="s">
        <v>528</v>
      </c>
      <c r="D388" s="4" t="s">
        <v>529</v>
      </c>
      <c r="F388" t="s">
        <v>16</v>
      </c>
    </row>
    <row r="389" spans="1:6" x14ac:dyDescent="0.35">
      <c r="A389" s="4" t="s">
        <v>529</v>
      </c>
      <c r="D389" s="4" t="s">
        <v>530</v>
      </c>
      <c r="F389" t="s">
        <v>17</v>
      </c>
    </row>
    <row r="390" spans="1:6" x14ac:dyDescent="0.35">
      <c r="A390" s="4" t="s">
        <v>530</v>
      </c>
      <c r="D390" s="4" t="s">
        <v>531</v>
      </c>
      <c r="F390" t="s">
        <v>11</v>
      </c>
    </row>
    <row r="391" spans="1:6" x14ac:dyDescent="0.35">
      <c r="A391" s="4" t="s">
        <v>531</v>
      </c>
      <c r="D391" s="4" t="s">
        <v>532</v>
      </c>
      <c r="F391" t="s">
        <v>15</v>
      </c>
    </row>
    <row r="392" spans="1:6" x14ac:dyDescent="0.35">
      <c r="A392" s="4" t="s">
        <v>532</v>
      </c>
      <c r="D392" s="4" t="s">
        <v>533</v>
      </c>
      <c r="F392" t="s">
        <v>16</v>
      </c>
    </row>
    <row r="393" spans="1:6" x14ac:dyDescent="0.35">
      <c r="A393" s="4" t="s">
        <v>533</v>
      </c>
      <c r="D393" s="4" t="s">
        <v>534</v>
      </c>
      <c r="F393" t="s">
        <v>17</v>
      </c>
    </row>
    <row r="394" spans="1:6" x14ac:dyDescent="0.35">
      <c r="A394" s="4" t="s">
        <v>534</v>
      </c>
      <c r="D394" s="4" t="s">
        <v>535</v>
      </c>
      <c r="F394" t="s">
        <v>11</v>
      </c>
    </row>
    <row r="395" spans="1:6" x14ac:dyDescent="0.35">
      <c r="A395" s="4" t="s">
        <v>535</v>
      </c>
      <c r="D395" s="4" t="s">
        <v>536</v>
      </c>
      <c r="F395" t="s">
        <v>15</v>
      </c>
    </row>
    <row r="396" spans="1:6" x14ac:dyDescent="0.35">
      <c r="A396" s="4" t="s">
        <v>536</v>
      </c>
      <c r="D396" s="4" t="s">
        <v>537</v>
      </c>
      <c r="F396" t="s">
        <v>16</v>
      </c>
    </row>
    <row r="397" spans="1:6" x14ac:dyDescent="0.35">
      <c r="A397" s="4" t="s">
        <v>537</v>
      </c>
      <c r="D397" s="4" t="s">
        <v>538</v>
      </c>
      <c r="F397" t="s">
        <v>17</v>
      </c>
    </row>
    <row r="398" spans="1:6" x14ac:dyDescent="0.35">
      <c r="A398" s="4" t="s">
        <v>538</v>
      </c>
      <c r="D398" s="4" t="s">
        <v>539</v>
      </c>
      <c r="F398" t="s">
        <v>11</v>
      </c>
    </row>
    <row r="399" spans="1:6" x14ac:dyDescent="0.35">
      <c r="A399" s="4" t="s">
        <v>539</v>
      </c>
      <c r="D399" s="4" t="s">
        <v>540</v>
      </c>
      <c r="F399" t="s">
        <v>15</v>
      </c>
    </row>
    <row r="400" spans="1:6" x14ac:dyDescent="0.35">
      <c r="A400" s="4" t="s">
        <v>540</v>
      </c>
      <c r="D400" s="4" t="s">
        <v>541</v>
      </c>
      <c r="F400" t="s">
        <v>16</v>
      </c>
    </row>
    <row r="401" spans="1:6" x14ac:dyDescent="0.35">
      <c r="A401" s="4" t="s">
        <v>541</v>
      </c>
      <c r="D401" s="4" t="s">
        <v>542</v>
      </c>
      <c r="F401" t="s">
        <v>17</v>
      </c>
    </row>
    <row r="402" spans="1:6" x14ac:dyDescent="0.35">
      <c r="A402" s="4" t="s">
        <v>542</v>
      </c>
      <c r="D402" s="4" t="s">
        <v>543</v>
      </c>
      <c r="F402" t="s">
        <v>11</v>
      </c>
    </row>
    <row r="403" spans="1:6" x14ac:dyDescent="0.35">
      <c r="A403" s="4" t="s">
        <v>543</v>
      </c>
      <c r="D403" s="4" t="s">
        <v>544</v>
      </c>
      <c r="F403" t="s">
        <v>15</v>
      </c>
    </row>
    <row r="404" spans="1:6" x14ac:dyDescent="0.35">
      <c r="A404" s="4" t="s">
        <v>544</v>
      </c>
      <c r="D404" s="4" t="s">
        <v>545</v>
      </c>
      <c r="F404" t="s">
        <v>16</v>
      </c>
    </row>
    <row r="405" spans="1:6" x14ac:dyDescent="0.35">
      <c r="A405" s="4" t="s">
        <v>545</v>
      </c>
      <c r="D405" s="4" t="s">
        <v>546</v>
      </c>
      <c r="F405" t="s">
        <v>17</v>
      </c>
    </row>
    <row r="406" spans="1:6" x14ac:dyDescent="0.35">
      <c r="A406" s="4" t="s">
        <v>546</v>
      </c>
      <c r="D406" s="4" t="s">
        <v>547</v>
      </c>
      <c r="F406" t="s">
        <v>11</v>
      </c>
    </row>
    <row r="407" spans="1:6" x14ac:dyDescent="0.35">
      <c r="A407" s="4" t="s">
        <v>547</v>
      </c>
      <c r="D407" s="4" t="s">
        <v>548</v>
      </c>
      <c r="F407" t="s">
        <v>15</v>
      </c>
    </row>
    <row r="408" spans="1:6" x14ac:dyDescent="0.35">
      <c r="A408" s="4" t="s">
        <v>548</v>
      </c>
      <c r="D408" s="4" t="s">
        <v>549</v>
      </c>
      <c r="F408" t="s">
        <v>16</v>
      </c>
    </row>
    <row r="409" spans="1:6" x14ac:dyDescent="0.35">
      <c r="A409" s="4" t="s">
        <v>549</v>
      </c>
      <c r="D409" s="4" t="s">
        <v>550</v>
      </c>
      <c r="F409" t="s">
        <v>17</v>
      </c>
    </row>
    <row r="410" spans="1:6" x14ac:dyDescent="0.35">
      <c r="A410" s="4" t="s">
        <v>550</v>
      </c>
      <c r="D410" s="4" t="s">
        <v>551</v>
      </c>
      <c r="F410" t="s">
        <v>11</v>
      </c>
    </row>
    <row r="411" spans="1:6" x14ac:dyDescent="0.35">
      <c r="A411" s="4" t="s">
        <v>551</v>
      </c>
      <c r="D411" s="4" t="s">
        <v>552</v>
      </c>
      <c r="F411" t="s">
        <v>15</v>
      </c>
    </row>
    <row r="412" spans="1:6" x14ac:dyDescent="0.35">
      <c r="A412" s="4" t="s">
        <v>552</v>
      </c>
      <c r="D412" s="4" t="s">
        <v>553</v>
      </c>
      <c r="F412" t="s">
        <v>16</v>
      </c>
    </row>
    <row r="413" spans="1:6" x14ac:dyDescent="0.35">
      <c r="A413" s="4" t="s">
        <v>553</v>
      </c>
      <c r="D413" s="4" t="s">
        <v>555</v>
      </c>
      <c r="F413" t="s">
        <v>17</v>
      </c>
    </row>
    <row r="414" spans="1:6" x14ac:dyDescent="0.35">
      <c r="A414" s="4" t="s">
        <v>555</v>
      </c>
      <c r="D414" s="4" t="s">
        <v>556</v>
      </c>
      <c r="F414" t="s">
        <v>11</v>
      </c>
    </row>
    <row r="415" spans="1:6" x14ac:dyDescent="0.35">
      <c r="A415" s="4" t="s">
        <v>556</v>
      </c>
      <c r="D415" s="4" t="s">
        <v>557</v>
      </c>
      <c r="F415" t="s">
        <v>15</v>
      </c>
    </row>
    <row r="416" spans="1:6" x14ac:dyDescent="0.35">
      <c r="A416" s="4" t="s">
        <v>557</v>
      </c>
      <c r="D416" s="4" t="s">
        <v>558</v>
      </c>
      <c r="F416" t="s">
        <v>16</v>
      </c>
    </row>
    <row r="417" spans="1:6" x14ac:dyDescent="0.35">
      <c r="A417" s="4" t="s">
        <v>558</v>
      </c>
      <c r="D417" s="4" t="s">
        <v>559</v>
      </c>
      <c r="F417" t="s">
        <v>17</v>
      </c>
    </row>
    <row r="418" spans="1:6" x14ac:dyDescent="0.35">
      <c r="A418" s="4" t="s">
        <v>559</v>
      </c>
      <c r="D418" s="4" t="s">
        <v>560</v>
      </c>
      <c r="F418" t="s">
        <v>11</v>
      </c>
    </row>
    <row r="419" spans="1:6" x14ac:dyDescent="0.35">
      <c r="A419" s="4" t="s">
        <v>560</v>
      </c>
      <c r="D419" s="4" t="s">
        <v>561</v>
      </c>
      <c r="F419" t="s">
        <v>15</v>
      </c>
    </row>
    <row r="420" spans="1:6" x14ac:dyDescent="0.35">
      <c r="A420" s="4" t="s">
        <v>561</v>
      </c>
      <c r="D420" s="4" t="s">
        <v>563</v>
      </c>
      <c r="F420" t="s">
        <v>16</v>
      </c>
    </row>
    <row r="421" spans="1:6" x14ac:dyDescent="0.35">
      <c r="A421" s="4" t="s">
        <v>563</v>
      </c>
      <c r="D421" s="4" t="s">
        <v>564</v>
      </c>
      <c r="F421" t="s">
        <v>17</v>
      </c>
    </row>
    <row r="422" spans="1:6" x14ac:dyDescent="0.35">
      <c r="A422" s="4" t="s">
        <v>564</v>
      </c>
      <c r="D422" s="4" t="s">
        <v>565</v>
      </c>
      <c r="F422" t="s">
        <v>11</v>
      </c>
    </row>
    <row r="423" spans="1:6" x14ac:dyDescent="0.35">
      <c r="A423" s="4" t="s">
        <v>565</v>
      </c>
      <c r="D423" s="4" t="s">
        <v>566</v>
      </c>
      <c r="F423" t="s">
        <v>15</v>
      </c>
    </row>
    <row r="424" spans="1:6" x14ac:dyDescent="0.35">
      <c r="A424" s="4" t="s">
        <v>566</v>
      </c>
      <c r="D424" s="4" t="s">
        <v>567</v>
      </c>
      <c r="F424" t="s">
        <v>16</v>
      </c>
    </row>
    <row r="425" spans="1:6" x14ac:dyDescent="0.35">
      <c r="A425" s="4" t="s">
        <v>567</v>
      </c>
      <c r="D425" s="4" t="s">
        <v>568</v>
      </c>
      <c r="F425" t="s">
        <v>17</v>
      </c>
    </row>
    <row r="426" spans="1:6" x14ac:dyDescent="0.35">
      <c r="A426" s="4" t="s">
        <v>568</v>
      </c>
      <c r="D426" s="4" t="s">
        <v>569</v>
      </c>
      <c r="F426" t="s">
        <v>11</v>
      </c>
    </row>
    <row r="427" spans="1:6" x14ac:dyDescent="0.35">
      <c r="A427" s="4" t="s">
        <v>569</v>
      </c>
      <c r="D427" s="4" t="s">
        <v>570</v>
      </c>
      <c r="F427" t="s">
        <v>15</v>
      </c>
    </row>
    <row r="428" spans="1:6" x14ac:dyDescent="0.35">
      <c r="A428" s="4" t="s">
        <v>570</v>
      </c>
      <c r="D428" s="4" t="s">
        <v>571</v>
      </c>
      <c r="F428" t="s">
        <v>16</v>
      </c>
    </row>
    <row r="429" spans="1:6" x14ac:dyDescent="0.35">
      <c r="A429" s="4" t="s">
        <v>571</v>
      </c>
      <c r="D429" s="4" t="s">
        <v>572</v>
      </c>
      <c r="F429" t="s">
        <v>17</v>
      </c>
    </row>
    <row r="430" spans="1:6" x14ac:dyDescent="0.35">
      <c r="A430" s="4" t="s">
        <v>572</v>
      </c>
      <c r="D430" s="4" t="s">
        <v>573</v>
      </c>
      <c r="F430" t="s">
        <v>11</v>
      </c>
    </row>
    <row r="431" spans="1:6" x14ac:dyDescent="0.35">
      <c r="A431" s="4" t="s">
        <v>573</v>
      </c>
      <c r="D431" s="4" t="s">
        <v>574</v>
      </c>
      <c r="F431" t="s">
        <v>15</v>
      </c>
    </row>
    <row r="432" spans="1:6" x14ac:dyDescent="0.35">
      <c r="A432" s="4" t="s">
        <v>574</v>
      </c>
      <c r="D432" s="4" t="s">
        <v>575</v>
      </c>
      <c r="F432" t="s">
        <v>16</v>
      </c>
    </row>
    <row r="433" spans="1:6" x14ac:dyDescent="0.35">
      <c r="A433" s="4" t="s">
        <v>575</v>
      </c>
      <c r="F433" t="s">
        <v>17</v>
      </c>
    </row>
    <row r="434" spans="1:6" x14ac:dyDescent="0.35">
      <c r="A434" s="4" t="s">
        <v>591</v>
      </c>
      <c r="F434" t="s">
        <v>11</v>
      </c>
    </row>
    <row r="435" spans="1:6" x14ac:dyDescent="0.35">
      <c r="F435" t="s">
        <v>15</v>
      </c>
    </row>
    <row r="436" spans="1:6" x14ac:dyDescent="0.35">
      <c r="F436" t="s">
        <v>16</v>
      </c>
    </row>
    <row r="437" spans="1:6" x14ac:dyDescent="0.35">
      <c r="F437" t="s">
        <v>17</v>
      </c>
    </row>
    <row r="438" spans="1:6" x14ac:dyDescent="0.35">
      <c r="F438" t="s">
        <v>11</v>
      </c>
    </row>
    <row r="439" spans="1:6" x14ac:dyDescent="0.35">
      <c r="F439" t="s">
        <v>15</v>
      </c>
    </row>
    <row r="440" spans="1:6" x14ac:dyDescent="0.35">
      <c r="F440" t="s">
        <v>16</v>
      </c>
    </row>
    <row r="441" spans="1:6" x14ac:dyDescent="0.35">
      <c r="F441" t="s">
        <v>17</v>
      </c>
    </row>
    <row r="442" spans="1:6" x14ac:dyDescent="0.35">
      <c r="F442" t="s">
        <v>11</v>
      </c>
    </row>
    <row r="443" spans="1:6" x14ac:dyDescent="0.35">
      <c r="F443" t="s">
        <v>15</v>
      </c>
    </row>
    <row r="444" spans="1:6" x14ac:dyDescent="0.35">
      <c r="F444" t="s">
        <v>16</v>
      </c>
    </row>
    <row r="445" spans="1:6" x14ac:dyDescent="0.35">
      <c r="F445" t="s">
        <v>17</v>
      </c>
    </row>
    <row r="446" spans="1:6" x14ac:dyDescent="0.35">
      <c r="F446" t="s">
        <v>11</v>
      </c>
    </row>
    <row r="447" spans="1:6" x14ac:dyDescent="0.35">
      <c r="F447" t="s">
        <v>15</v>
      </c>
    </row>
    <row r="448" spans="1:6" x14ac:dyDescent="0.35">
      <c r="F448" t="s">
        <v>16</v>
      </c>
    </row>
    <row r="449" spans="6:6" x14ac:dyDescent="0.35">
      <c r="F449" t="s">
        <v>17</v>
      </c>
    </row>
    <row r="450" spans="6:6" x14ac:dyDescent="0.35">
      <c r="F450" t="s">
        <v>11</v>
      </c>
    </row>
    <row r="451" spans="6:6" x14ac:dyDescent="0.35">
      <c r="F451" t="s">
        <v>15</v>
      </c>
    </row>
    <row r="452" spans="6:6" x14ac:dyDescent="0.35">
      <c r="F452" t="s">
        <v>16</v>
      </c>
    </row>
    <row r="453" spans="6:6" x14ac:dyDescent="0.35">
      <c r="F453" t="s">
        <v>17</v>
      </c>
    </row>
    <row r="454" spans="6:6" x14ac:dyDescent="0.35">
      <c r="F454" t="s">
        <v>11</v>
      </c>
    </row>
    <row r="455" spans="6:6" x14ac:dyDescent="0.35">
      <c r="F455" t="s">
        <v>15</v>
      </c>
    </row>
    <row r="456" spans="6:6" x14ac:dyDescent="0.35">
      <c r="F456" t="s">
        <v>16</v>
      </c>
    </row>
    <row r="457" spans="6:6" x14ac:dyDescent="0.35">
      <c r="F457" t="s">
        <v>17</v>
      </c>
    </row>
    <row r="458" spans="6:6" x14ac:dyDescent="0.35">
      <c r="F458" t="s">
        <v>11</v>
      </c>
    </row>
    <row r="459" spans="6:6" x14ac:dyDescent="0.35">
      <c r="F459" t="s">
        <v>15</v>
      </c>
    </row>
    <row r="460" spans="6:6" x14ac:dyDescent="0.35">
      <c r="F460" t="s">
        <v>16</v>
      </c>
    </row>
    <row r="461" spans="6:6" x14ac:dyDescent="0.35">
      <c r="F461" t="s">
        <v>17</v>
      </c>
    </row>
    <row r="462" spans="6:6" x14ac:dyDescent="0.35">
      <c r="F462" t="s">
        <v>11</v>
      </c>
    </row>
    <row r="463" spans="6:6" x14ac:dyDescent="0.35">
      <c r="F463" t="s">
        <v>15</v>
      </c>
    </row>
    <row r="464" spans="6:6" x14ac:dyDescent="0.35">
      <c r="F464" t="s">
        <v>16</v>
      </c>
    </row>
    <row r="465" spans="6:6" x14ac:dyDescent="0.35">
      <c r="F465" t="s">
        <v>17</v>
      </c>
    </row>
    <row r="466" spans="6:6" x14ac:dyDescent="0.35">
      <c r="F466" t="s">
        <v>11</v>
      </c>
    </row>
    <row r="467" spans="6:6" x14ac:dyDescent="0.35">
      <c r="F467" t="s">
        <v>15</v>
      </c>
    </row>
    <row r="468" spans="6:6" x14ac:dyDescent="0.35">
      <c r="F468" t="s">
        <v>16</v>
      </c>
    </row>
    <row r="469" spans="6:6" x14ac:dyDescent="0.35">
      <c r="F469" t="s">
        <v>17</v>
      </c>
    </row>
    <row r="470" spans="6:6" x14ac:dyDescent="0.35">
      <c r="F470" t="s">
        <v>11</v>
      </c>
    </row>
    <row r="471" spans="6:6" x14ac:dyDescent="0.35">
      <c r="F471" t="s">
        <v>15</v>
      </c>
    </row>
    <row r="472" spans="6:6" x14ac:dyDescent="0.35">
      <c r="F472" t="s">
        <v>16</v>
      </c>
    </row>
    <row r="473" spans="6:6" x14ac:dyDescent="0.35">
      <c r="F473" t="s">
        <v>17</v>
      </c>
    </row>
    <row r="474" spans="6:6" x14ac:dyDescent="0.35">
      <c r="F474" t="s">
        <v>11</v>
      </c>
    </row>
    <row r="475" spans="6:6" x14ac:dyDescent="0.35">
      <c r="F475" t="s">
        <v>15</v>
      </c>
    </row>
    <row r="476" spans="6:6" x14ac:dyDescent="0.35">
      <c r="F476" t="s">
        <v>16</v>
      </c>
    </row>
    <row r="477" spans="6:6" x14ac:dyDescent="0.35">
      <c r="F477" t="s">
        <v>17</v>
      </c>
    </row>
    <row r="478" spans="6:6" x14ac:dyDescent="0.35">
      <c r="F478" t="s">
        <v>11</v>
      </c>
    </row>
    <row r="479" spans="6:6" x14ac:dyDescent="0.35">
      <c r="F479" t="s">
        <v>15</v>
      </c>
    </row>
    <row r="480" spans="6:6" x14ac:dyDescent="0.35">
      <c r="F480" t="s">
        <v>16</v>
      </c>
    </row>
    <row r="481" spans="6:6" x14ac:dyDescent="0.35">
      <c r="F481" t="s">
        <v>17</v>
      </c>
    </row>
    <row r="482" spans="6:6" x14ac:dyDescent="0.35">
      <c r="F482" t="s">
        <v>11</v>
      </c>
    </row>
    <row r="483" spans="6:6" x14ac:dyDescent="0.35">
      <c r="F483" t="s">
        <v>15</v>
      </c>
    </row>
    <row r="484" spans="6:6" x14ac:dyDescent="0.35">
      <c r="F484" t="s">
        <v>16</v>
      </c>
    </row>
    <row r="485" spans="6:6" x14ac:dyDescent="0.35">
      <c r="F485" t="s">
        <v>17</v>
      </c>
    </row>
    <row r="486" spans="6:6" x14ac:dyDescent="0.35">
      <c r="F486" t="s">
        <v>11</v>
      </c>
    </row>
    <row r="487" spans="6:6" x14ac:dyDescent="0.35">
      <c r="F487" t="s">
        <v>15</v>
      </c>
    </row>
    <row r="488" spans="6:6" x14ac:dyDescent="0.35">
      <c r="F488" t="s">
        <v>16</v>
      </c>
    </row>
    <row r="489" spans="6:6" x14ac:dyDescent="0.35">
      <c r="F489" t="s">
        <v>17</v>
      </c>
    </row>
    <row r="490" spans="6:6" x14ac:dyDescent="0.35">
      <c r="F490" t="s">
        <v>11</v>
      </c>
    </row>
    <row r="491" spans="6:6" x14ac:dyDescent="0.35">
      <c r="F491" t="s">
        <v>15</v>
      </c>
    </row>
    <row r="492" spans="6:6" x14ac:dyDescent="0.35">
      <c r="F492" t="s">
        <v>16</v>
      </c>
    </row>
    <row r="493" spans="6:6" x14ac:dyDescent="0.35">
      <c r="F493" t="s">
        <v>17</v>
      </c>
    </row>
    <row r="494" spans="6:6" x14ac:dyDescent="0.35">
      <c r="F494" t="s">
        <v>11</v>
      </c>
    </row>
    <row r="495" spans="6:6" x14ac:dyDescent="0.35">
      <c r="F495" t="s">
        <v>15</v>
      </c>
    </row>
    <row r="496" spans="6:6" x14ac:dyDescent="0.35">
      <c r="F496" t="s">
        <v>16</v>
      </c>
    </row>
    <row r="497" spans="6:6" x14ac:dyDescent="0.35">
      <c r="F497" t="s">
        <v>17</v>
      </c>
    </row>
    <row r="498" spans="6:6" x14ac:dyDescent="0.35">
      <c r="F498" t="s">
        <v>11</v>
      </c>
    </row>
    <row r="499" spans="6:6" x14ac:dyDescent="0.35">
      <c r="F499" t="s">
        <v>15</v>
      </c>
    </row>
    <row r="500" spans="6:6" x14ac:dyDescent="0.35">
      <c r="F500" t="s">
        <v>16</v>
      </c>
    </row>
    <row r="501" spans="6:6" x14ac:dyDescent="0.35">
      <c r="F501" t="s">
        <v>17</v>
      </c>
    </row>
    <row r="502" spans="6:6" x14ac:dyDescent="0.35">
      <c r="F502" t="s">
        <v>11</v>
      </c>
    </row>
    <row r="503" spans="6:6" x14ac:dyDescent="0.35">
      <c r="F503" t="s">
        <v>15</v>
      </c>
    </row>
    <row r="504" spans="6:6" x14ac:dyDescent="0.35">
      <c r="F504" t="s">
        <v>16</v>
      </c>
    </row>
    <row r="505" spans="6:6" x14ac:dyDescent="0.35">
      <c r="F505" t="s">
        <v>17</v>
      </c>
    </row>
    <row r="506" spans="6:6" x14ac:dyDescent="0.35">
      <c r="F506" t="s">
        <v>11</v>
      </c>
    </row>
    <row r="507" spans="6:6" x14ac:dyDescent="0.35">
      <c r="F507" t="s">
        <v>15</v>
      </c>
    </row>
    <row r="508" spans="6:6" x14ac:dyDescent="0.35">
      <c r="F508" t="s">
        <v>16</v>
      </c>
    </row>
    <row r="509" spans="6:6" x14ac:dyDescent="0.35">
      <c r="F509" t="s">
        <v>17</v>
      </c>
    </row>
    <row r="510" spans="6:6" x14ac:dyDescent="0.35">
      <c r="F510" t="s">
        <v>11</v>
      </c>
    </row>
    <row r="511" spans="6:6" x14ac:dyDescent="0.35">
      <c r="F511" t="s">
        <v>15</v>
      </c>
    </row>
    <row r="512" spans="6:6" x14ac:dyDescent="0.35">
      <c r="F512" t="s">
        <v>16</v>
      </c>
    </row>
    <row r="513" spans="6:6" x14ac:dyDescent="0.35">
      <c r="F513" t="s">
        <v>17</v>
      </c>
    </row>
    <row r="514" spans="6:6" x14ac:dyDescent="0.35">
      <c r="F514" t="s">
        <v>11</v>
      </c>
    </row>
    <row r="515" spans="6:6" x14ac:dyDescent="0.35">
      <c r="F515" t="s">
        <v>15</v>
      </c>
    </row>
    <row r="516" spans="6:6" x14ac:dyDescent="0.35">
      <c r="F516" t="s">
        <v>16</v>
      </c>
    </row>
    <row r="517" spans="6:6" x14ac:dyDescent="0.35">
      <c r="F517" t="s">
        <v>17</v>
      </c>
    </row>
    <row r="518" spans="6:6" x14ac:dyDescent="0.35">
      <c r="F518" t="s">
        <v>11</v>
      </c>
    </row>
    <row r="519" spans="6:6" x14ac:dyDescent="0.35">
      <c r="F519" t="s">
        <v>15</v>
      </c>
    </row>
    <row r="520" spans="6:6" x14ac:dyDescent="0.35">
      <c r="F520" t="s">
        <v>16</v>
      </c>
    </row>
    <row r="521" spans="6:6" x14ac:dyDescent="0.35">
      <c r="F521" t="s">
        <v>17</v>
      </c>
    </row>
    <row r="522" spans="6:6" x14ac:dyDescent="0.35">
      <c r="F522" t="s">
        <v>11</v>
      </c>
    </row>
    <row r="523" spans="6:6" x14ac:dyDescent="0.35">
      <c r="F523" t="s">
        <v>15</v>
      </c>
    </row>
    <row r="524" spans="6:6" x14ac:dyDescent="0.35">
      <c r="F524" t="s">
        <v>16</v>
      </c>
    </row>
    <row r="525" spans="6:6" x14ac:dyDescent="0.35">
      <c r="F525" t="s">
        <v>17</v>
      </c>
    </row>
    <row r="526" spans="6:6" x14ac:dyDescent="0.35">
      <c r="F526" t="s">
        <v>11</v>
      </c>
    </row>
    <row r="527" spans="6:6" x14ac:dyDescent="0.35">
      <c r="F527" t="s">
        <v>15</v>
      </c>
    </row>
    <row r="528" spans="6:6" x14ac:dyDescent="0.35">
      <c r="F528" t="s">
        <v>16</v>
      </c>
    </row>
    <row r="529" spans="6:6" x14ac:dyDescent="0.35">
      <c r="F529" t="s">
        <v>17</v>
      </c>
    </row>
    <row r="530" spans="6:6" x14ac:dyDescent="0.35">
      <c r="F530" t="s">
        <v>11</v>
      </c>
    </row>
    <row r="531" spans="6:6" x14ac:dyDescent="0.35">
      <c r="F531" t="s">
        <v>15</v>
      </c>
    </row>
    <row r="532" spans="6:6" x14ac:dyDescent="0.35">
      <c r="F532" t="s">
        <v>16</v>
      </c>
    </row>
    <row r="533" spans="6:6" x14ac:dyDescent="0.35">
      <c r="F533" t="s">
        <v>17</v>
      </c>
    </row>
    <row r="534" spans="6:6" x14ac:dyDescent="0.35">
      <c r="F534" t="s">
        <v>11</v>
      </c>
    </row>
    <row r="535" spans="6:6" x14ac:dyDescent="0.35">
      <c r="F535" t="s">
        <v>15</v>
      </c>
    </row>
    <row r="536" spans="6:6" x14ac:dyDescent="0.35">
      <c r="F536" t="s">
        <v>16</v>
      </c>
    </row>
    <row r="537" spans="6:6" x14ac:dyDescent="0.35">
      <c r="F537" t="s">
        <v>17</v>
      </c>
    </row>
    <row r="538" spans="6:6" x14ac:dyDescent="0.35">
      <c r="F538" t="s">
        <v>11</v>
      </c>
    </row>
    <row r="539" spans="6:6" x14ac:dyDescent="0.35">
      <c r="F539" t="s">
        <v>15</v>
      </c>
    </row>
    <row r="540" spans="6:6" x14ac:dyDescent="0.35">
      <c r="F540" t="s">
        <v>16</v>
      </c>
    </row>
    <row r="541" spans="6:6" x14ac:dyDescent="0.35">
      <c r="F541" t="s">
        <v>17</v>
      </c>
    </row>
    <row r="542" spans="6:6" x14ac:dyDescent="0.35">
      <c r="F542" t="s">
        <v>11</v>
      </c>
    </row>
    <row r="543" spans="6:6" x14ac:dyDescent="0.35">
      <c r="F543" t="s">
        <v>15</v>
      </c>
    </row>
    <row r="544" spans="6:6" x14ac:dyDescent="0.35">
      <c r="F544" t="s">
        <v>16</v>
      </c>
    </row>
    <row r="545" spans="6:6" x14ac:dyDescent="0.35">
      <c r="F545" t="s">
        <v>17</v>
      </c>
    </row>
    <row r="546" spans="6:6" x14ac:dyDescent="0.35">
      <c r="F546" t="s">
        <v>11</v>
      </c>
    </row>
    <row r="547" spans="6:6" x14ac:dyDescent="0.35">
      <c r="F547" t="s">
        <v>15</v>
      </c>
    </row>
    <row r="548" spans="6:6" x14ac:dyDescent="0.35">
      <c r="F548" t="s">
        <v>16</v>
      </c>
    </row>
    <row r="549" spans="6:6" x14ac:dyDescent="0.35">
      <c r="F549" t="s">
        <v>17</v>
      </c>
    </row>
    <row r="550" spans="6:6" x14ac:dyDescent="0.35">
      <c r="F550" t="s">
        <v>11</v>
      </c>
    </row>
    <row r="551" spans="6:6" x14ac:dyDescent="0.35">
      <c r="F551" t="s">
        <v>15</v>
      </c>
    </row>
    <row r="552" spans="6:6" x14ac:dyDescent="0.35">
      <c r="F552" t="s">
        <v>16</v>
      </c>
    </row>
    <row r="553" spans="6:6" x14ac:dyDescent="0.35">
      <c r="F553" t="s">
        <v>17</v>
      </c>
    </row>
    <row r="554" spans="6:6" x14ac:dyDescent="0.35">
      <c r="F554" t="s">
        <v>11</v>
      </c>
    </row>
    <row r="555" spans="6:6" x14ac:dyDescent="0.35">
      <c r="F555" t="s">
        <v>15</v>
      </c>
    </row>
    <row r="556" spans="6:6" x14ac:dyDescent="0.35">
      <c r="F556" t="s">
        <v>16</v>
      </c>
    </row>
    <row r="557" spans="6:6" x14ac:dyDescent="0.35">
      <c r="F557" t="s">
        <v>17</v>
      </c>
    </row>
    <row r="558" spans="6:6" x14ac:dyDescent="0.35">
      <c r="F558" t="s">
        <v>11</v>
      </c>
    </row>
    <row r="559" spans="6:6" x14ac:dyDescent="0.35">
      <c r="F559" t="s">
        <v>15</v>
      </c>
    </row>
    <row r="560" spans="6:6" x14ac:dyDescent="0.35">
      <c r="F560" t="s">
        <v>16</v>
      </c>
    </row>
    <row r="561" spans="6:6" x14ac:dyDescent="0.35">
      <c r="F561" t="s">
        <v>17</v>
      </c>
    </row>
    <row r="562" spans="6:6" x14ac:dyDescent="0.35">
      <c r="F562" t="s">
        <v>11</v>
      </c>
    </row>
    <row r="563" spans="6:6" x14ac:dyDescent="0.35">
      <c r="F563" t="s">
        <v>15</v>
      </c>
    </row>
    <row r="564" spans="6:6" x14ac:dyDescent="0.35">
      <c r="F564" t="s">
        <v>16</v>
      </c>
    </row>
    <row r="565" spans="6:6" x14ac:dyDescent="0.35">
      <c r="F565" t="s">
        <v>17</v>
      </c>
    </row>
    <row r="566" spans="6:6" x14ac:dyDescent="0.35">
      <c r="F566" t="s">
        <v>11</v>
      </c>
    </row>
    <row r="567" spans="6:6" x14ac:dyDescent="0.35">
      <c r="F567" t="s">
        <v>15</v>
      </c>
    </row>
    <row r="568" spans="6:6" x14ac:dyDescent="0.35">
      <c r="F568" t="s">
        <v>16</v>
      </c>
    </row>
    <row r="569" spans="6:6" x14ac:dyDescent="0.35">
      <c r="F569" t="s">
        <v>17</v>
      </c>
    </row>
    <row r="570" spans="6:6" x14ac:dyDescent="0.35">
      <c r="F570" t="s">
        <v>11</v>
      </c>
    </row>
    <row r="571" spans="6:6" x14ac:dyDescent="0.35">
      <c r="F571" t="s">
        <v>15</v>
      </c>
    </row>
    <row r="572" spans="6:6" x14ac:dyDescent="0.35">
      <c r="F572" t="s">
        <v>16</v>
      </c>
    </row>
    <row r="573" spans="6:6" x14ac:dyDescent="0.35">
      <c r="F573" t="s">
        <v>17</v>
      </c>
    </row>
    <row r="574" spans="6:6" x14ac:dyDescent="0.35">
      <c r="F574" t="s">
        <v>11</v>
      </c>
    </row>
    <row r="575" spans="6:6" x14ac:dyDescent="0.35">
      <c r="F575" t="s">
        <v>15</v>
      </c>
    </row>
    <row r="576" spans="6:6" x14ac:dyDescent="0.35">
      <c r="F576" t="s">
        <v>16</v>
      </c>
    </row>
    <row r="577" spans="6:6" x14ac:dyDescent="0.35">
      <c r="F577" t="s">
        <v>17</v>
      </c>
    </row>
    <row r="578" spans="6:6" x14ac:dyDescent="0.35">
      <c r="F578" t="s">
        <v>11</v>
      </c>
    </row>
    <row r="579" spans="6:6" x14ac:dyDescent="0.35">
      <c r="F579" t="s">
        <v>15</v>
      </c>
    </row>
    <row r="580" spans="6:6" x14ac:dyDescent="0.35">
      <c r="F580" t="s">
        <v>16</v>
      </c>
    </row>
    <row r="581" spans="6:6" x14ac:dyDescent="0.35">
      <c r="F581" t="s">
        <v>17</v>
      </c>
    </row>
    <row r="582" spans="6:6" x14ac:dyDescent="0.35">
      <c r="F582" t="s">
        <v>11</v>
      </c>
    </row>
    <row r="583" spans="6:6" x14ac:dyDescent="0.35">
      <c r="F583" t="s">
        <v>15</v>
      </c>
    </row>
    <row r="584" spans="6:6" x14ac:dyDescent="0.35">
      <c r="F584" t="s">
        <v>16</v>
      </c>
    </row>
    <row r="585" spans="6:6" x14ac:dyDescent="0.35">
      <c r="F585" t="s">
        <v>17</v>
      </c>
    </row>
    <row r="586" spans="6:6" x14ac:dyDescent="0.35">
      <c r="F586" t="s">
        <v>11</v>
      </c>
    </row>
    <row r="587" spans="6:6" x14ac:dyDescent="0.35">
      <c r="F587" t="s">
        <v>15</v>
      </c>
    </row>
    <row r="588" spans="6:6" x14ac:dyDescent="0.35">
      <c r="F588" t="s">
        <v>16</v>
      </c>
    </row>
    <row r="589" spans="6:6" x14ac:dyDescent="0.35">
      <c r="F589" t="s">
        <v>17</v>
      </c>
    </row>
    <row r="590" spans="6:6" x14ac:dyDescent="0.35">
      <c r="F590" t="s">
        <v>11</v>
      </c>
    </row>
    <row r="591" spans="6:6" x14ac:dyDescent="0.35">
      <c r="F591" t="s">
        <v>15</v>
      </c>
    </row>
    <row r="592" spans="6:6" x14ac:dyDescent="0.35">
      <c r="F592" t="s">
        <v>16</v>
      </c>
    </row>
    <row r="593" spans="6:6" x14ac:dyDescent="0.35">
      <c r="F593" t="s">
        <v>17</v>
      </c>
    </row>
    <row r="594" spans="6:6" x14ac:dyDescent="0.35">
      <c r="F594" t="s">
        <v>11</v>
      </c>
    </row>
    <row r="595" spans="6:6" x14ac:dyDescent="0.35">
      <c r="F595" t="s">
        <v>15</v>
      </c>
    </row>
    <row r="596" spans="6:6" x14ac:dyDescent="0.35">
      <c r="F596" t="s">
        <v>16</v>
      </c>
    </row>
    <row r="597" spans="6:6" x14ac:dyDescent="0.35">
      <c r="F597" t="s">
        <v>17</v>
      </c>
    </row>
    <row r="598" spans="6:6" x14ac:dyDescent="0.35">
      <c r="F598" t="s">
        <v>11</v>
      </c>
    </row>
    <row r="599" spans="6:6" x14ac:dyDescent="0.35">
      <c r="F599" t="s">
        <v>15</v>
      </c>
    </row>
    <row r="600" spans="6:6" x14ac:dyDescent="0.35">
      <c r="F600" t="s">
        <v>16</v>
      </c>
    </row>
    <row r="601" spans="6:6" x14ac:dyDescent="0.35">
      <c r="F601" t="s">
        <v>17</v>
      </c>
    </row>
    <row r="602" spans="6:6" x14ac:dyDescent="0.35">
      <c r="F602" t="s">
        <v>11</v>
      </c>
    </row>
    <row r="603" spans="6:6" x14ac:dyDescent="0.35">
      <c r="F603" t="s">
        <v>15</v>
      </c>
    </row>
    <row r="604" spans="6:6" x14ac:dyDescent="0.35">
      <c r="F604" t="s">
        <v>16</v>
      </c>
    </row>
    <row r="605" spans="6:6" x14ac:dyDescent="0.35">
      <c r="F605" t="s">
        <v>17</v>
      </c>
    </row>
    <row r="606" spans="6:6" x14ac:dyDescent="0.35">
      <c r="F606" t="s">
        <v>11</v>
      </c>
    </row>
    <row r="607" spans="6:6" x14ac:dyDescent="0.35">
      <c r="F607" t="s">
        <v>15</v>
      </c>
    </row>
    <row r="608" spans="6:6" x14ac:dyDescent="0.35">
      <c r="F608" t="s">
        <v>16</v>
      </c>
    </row>
    <row r="609" spans="6:6" x14ac:dyDescent="0.35">
      <c r="F609" t="s">
        <v>17</v>
      </c>
    </row>
    <row r="610" spans="6:6" x14ac:dyDescent="0.35">
      <c r="F610" t="s">
        <v>11</v>
      </c>
    </row>
    <row r="611" spans="6:6" x14ac:dyDescent="0.35">
      <c r="F611" t="s">
        <v>15</v>
      </c>
    </row>
    <row r="612" spans="6:6" x14ac:dyDescent="0.35">
      <c r="F612" t="s">
        <v>16</v>
      </c>
    </row>
    <row r="613" spans="6:6" x14ac:dyDescent="0.35">
      <c r="F613" t="s">
        <v>17</v>
      </c>
    </row>
    <row r="614" spans="6:6" x14ac:dyDescent="0.35">
      <c r="F614" t="s">
        <v>11</v>
      </c>
    </row>
    <row r="615" spans="6:6" x14ac:dyDescent="0.35">
      <c r="F615" t="s">
        <v>15</v>
      </c>
    </row>
    <row r="616" spans="6:6" x14ac:dyDescent="0.35">
      <c r="F616" t="s">
        <v>16</v>
      </c>
    </row>
    <row r="617" spans="6:6" x14ac:dyDescent="0.35">
      <c r="F617" t="s">
        <v>17</v>
      </c>
    </row>
    <row r="618" spans="6:6" x14ac:dyDescent="0.35">
      <c r="F618" t="s">
        <v>11</v>
      </c>
    </row>
    <row r="619" spans="6:6" x14ac:dyDescent="0.35">
      <c r="F619" t="s">
        <v>15</v>
      </c>
    </row>
    <row r="620" spans="6:6" x14ac:dyDescent="0.35">
      <c r="F620" t="s">
        <v>16</v>
      </c>
    </row>
    <row r="621" spans="6:6" x14ac:dyDescent="0.35">
      <c r="F621" t="s">
        <v>17</v>
      </c>
    </row>
    <row r="622" spans="6:6" x14ac:dyDescent="0.35">
      <c r="F622" t="s">
        <v>11</v>
      </c>
    </row>
    <row r="623" spans="6:6" x14ac:dyDescent="0.35">
      <c r="F623" t="s">
        <v>15</v>
      </c>
    </row>
    <row r="624" spans="6:6" x14ac:dyDescent="0.35">
      <c r="F624" t="s">
        <v>16</v>
      </c>
    </row>
    <row r="625" spans="6:6" x14ac:dyDescent="0.35">
      <c r="F625" t="s">
        <v>17</v>
      </c>
    </row>
    <row r="626" spans="6:6" x14ac:dyDescent="0.35">
      <c r="F626" t="s">
        <v>11</v>
      </c>
    </row>
    <row r="627" spans="6:6" x14ac:dyDescent="0.35">
      <c r="F627" t="s">
        <v>11</v>
      </c>
    </row>
    <row r="628" spans="6:6" x14ac:dyDescent="0.35">
      <c r="F628" t="s">
        <v>15</v>
      </c>
    </row>
    <row r="629" spans="6:6" x14ac:dyDescent="0.35">
      <c r="F629" t="s">
        <v>16</v>
      </c>
    </row>
    <row r="630" spans="6:6" x14ac:dyDescent="0.35">
      <c r="F630" t="s">
        <v>17</v>
      </c>
    </row>
    <row r="631" spans="6:6" x14ac:dyDescent="0.35">
      <c r="F631" t="s">
        <v>11</v>
      </c>
    </row>
    <row r="632" spans="6:6" x14ac:dyDescent="0.35">
      <c r="F632" t="s">
        <v>11</v>
      </c>
    </row>
    <row r="633" spans="6:6" x14ac:dyDescent="0.35">
      <c r="F633" t="s">
        <v>15</v>
      </c>
    </row>
    <row r="634" spans="6:6" x14ac:dyDescent="0.35">
      <c r="F634" t="s">
        <v>16</v>
      </c>
    </row>
    <row r="635" spans="6:6" x14ac:dyDescent="0.35">
      <c r="F635" t="s">
        <v>17</v>
      </c>
    </row>
    <row r="636" spans="6:6" x14ac:dyDescent="0.35">
      <c r="F636" t="s">
        <v>11</v>
      </c>
    </row>
    <row r="637" spans="6:6" x14ac:dyDescent="0.35">
      <c r="F637" t="s">
        <v>15</v>
      </c>
    </row>
    <row r="638" spans="6:6" x14ac:dyDescent="0.35">
      <c r="F638" t="s">
        <v>16</v>
      </c>
    </row>
    <row r="639" spans="6:6" x14ac:dyDescent="0.35">
      <c r="F639" t="s">
        <v>17</v>
      </c>
    </row>
    <row r="640" spans="6:6" x14ac:dyDescent="0.35">
      <c r="F640" t="s">
        <v>11</v>
      </c>
    </row>
    <row r="641" spans="6:6" x14ac:dyDescent="0.35">
      <c r="F641" t="s">
        <v>15</v>
      </c>
    </row>
    <row r="642" spans="6:6" x14ac:dyDescent="0.35">
      <c r="F642" t="s">
        <v>16</v>
      </c>
    </row>
    <row r="643" spans="6:6" x14ac:dyDescent="0.35">
      <c r="F643" t="s">
        <v>17</v>
      </c>
    </row>
    <row r="644" spans="6:6" x14ac:dyDescent="0.35">
      <c r="F644" t="s">
        <v>11</v>
      </c>
    </row>
    <row r="645" spans="6:6" x14ac:dyDescent="0.35">
      <c r="F645" t="s">
        <v>15</v>
      </c>
    </row>
    <row r="646" spans="6:6" x14ac:dyDescent="0.35">
      <c r="F646" t="s">
        <v>16</v>
      </c>
    </row>
    <row r="647" spans="6:6" x14ac:dyDescent="0.35">
      <c r="F647" t="s">
        <v>17</v>
      </c>
    </row>
    <row r="648" spans="6:6" x14ac:dyDescent="0.35">
      <c r="F648" t="s">
        <v>11</v>
      </c>
    </row>
    <row r="649" spans="6:6" x14ac:dyDescent="0.35">
      <c r="F649" t="s">
        <v>15</v>
      </c>
    </row>
    <row r="650" spans="6:6" x14ac:dyDescent="0.35">
      <c r="F650" t="s">
        <v>16</v>
      </c>
    </row>
    <row r="651" spans="6:6" x14ac:dyDescent="0.35">
      <c r="F651" t="s">
        <v>17</v>
      </c>
    </row>
    <row r="652" spans="6:6" x14ac:dyDescent="0.35">
      <c r="F652" t="s">
        <v>11</v>
      </c>
    </row>
    <row r="653" spans="6:6" x14ac:dyDescent="0.35">
      <c r="F653" t="s">
        <v>15</v>
      </c>
    </row>
    <row r="654" spans="6:6" x14ac:dyDescent="0.35">
      <c r="F654" t="s">
        <v>16</v>
      </c>
    </row>
    <row r="655" spans="6:6" x14ac:dyDescent="0.35">
      <c r="F655" t="s">
        <v>17</v>
      </c>
    </row>
    <row r="656" spans="6:6" x14ac:dyDescent="0.35">
      <c r="F656" t="s">
        <v>11</v>
      </c>
    </row>
    <row r="657" spans="6:6" x14ac:dyDescent="0.35">
      <c r="F657" t="s">
        <v>15</v>
      </c>
    </row>
    <row r="658" spans="6:6" x14ac:dyDescent="0.35">
      <c r="F658" t="s">
        <v>16</v>
      </c>
    </row>
    <row r="659" spans="6:6" x14ac:dyDescent="0.35">
      <c r="F659" t="s">
        <v>17</v>
      </c>
    </row>
    <row r="660" spans="6:6" x14ac:dyDescent="0.35">
      <c r="F660" t="s">
        <v>11</v>
      </c>
    </row>
    <row r="661" spans="6:6" x14ac:dyDescent="0.35">
      <c r="F661" t="s">
        <v>15</v>
      </c>
    </row>
    <row r="662" spans="6:6" x14ac:dyDescent="0.35">
      <c r="F662" t="s">
        <v>16</v>
      </c>
    </row>
    <row r="663" spans="6:6" x14ac:dyDescent="0.35">
      <c r="F663" t="s">
        <v>17</v>
      </c>
    </row>
    <row r="664" spans="6:6" x14ac:dyDescent="0.35">
      <c r="F664" t="s">
        <v>11</v>
      </c>
    </row>
    <row r="665" spans="6:6" x14ac:dyDescent="0.35">
      <c r="F665" t="s">
        <v>15</v>
      </c>
    </row>
    <row r="666" spans="6:6" x14ac:dyDescent="0.35">
      <c r="F666" t="s">
        <v>16</v>
      </c>
    </row>
    <row r="667" spans="6:6" x14ac:dyDescent="0.35">
      <c r="F667" t="s">
        <v>17</v>
      </c>
    </row>
    <row r="668" spans="6:6" x14ac:dyDescent="0.35">
      <c r="F668" t="s">
        <v>11</v>
      </c>
    </row>
    <row r="669" spans="6:6" x14ac:dyDescent="0.35">
      <c r="F669" t="s">
        <v>15</v>
      </c>
    </row>
    <row r="670" spans="6:6" x14ac:dyDescent="0.35">
      <c r="F670" t="s">
        <v>16</v>
      </c>
    </row>
    <row r="671" spans="6:6" x14ac:dyDescent="0.35">
      <c r="F671" t="s">
        <v>17</v>
      </c>
    </row>
    <row r="672" spans="6:6" x14ac:dyDescent="0.35">
      <c r="F672" t="s">
        <v>11</v>
      </c>
    </row>
    <row r="673" spans="6:6" x14ac:dyDescent="0.35">
      <c r="F673" t="s">
        <v>15</v>
      </c>
    </row>
    <row r="674" spans="6:6" x14ac:dyDescent="0.35">
      <c r="F674" t="s">
        <v>16</v>
      </c>
    </row>
    <row r="675" spans="6:6" x14ac:dyDescent="0.35">
      <c r="F675" t="s">
        <v>17</v>
      </c>
    </row>
    <row r="676" spans="6:6" x14ac:dyDescent="0.35">
      <c r="F676" t="s">
        <v>11</v>
      </c>
    </row>
    <row r="677" spans="6:6" x14ac:dyDescent="0.35">
      <c r="F677" t="s">
        <v>15</v>
      </c>
    </row>
    <row r="678" spans="6:6" x14ac:dyDescent="0.35">
      <c r="F678" t="s">
        <v>16</v>
      </c>
    </row>
    <row r="679" spans="6:6" x14ac:dyDescent="0.35">
      <c r="F679" t="s">
        <v>17</v>
      </c>
    </row>
    <row r="680" spans="6:6" x14ac:dyDescent="0.35">
      <c r="F680" t="s">
        <v>11</v>
      </c>
    </row>
    <row r="681" spans="6:6" x14ac:dyDescent="0.35">
      <c r="F681" t="s">
        <v>15</v>
      </c>
    </row>
    <row r="682" spans="6:6" x14ac:dyDescent="0.35">
      <c r="F682" t="s">
        <v>16</v>
      </c>
    </row>
    <row r="683" spans="6:6" x14ac:dyDescent="0.35">
      <c r="F683" t="s">
        <v>17</v>
      </c>
    </row>
    <row r="684" spans="6:6" x14ac:dyDescent="0.35">
      <c r="F684" t="s">
        <v>11</v>
      </c>
    </row>
    <row r="685" spans="6:6" x14ac:dyDescent="0.35">
      <c r="F685" t="s">
        <v>15</v>
      </c>
    </row>
    <row r="686" spans="6:6" x14ac:dyDescent="0.35">
      <c r="F686" t="s">
        <v>16</v>
      </c>
    </row>
    <row r="687" spans="6:6" x14ac:dyDescent="0.35">
      <c r="F687" t="s">
        <v>17</v>
      </c>
    </row>
    <row r="688" spans="6:6" x14ac:dyDescent="0.35">
      <c r="F688" t="s">
        <v>11</v>
      </c>
    </row>
    <row r="689" spans="6:6" x14ac:dyDescent="0.35">
      <c r="F689" t="s">
        <v>15</v>
      </c>
    </row>
    <row r="690" spans="6:6" x14ac:dyDescent="0.35">
      <c r="F690" t="s">
        <v>16</v>
      </c>
    </row>
    <row r="691" spans="6:6" x14ac:dyDescent="0.35">
      <c r="F691" t="s">
        <v>17</v>
      </c>
    </row>
    <row r="692" spans="6:6" x14ac:dyDescent="0.35">
      <c r="F692" t="s">
        <v>11</v>
      </c>
    </row>
    <row r="693" spans="6:6" x14ac:dyDescent="0.35">
      <c r="F693" t="s">
        <v>15</v>
      </c>
    </row>
    <row r="694" spans="6:6" x14ac:dyDescent="0.35">
      <c r="F694" t="s">
        <v>16</v>
      </c>
    </row>
    <row r="695" spans="6:6" x14ac:dyDescent="0.35">
      <c r="F695" t="s">
        <v>17</v>
      </c>
    </row>
    <row r="696" spans="6:6" x14ac:dyDescent="0.35">
      <c r="F696" t="s">
        <v>11</v>
      </c>
    </row>
    <row r="697" spans="6:6" x14ac:dyDescent="0.35">
      <c r="F697" t="s">
        <v>15</v>
      </c>
    </row>
    <row r="698" spans="6:6" x14ac:dyDescent="0.35">
      <c r="F698" t="s">
        <v>16</v>
      </c>
    </row>
    <row r="699" spans="6:6" x14ac:dyDescent="0.35">
      <c r="F699" t="s">
        <v>17</v>
      </c>
    </row>
    <row r="700" spans="6:6" x14ac:dyDescent="0.35">
      <c r="F700" t="s">
        <v>11</v>
      </c>
    </row>
    <row r="701" spans="6:6" x14ac:dyDescent="0.35">
      <c r="F701" t="s">
        <v>15</v>
      </c>
    </row>
    <row r="702" spans="6:6" x14ac:dyDescent="0.35">
      <c r="F702" t="s">
        <v>16</v>
      </c>
    </row>
    <row r="703" spans="6:6" x14ac:dyDescent="0.35">
      <c r="F703" t="s">
        <v>17</v>
      </c>
    </row>
    <row r="704" spans="6:6" x14ac:dyDescent="0.35">
      <c r="F704" t="s">
        <v>11</v>
      </c>
    </row>
    <row r="705" spans="6:6" x14ac:dyDescent="0.35">
      <c r="F705" t="s">
        <v>15</v>
      </c>
    </row>
    <row r="706" spans="6:6" x14ac:dyDescent="0.35">
      <c r="F706" t="s">
        <v>16</v>
      </c>
    </row>
    <row r="707" spans="6:6" x14ac:dyDescent="0.35">
      <c r="F707" t="s">
        <v>17</v>
      </c>
    </row>
    <row r="708" spans="6:6" x14ac:dyDescent="0.35">
      <c r="F708" t="s">
        <v>11</v>
      </c>
    </row>
    <row r="709" spans="6:6" x14ac:dyDescent="0.35">
      <c r="F709" t="s">
        <v>15</v>
      </c>
    </row>
    <row r="710" spans="6:6" x14ac:dyDescent="0.35">
      <c r="F710" t="s">
        <v>16</v>
      </c>
    </row>
    <row r="711" spans="6:6" x14ac:dyDescent="0.35">
      <c r="F711" t="s">
        <v>17</v>
      </c>
    </row>
    <row r="712" spans="6:6" x14ac:dyDescent="0.35">
      <c r="F712" t="s">
        <v>11</v>
      </c>
    </row>
    <row r="713" spans="6:6" x14ac:dyDescent="0.35">
      <c r="F713" t="s">
        <v>15</v>
      </c>
    </row>
    <row r="714" spans="6:6" x14ac:dyDescent="0.35">
      <c r="F714" t="s">
        <v>16</v>
      </c>
    </row>
    <row r="715" spans="6:6" x14ac:dyDescent="0.35">
      <c r="F715" t="s">
        <v>17</v>
      </c>
    </row>
    <row r="716" spans="6:6" x14ac:dyDescent="0.35">
      <c r="F716" t="s">
        <v>11</v>
      </c>
    </row>
    <row r="717" spans="6:6" x14ac:dyDescent="0.35">
      <c r="F717" t="s">
        <v>15</v>
      </c>
    </row>
    <row r="718" spans="6:6" x14ac:dyDescent="0.35">
      <c r="F718" t="s">
        <v>16</v>
      </c>
    </row>
    <row r="719" spans="6:6" x14ac:dyDescent="0.35">
      <c r="F719" t="s">
        <v>17</v>
      </c>
    </row>
    <row r="720" spans="6:6" x14ac:dyDescent="0.35">
      <c r="F720" t="s">
        <v>11</v>
      </c>
    </row>
    <row r="721" spans="6:6" x14ac:dyDescent="0.35">
      <c r="F721" t="s">
        <v>15</v>
      </c>
    </row>
    <row r="722" spans="6:6" x14ac:dyDescent="0.35">
      <c r="F722" t="s">
        <v>16</v>
      </c>
    </row>
    <row r="723" spans="6:6" x14ac:dyDescent="0.35">
      <c r="F723" t="s">
        <v>17</v>
      </c>
    </row>
    <row r="724" spans="6:6" x14ac:dyDescent="0.35">
      <c r="F724" t="s">
        <v>11</v>
      </c>
    </row>
    <row r="725" spans="6:6" x14ac:dyDescent="0.35">
      <c r="F725" t="s">
        <v>15</v>
      </c>
    </row>
    <row r="726" spans="6:6" x14ac:dyDescent="0.35">
      <c r="F726" t="s">
        <v>16</v>
      </c>
    </row>
    <row r="727" spans="6:6" x14ac:dyDescent="0.35">
      <c r="F727" t="s">
        <v>17</v>
      </c>
    </row>
    <row r="728" spans="6:6" x14ac:dyDescent="0.35">
      <c r="F728" t="s">
        <v>11</v>
      </c>
    </row>
    <row r="729" spans="6:6" x14ac:dyDescent="0.35">
      <c r="F729" t="s">
        <v>15</v>
      </c>
    </row>
    <row r="730" spans="6:6" x14ac:dyDescent="0.35">
      <c r="F730" t="s">
        <v>16</v>
      </c>
    </row>
    <row r="731" spans="6:6" x14ac:dyDescent="0.35">
      <c r="F731" t="s">
        <v>17</v>
      </c>
    </row>
    <row r="732" spans="6:6" x14ac:dyDescent="0.35">
      <c r="F732" t="s">
        <v>11</v>
      </c>
    </row>
    <row r="733" spans="6:6" x14ac:dyDescent="0.35">
      <c r="F733" t="s">
        <v>15</v>
      </c>
    </row>
    <row r="734" spans="6:6" x14ac:dyDescent="0.35">
      <c r="F734" t="s">
        <v>16</v>
      </c>
    </row>
    <row r="735" spans="6:6" x14ac:dyDescent="0.35">
      <c r="F735" t="s">
        <v>17</v>
      </c>
    </row>
    <row r="736" spans="6:6" x14ac:dyDescent="0.35">
      <c r="F736" t="s">
        <v>11</v>
      </c>
    </row>
    <row r="737" spans="6:6" x14ac:dyDescent="0.35">
      <c r="F737" t="s">
        <v>15</v>
      </c>
    </row>
    <row r="738" spans="6:6" x14ac:dyDescent="0.35">
      <c r="F738" t="s">
        <v>16</v>
      </c>
    </row>
    <row r="739" spans="6:6" x14ac:dyDescent="0.35">
      <c r="F739" t="s">
        <v>17</v>
      </c>
    </row>
    <row r="740" spans="6:6" x14ac:dyDescent="0.35">
      <c r="F740" t="s">
        <v>11</v>
      </c>
    </row>
    <row r="741" spans="6:6" x14ac:dyDescent="0.35">
      <c r="F741" t="s">
        <v>15</v>
      </c>
    </row>
    <row r="742" spans="6:6" x14ac:dyDescent="0.35">
      <c r="F742" t="s">
        <v>16</v>
      </c>
    </row>
    <row r="743" spans="6:6" x14ac:dyDescent="0.35">
      <c r="F743" t="s">
        <v>17</v>
      </c>
    </row>
    <row r="744" spans="6:6" x14ac:dyDescent="0.35">
      <c r="F744" t="s">
        <v>11</v>
      </c>
    </row>
    <row r="745" spans="6:6" x14ac:dyDescent="0.35">
      <c r="F745" t="s">
        <v>15</v>
      </c>
    </row>
    <row r="746" spans="6:6" x14ac:dyDescent="0.35">
      <c r="F746" t="s">
        <v>16</v>
      </c>
    </row>
    <row r="747" spans="6:6" x14ac:dyDescent="0.35">
      <c r="F747" t="s">
        <v>17</v>
      </c>
    </row>
    <row r="748" spans="6:6" x14ac:dyDescent="0.35">
      <c r="F748" t="s">
        <v>11</v>
      </c>
    </row>
    <row r="749" spans="6:6" x14ac:dyDescent="0.35">
      <c r="F749" t="s">
        <v>15</v>
      </c>
    </row>
    <row r="750" spans="6:6" x14ac:dyDescent="0.35">
      <c r="F750" t="s">
        <v>16</v>
      </c>
    </row>
    <row r="751" spans="6:6" x14ac:dyDescent="0.35">
      <c r="F751" t="s">
        <v>17</v>
      </c>
    </row>
    <row r="752" spans="6:6" x14ac:dyDescent="0.35">
      <c r="F752" t="s">
        <v>11</v>
      </c>
    </row>
    <row r="753" spans="6:6" x14ac:dyDescent="0.35">
      <c r="F753" t="s">
        <v>15</v>
      </c>
    </row>
    <row r="754" spans="6:6" x14ac:dyDescent="0.35">
      <c r="F754" t="s">
        <v>16</v>
      </c>
    </row>
    <row r="755" spans="6:6" x14ac:dyDescent="0.35">
      <c r="F755" t="s">
        <v>17</v>
      </c>
    </row>
    <row r="756" spans="6:6" x14ac:dyDescent="0.35">
      <c r="F756" t="s">
        <v>11</v>
      </c>
    </row>
    <row r="757" spans="6:6" x14ac:dyDescent="0.35">
      <c r="F757" t="s">
        <v>15</v>
      </c>
    </row>
    <row r="758" spans="6:6" x14ac:dyDescent="0.35">
      <c r="F758" t="s">
        <v>16</v>
      </c>
    </row>
    <row r="759" spans="6:6" x14ac:dyDescent="0.35">
      <c r="F759" t="s">
        <v>17</v>
      </c>
    </row>
    <row r="760" spans="6:6" x14ac:dyDescent="0.35">
      <c r="F760" t="s">
        <v>11</v>
      </c>
    </row>
    <row r="761" spans="6:6" x14ac:dyDescent="0.35">
      <c r="F761" t="s">
        <v>15</v>
      </c>
    </row>
    <row r="762" spans="6:6" x14ac:dyDescent="0.35">
      <c r="F762" t="s">
        <v>16</v>
      </c>
    </row>
    <row r="763" spans="6:6" x14ac:dyDescent="0.35">
      <c r="F763" t="s">
        <v>17</v>
      </c>
    </row>
    <row r="764" spans="6:6" x14ac:dyDescent="0.35">
      <c r="F764" t="s">
        <v>11</v>
      </c>
    </row>
    <row r="765" spans="6:6" x14ac:dyDescent="0.35">
      <c r="F765" t="s">
        <v>15</v>
      </c>
    </row>
    <row r="766" spans="6:6" x14ac:dyDescent="0.35">
      <c r="F766" t="s">
        <v>16</v>
      </c>
    </row>
    <row r="767" spans="6:6" x14ac:dyDescent="0.35">
      <c r="F767" t="s">
        <v>17</v>
      </c>
    </row>
    <row r="768" spans="6:6" x14ac:dyDescent="0.35">
      <c r="F768" t="s">
        <v>11</v>
      </c>
    </row>
    <row r="769" spans="6:6" x14ac:dyDescent="0.35">
      <c r="F769" t="s">
        <v>15</v>
      </c>
    </row>
    <row r="770" spans="6:6" x14ac:dyDescent="0.35">
      <c r="F770" t="s">
        <v>16</v>
      </c>
    </row>
    <row r="771" spans="6:6" x14ac:dyDescent="0.35">
      <c r="F771" t="s">
        <v>17</v>
      </c>
    </row>
    <row r="772" spans="6:6" x14ac:dyDescent="0.35">
      <c r="F772" t="s">
        <v>11</v>
      </c>
    </row>
    <row r="773" spans="6:6" x14ac:dyDescent="0.35">
      <c r="F773" t="s">
        <v>15</v>
      </c>
    </row>
    <row r="774" spans="6:6" x14ac:dyDescent="0.35">
      <c r="F774" t="s">
        <v>16</v>
      </c>
    </row>
    <row r="775" spans="6:6" x14ac:dyDescent="0.35">
      <c r="F775" t="s">
        <v>17</v>
      </c>
    </row>
    <row r="776" spans="6:6" x14ac:dyDescent="0.35">
      <c r="F776" t="s">
        <v>11</v>
      </c>
    </row>
    <row r="777" spans="6:6" x14ac:dyDescent="0.35">
      <c r="F777" t="s">
        <v>15</v>
      </c>
    </row>
    <row r="778" spans="6:6" x14ac:dyDescent="0.35">
      <c r="F778" t="s">
        <v>16</v>
      </c>
    </row>
    <row r="779" spans="6:6" x14ac:dyDescent="0.35">
      <c r="F779" t="s">
        <v>17</v>
      </c>
    </row>
    <row r="780" spans="6:6" x14ac:dyDescent="0.35">
      <c r="F780" t="s">
        <v>11</v>
      </c>
    </row>
    <row r="781" spans="6:6" x14ac:dyDescent="0.35">
      <c r="F781" t="s">
        <v>15</v>
      </c>
    </row>
    <row r="782" spans="6:6" x14ac:dyDescent="0.35">
      <c r="F782" t="s">
        <v>16</v>
      </c>
    </row>
    <row r="783" spans="6:6" x14ac:dyDescent="0.35">
      <c r="F783" t="s">
        <v>17</v>
      </c>
    </row>
    <row r="784" spans="6:6" x14ac:dyDescent="0.35">
      <c r="F784" t="s">
        <v>11</v>
      </c>
    </row>
    <row r="785" spans="6:6" x14ac:dyDescent="0.35">
      <c r="F785" t="s">
        <v>15</v>
      </c>
    </row>
    <row r="786" spans="6:6" x14ac:dyDescent="0.35">
      <c r="F786" t="s">
        <v>16</v>
      </c>
    </row>
    <row r="787" spans="6:6" x14ac:dyDescent="0.35">
      <c r="F787" t="s">
        <v>17</v>
      </c>
    </row>
    <row r="788" spans="6:6" x14ac:dyDescent="0.35">
      <c r="F788" t="s">
        <v>11</v>
      </c>
    </row>
    <row r="789" spans="6:6" x14ac:dyDescent="0.35">
      <c r="F789" t="s">
        <v>15</v>
      </c>
    </row>
    <row r="790" spans="6:6" x14ac:dyDescent="0.35">
      <c r="F790" t="s">
        <v>16</v>
      </c>
    </row>
    <row r="791" spans="6:6" x14ac:dyDescent="0.35">
      <c r="F791" t="s">
        <v>17</v>
      </c>
    </row>
    <row r="792" spans="6:6" x14ac:dyDescent="0.35">
      <c r="F792" t="s">
        <v>11</v>
      </c>
    </row>
    <row r="793" spans="6:6" x14ac:dyDescent="0.35">
      <c r="F793" t="s">
        <v>15</v>
      </c>
    </row>
    <row r="794" spans="6:6" x14ac:dyDescent="0.35">
      <c r="F794" t="s">
        <v>16</v>
      </c>
    </row>
    <row r="795" spans="6:6" x14ac:dyDescent="0.35">
      <c r="F795" t="s">
        <v>17</v>
      </c>
    </row>
    <row r="796" spans="6:6" x14ac:dyDescent="0.35">
      <c r="F796" t="s">
        <v>11</v>
      </c>
    </row>
    <row r="797" spans="6:6" x14ac:dyDescent="0.35">
      <c r="F797" t="s">
        <v>15</v>
      </c>
    </row>
    <row r="798" spans="6:6" x14ac:dyDescent="0.35">
      <c r="F798" t="s">
        <v>16</v>
      </c>
    </row>
    <row r="799" spans="6:6" x14ac:dyDescent="0.35">
      <c r="F799" t="s">
        <v>17</v>
      </c>
    </row>
    <row r="800" spans="6:6" x14ac:dyDescent="0.35">
      <c r="F800" t="s">
        <v>11</v>
      </c>
    </row>
    <row r="801" spans="6:6" x14ac:dyDescent="0.35">
      <c r="F801" t="s">
        <v>15</v>
      </c>
    </row>
    <row r="802" spans="6:6" x14ac:dyDescent="0.35">
      <c r="F802" t="s">
        <v>16</v>
      </c>
    </row>
    <row r="803" spans="6:6" x14ac:dyDescent="0.35">
      <c r="F803" t="s">
        <v>17</v>
      </c>
    </row>
    <row r="804" spans="6:6" x14ac:dyDescent="0.35">
      <c r="F804" t="s">
        <v>11</v>
      </c>
    </row>
    <row r="805" spans="6:6" x14ac:dyDescent="0.35">
      <c r="F805" t="s">
        <v>15</v>
      </c>
    </row>
    <row r="806" spans="6:6" x14ac:dyDescent="0.35">
      <c r="F806" t="s">
        <v>16</v>
      </c>
    </row>
    <row r="807" spans="6:6" x14ac:dyDescent="0.35">
      <c r="F807" t="s">
        <v>17</v>
      </c>
    </row>
    <row r="808" spans="6:6" x14ac:dyDescent="0.35">
      <c r="F808" t="s">
        <v>11</v>
      </c>
    </row>
    <row r="809" spans="6:6" x14ac:dyDescent="0.35">
      <c r="F809" t="s">
        <v>15</v>
      </c>
    </row>
    <row r="810" spans="6:6" x14ac:dyDescent="0.35">
      <c r="F810" t="s">
        <v>16</v>
      </c>
    </row>
    <row r="811" spans="6:6" x14ac:dyDescent="0.35">
      <c r="F811" t="s">
        <v>17</v>
      </c>
    </row>
    <row r="812" spans="6:6" x14ac:dyDescent="0.35">
      <c r="F812" t="s">
        <v>11</v>
      </c>
    </row>
    <row r="813" spans="6:6" x14ac:dyDescent="0.35">
      <c r="F813" t="s">
        <v>15</v>
      </c>
    </row>
    <row r="814" spans="6:6" x14ac:dyDescent="0.35">
      <c r="F814" t="s">
        <v>16</v>
      </c>
    </row>
    <row r="815" spans="6:6" x14ac:dyDescent="0.35">
      <c r="F815" t="s">
        <v>17</v>
      </c>
    </row>
    <row r="816" spans="6:6" x14ac:dyDescent="0.35">
      <c r="F816" t="s">
        <v>11</v>
      </c>
    </row>
    <row r="817" spans="6:6" x14ac:dyDescent="0.35">
      <c r="F817" t="s">
        <v>15</v>
      </c>
    </row>
    <row r="818" spans="6:6" x14ac:dyDescent="0.35">
      <c r="F818" t="s">
        <v>16</v>
      </c>
    </row>
    <row r="819" spans="6:6" x14ac:dyDescent="0.35">
      <c r="F819" t="s">
        <v>17</v>
      </c>
    </row>
    <row r="820" spans="6:6" x14ac:dyDescent="0.35">
      <c r="F820" t="s">
        <v>11</v>
      </c>
    </row>
    <row r="821" spans="6:6" x14ac:dyDescent="0.35">
      <c r="F821" t="s">
        <v>15</v>
      </c>
    </row>
    <row r="822" spans="6:6" x14ac:dyDescent="0.35">
      <c r="F822" t="s">
        <v>16</v>
      </c>
    </row>
    <row r="823" spans="6:6" x14ac:dyDescent="0.35">
      <c r="F823" t="s">
        <v>17</v>
      </c>
    </row>
    <row r="824" spans="6:6" x14ac:dyDescent="0.35">
      <c r="F824" t="s">
        <v>11</v>
      </c>
    </row>
    <row r="825" spans="6:6" x14ac:dyDescent="0.35">
      <c r="F825" t="s">
        <v>15</v>
      </c>
    </row>
    <row r="826" spans="6:6" x14ac:dyDescent="0.35">
      <c r="F826" t="s">
        <v>16</v>
      </c>
    </row>
    <row r="827" spans="6:6" x14ac:dyDescent="0.35">
      <c r="F827" t="s">
        <v>17</v>
      </c>
    </row>
    <row r="828" spans="6:6" x14ac:dyDescent="0.35">
      <c r="F828" t="s">
        <v>11</v>
      </c>
    </row>
    <row r="829" spans="6:6" x14ac:dyDescent="0.35">
      <c r="F829" t="s">
        <v>15</v>
      </c>
    </row>
    <row r="830" spans="6:6" x14ac:dyDescent="0.35">
      <c r="F830" t="s">
        <v>16</v>
      </c>
    </row>
    <row r="831" spans="6:6" x14ac:dyDescent="0.35">
      <c r="F831" t="s">
        <v>17</v>
      </c>
    </row>
    <row r="832" spans="6:6" x14ac:dyDescent="0.35">
      <c r="F832" t="s">
        <v>11</v>
      </c>
    </row>
    <row r="833" spans="6:6" x14ac:dyDescent="0.35">
      <c r="F833" t="s">
        <v>15</v>
      </c>
    </row>
    <row r="834" spans="6:6" x14ac:dyDescent="0.35">
      <c r="F834" t="s">
        <v>16</v>
      </c>
    </row>
    <row r="835" spans="6:6" x14ac:dyDescent="0.35">
      <c r="F835" t="s">
        <v>17</v>
      </c>
    </row>
    <row r="836" spans="6:6" x14ac:dyDescent="0.35">
      <c r="F836" t="s">
        <v>11</v>
      </c>
    </row>
    <row r="837" spans="6:6" x14ac:dyDescent="0.35">
      <c r="F837" t="s">
        <v>15</v>
      </c>
    </row>
    <row r="838" spans="6:6" x14ac:dyDescent="0.35">
      <c r="F838" t="s">
        <v>16</v>
      </c>
    </row>
    <row r="839" spans="6:6" x14ac:dyDescent="0.35">
      <c r="F839" t="s">
        <v>17</v>
      </c>
    </row>
    <row r="840" spans="6:6" x14ac:dyDescent="0.35">
      <c r="F840" t="s">
        <v>11</v>
      </c>
    </row>
    <row r="841" spans="6:6" x14ac:dyDescent="0.35">
      <c r="F841" t="s">
        <v>15</v>
      </c>
    </row>
    <row r="842" spans="6:6" x14ac:dyDescent="0.35">
      <c r="F842" t="s">
        <v>16</v>
      </c>
    </row>
    <row r="843" spans="6:6" x14ac:dyDescent="0.35">
      <c r="F843" t="s">
        <v>17</v>
      </c>
    </row>
    <row r="844" spans="6:6" x14ac:dyDescent="0.35">
      <c r="F844" t="s">
        <v>11</v>
      </c>
    </row>
    <row r="845" spans="6:6" x14ac:dyDescent="0.35">
      <c r="F845" t="s">
        <v>15</v>
      </c>
    </row>
    <row r="846" spans="6:6" x14ac:dyDescent="0.35">
      <c r="F846" t="s">
        <v>16</v>
      </c>
    </row>
    <row r="847" spans="6:6" x14ac:dyDescent="0.35">
      <c r="F847" t="s">
        <v>17</v>
      </c>
    </row>
    <row r="848" spans="6:6" x14ac:dyDescent="0.35">
      <c r="F848" t="s">
        <v>11</v>
      </c>
    </row>
    <row r="849" spans="6:6" x14ac:dyDescent="0.35">
      <c r="F849" t="s">
        <v>15</v>
      </c>
    </row>
    <row r="850" spans="6:6" x14ac:dyDescent="0.35">
      <c r="F850" t="s">
        <v>16</v>
      </c>
    </row>
    <row r="851" spans="6:6" x14ac:dyDescent="0.35">
      <c r="F851" t="s">
        <v>11</v>
      </c>
    </row>
    <row r="852" spans="6:6" x14ac:dyDescent="0.35">
      <c r="F852" t="s">
        <v>15</v>
      </c>
    </row>
    <row r="853" spans="6:6" x14ac:dyDescent="0.35">
      <c r="F853" t="s">
        <v>16</v>
      </c>
    </row>
    <row r="854" spans="6:6" x14ac:dyDescent="0.35">
      <c r="F854" t="s">
        <v>17</v>
      </c>
    </row>
    <row r="855" spans="6:6" x14ac:dyDescent="0.35">
      <c r="F855" t="s">
        <v>11</v>
      </c>
    </row>
    <row r="856" spans="6:6" x14ac:dyDescent="0.35">
      <c r="F856" t="s">
        <v>15</v>
      </c>
    </row>
    <row r="857" spans="6:6" x14ac:dyDescent="0.35">
      <c r="F857" t="s">
        <v>16</v>
      </c>
    </row>
    <row r="858" spans="6:6" x14ac:dyDescent="0.35">
      <c r="F858" t="s">
        <v>17</v>
      </c>
    </row>
    <row r="859" spans="6:6" x14ac:dyDescent="0.35">
      <c r="F859" t="s">
        <v>11</v>
      </c>
    </row>
    <row r="860" spans="6:6" x14ac:dyDescent="0.35">
      <c r="F860" t="s">
        <v>15</v>
      </c>
    </row>
    <row r="861" spans="6:6" x14ac:dyDescent="0.35">
      <c r="F861" t="s">
        <v>16</v>
      </c>
    </row>
    <row r="862" spans="6:6" x14ac:dyDescent="0.35">
      <c r="F862" t="s">
        <v>17</v>
      </c>
    </row>
    <row r="863" spans="6:6" x14ac:dyDescent="0.35">
      <c r="F863" t="s">
        <v>11</v>
      </c>
    </row>
    <row r="864" spans="6:6" x14ac:dyDescent="0.35">
      <c r="F864" t="s">
        <v>15</v>
      </c>
    </row>
    <row r="865" spans="6:6" x14ac:dyDescent="0.35">
      <c r="F865" t="s">
        <v>16</v>
      </c>
    </row>
    <row r="866" spans="6:6" x14ac:dyDescent="0.35">
      <c r="F866" t="s">
        <v>17</v>
      </c>
    </row>
    <row r="867" spans="6:6" x14ac:dyDescent="0.35">
      <c r="F867" t="s">
        <v>11</v>
      </c>
    </row>
    <row r="868" spans="6:6" x14ac:dyDescent="0.35">
      <c r="F868" t="s">
        <v>15</v>
      </c>
    </row>
    <row r="869" spans="6:6" x14ac:dyDescent="0.35">
      <c r="F869" t="s">
        <v>16</v>
      </c>
    </row>
    <row r="870" spans="6:6" x14ac:dyDescent="0.35">
      <c r="F870" t="s">
        <v>17</v>
      </c>
    </row>
    <row r="871" spans="6:6" x14ac:dyDescent="0.35">
      <c r="F871" t="s">
        <v>11</v>
      </c>
    </row>
    <row r="872" spans="6:6" x14ac:dyDescent="0.35">
      <c r="F872" t="s">
        <v>15</v>
      </c>
    </row>
    <row r="873" spans="6:6" x14ac:dyDescent="0.35">
      <c r="F873" t="s">
        <v>16</v>
      </c>
    </row>
    <row r="874" spans="6:6" x14ac:dyDescent="0.35">
      <c r="F874" t="s">
        <v>17</v>
      </c>
    </row>
    <row r="875" spans="6:6" x14ac:dyDescent="0.35">
      <c r="F875" t="s">
        <v>11</v>
      </c>
    </row>
    <row r="876" spans="6:6" x14ac:dyDescent="0.35">
      <c r="F876" t="s">
        <v>15</v>
      </c>
    </row>
    <row r="877" spans="6:6" x14ac:dyDescent="0.35">
      <c r="F877" t="s">
        <v>16</v>
      </c>
    </row>
    <row r="878" spans="6:6" x14ac:dyDescent="0.35">
      <c r="F878" t="s">
        <v>17</v>
      </c>
    </row>
    <row r="879" spans="6:6" x14ac:dyDescent="0.35">
      <c r="F879" t="s">
        <v>11</v>
      </c>
    </row>
    <row r="880" spans="6:6" x14ac:dyDescent="0.35">
      <c r="F880" t="s">
        <v>15</v>
      </c>
    </row>
    <row r="881" spans="6:6" x14ac:dyDescent="0.35">
      <c r="F881" t="s">
        <v>16</v>
      </c>
    </row>
    <row r="882" spans="6:6" x14ac:dyDescent="0.35">
      <c r="F882" t="s">
        <v>17</v>
      </c>
    </row>
    <row r="883" spans="6:6" x14ac:dyDescent="0.35">
      <c r="F883" t="s">
        <v>11</v>
      </c>
    </row>
    <row r="884" spans="6:6" x14ac:dyDescent="0.35">
      <c r="F884" t="s">
        <v>15</v>
      </c>
    </row>
    <row r="885" spans="6:6" x14ac:dyDescent="0.35">
      <c r="F885" t="s">
        <v>16</v>
      </c>
    </row>
    <row r="886" spans="6:6" x14ac:dyDescent="0.35">
      <c r="F886" t="s">
        <v>17</v>
      </c>
    </row>
    <row r="887" spans="6:6" x14ac:dyDescent="0.35">
      <c r="F887" t="s">
        <v>11</v>
      </c>
    </row>
    <row r="888" spans="6:6" x14ac:dyDescent="0.35">
      <c r="F888" t="s">
        <v>15</v>
      </c>
    </row>
    <row r="889" spans="6:6" x14ac:dyDescent="0.35">
      <c r="F889" t="s">
        <v>16</v>
      </c>
    </row>
    <row r="890" spans="6:6" x14ac:dyDescent="0.35">
      <c r="F890" t="s">
        <v>17</v>
      </c>
    </row>
    <row r="891" spans="6:6" x14ac:dyDescent="0.35">
      <c r="F891" t="s">
        <v>11</v>
      </c>
    </row>
    <row r="892" spans="6:6" x14ac:dyDescent="0.35">
      <c r="F892" t="s">
        <v>15</v>
      </c>
    </row>
    <row r="893" spans="6:6" x14ac:dyDescent="0.35">
      <c r="F893" t="s">
        <v>16</v>
      </c>
    </row>
    <row r="894" spans="6:6" x14ac:dyDescent="0.35">
      <c r="F894" t="s">
        <v>17</v>
      </c>
    </row>
    <row r="895" spans="6:6" x14ac:dyDescent="0.35">
      <c r="F895" t="s">
        <v>11</v>
      </c>
    </row>
    <row r="896" spans="6:6" x14ac:dyDescent="0.35">
      <c r="F896" t="s">
        <v>15</v>
      </c>
    </row>
    <row r="897" spans="6:6" x14ac:dyDescent="0.35">
      <c r="F897" t="s">
        <v>16</v>
      </c>
    </row>
    <row r="898" spans="6:6" x14ac:dyDescent="0.35">
      <c r="F898" t="s">
        <v>17</v>
      </c>
    </row>
    <row r="899" spans="6:6" x14ac:dyDescent="0.35">
      <c r="F899" t="s">
        <v>11</v>
      </c>
    </row>
    <row r="900" spans="6:6" x14ac:dyDescent="0.35">
      <c r="F900" t="s">
        <v>15</v>
      </c>
    </row>
    <row r="901" spans="6:6" x14ac:dyDescent="0.35">
      <c r="F901" t="s">
        <v>16</v>
      </c>
    </row>
    <row r="902" spans="6:6" x14ac:dyDescent="0.35">
      <c r="F902" t="s">
        <v>17</v>
      </c>
    </row>
    <row r="903" spans="6:6" x14ac:dyDescent="0.35">
      <c r="F903" t="s">
        <v>11</v>
      </c>
    </row>
    <row r="904" spans="6:6" x14ac:dyDescent="0.35">
      <c r="F904" t="s">
        <v>15</v>
      </c>
    </row>
    <row r="905" spans="6:6" x14ac:dyDescent="0.35">
      <c r="F905" t="s">
        <v>16</v>
      </c>
    </row>
    <row r="906" spans="6:6" x14ac:dyDescent="0.35">
      <c r="F906" t="s">
        <v>17</v>
      </c>
    </row>
    <row r="907" spans="6:6" x14ac:dyDescent="0.35">
      <c r="F907" t="s">
        <v>11</v>
      </c>
    </row>
    <row r="908" spans="6:6" x14ac:dyDescent="0.35">
      <c r="F908" t="s">
        <v>15</v>
      </c>
    </row>
    <row r="909" spans="6:6" x14ac:dyDescent="0.35">
      <c r="F909" t="s">
        <v>16</v>
      </c>
    </row>
    <row r="910" spans="6:6" x14ac:dyDescent="0.35">
      <c r="F910" t="s">
        <v>17</v>
      </c>
    </row>
    <row r="911" spans="6:6" x14ac:dyDescent="0.35">
      <c r="F911" t="s">
        <v>11</v>
      </c>
    </row>
    <row r="912" spans="6:6" x14ac:dyDescent="0.35">
      <c r="F912" t="s">
        <v>15</v>
      </c>
    </row>
    <row r="913" spans="6:6" x14ac:dyDescent="0.35">
      <c r="F913" t="s">
        <v>16</v>
      </c>
    </row>
    <row r="914" spans="6:6" x14ac:dyDescent="0.35">
      <c r="F914" t="s">
        <v>17</v>
      </c>
    </row>
    <row r="915" spans="6:6" x14ac:dyDescent="0.35">
      <c r="F915" t="s">
        <v>11</v>
      </c>
    </row>
    <row r="916" spans="6:6" x14ac:dyDescent="0.35">
      <c r="F916" t="s">
        <v>15</v>
      </c>
    </row>
    <row r="917" spans="6:6" x14ac:dyDescent="0.35">
      <c r="F917" t="s">
        <v>16</v>
      </c>
    </row>
    <row r="918" spans="6:6" x14ac:dyDescent="0.35">
      <c r="F918" t="s">
        <v>17</v>
      </c>
    </row>
    <row r="919" spans="6:6" x14ac:dyDescent="0.35">
      <c r="F919" t="s">
        <v>11</v>
      </c>
    </row>
    <row r="920" spans="6:6" x14ac:dyDescent="0.35">
      <c r="F920" t="s">
        <v>15</v>
      </c>
    </row>
    <row r="921" spans="6:6" x14ac:dyDescent="0.35">
      <c r="F921" t="s">
        <v>16</v>
      </c>
    </row>
    <row r="922" spans="6:6" x14ac:dyDescent="0.35">
      <c r="F922" t="s">
        <v>17</v>
      </c>
    </row>
    <row r="923" spans="6:6" x14ac:dyDescent="0.35">
      <c r="F923" t="s">
        <v>11</v>
      </c>
    </row>
    <row r="924" spans="6:6" x14ac:dyDescent="0.35">
      <c r="F924" t="s">
        <v>15</v>
      </c>
    </row>
    <row r="925" spans="6:6" x14ac:dyDescent="0.35">
      <c r="F925" t="s">
        <v>16</v>
      </c>
    </row>
    <row r="926" spans="6:6" x14ac:dyDescent="0.35">
      <c r="F926" t="s">
        <v>17</v>
      </c>
    </row>
    <row r="927" spans="6:6" x14ac:dyDescent="0.35">
      <c r="F927" t="s">
        <v>11</v>
      </c>
    </row>
    <row r="928" spans="6:6" x14ac:dyDescent="0.35">
      <c r="F928" t="s">
        <v>15</v>
      </c>
    </row>
    <row r="929" spans="6:6" x14ac:dyDescent="0.35">
      <c r="F929" t="s">
        <v>16</v>
      </c>
    </row>
    <row r="930" spans="6:6" x14ac:dyDescent="0.35">
      <c r="F930" t="s">
        <v>17</v>
      </c>
    </row>
    <row r="931" spans="6:6" x14ac:dyDescent="0.35">
      <c r="F931" t="s">
        <v>11</v>
      </c>
    </row>
    <row r="932" spans="6:6" x14ac:dyDescent="0.35">
      <c r="F932" t="s">
        <v>15</v>
      </c>
    </row>
    <row r="933" spans="6:6" x14ac:dyDescent="0.35">
      <c r="F933" t="s">
        <v>16</v>
      </c>
    </row>
    <row r="934" spans="6:6" x14ac:dyDescent="0.35">
      <c r="F934" t="s">
        <v>17</v>
      </c>
    </row>
    <row r="935" spans="6:6" x14ac:dyDescent="0.35">
      <c r="F935" t="s">
        <v>11</v>
      </c>
    </row>
    <row r="936" spans="6:6" x14ac:dyDescent="0.35">
      <c r="F936" t="s">
        <v>15</v>
      </c>
    </row>
    <row r="937" spans="6:6" x14ac:dyDescent="0.35">
      <c r="F937" t="s">
        <v>16</v>
      </c>
    </row>
    <row r="938" spans="6:6" x14ac:dyDescent="0.35">
      <c r="F938" t="s">
        <v>17</v>
      </c>
    </row>
    <row r="939" spans="6:6" x14ac:dyDescent="0.35">
      <c r="F939" t="s">
        <v>11</v>
      </c>
    </row>
    <row r="940" spans="6:6" x14ac:dyDescent="0.35">
      <c r="F940" t="s">
        <v>15</v>
      </c>
    </row>
    <row r="941" spans="6:6" x14ac:dyDescent="0.35">
      <c r="F941" t="s">
        <v>16</v>
      </c>
    </row>
    <row r="942" spans="6:6" x14ac:dyDescent="0.35">
      <c r="F942" t="s">
        <v>17</v>
      </c>
    </row>
    <row r="943" spans="6:6" x14ac:dyDescent="0.35">
      <c r="F943" t="s">
        <v>11</v>
      </c>
    </row>
    <row r="944" spans="6:6" x14ac:dyDescent="0.35">
      <c r="F944" t="s">
        <v>15</v>
      </c>
    </row>
    <row r="945" spans="6:6" x14ac:dyDescent="0.35">
      <c r="F945" t="s">
        <v>16</v>
      </c>
    </row>
    <row r="946" spans="6:6" x14ac:dyDescent="0.35">
      <c r="F946" t="s">
        <v>17</v>
      </c>
    </row>
    <row r="947" spans="6:6" x14ac:dyDescent="0.35">
      <c r="F947" t="s">
        <v>11</v>
      </c>
    </row>
    <row r="948" spans="6:6" x14ac:dyDescent="0.35">
      <c r="F948" t="s">
        <v>15</v>
      </c>
    </row>
    <row r="949" spans="6:6" x14ac:dyDescent="0.35">
      <c r="F949" t="s">
        <v>16</v>
      </c>
    </row>
    <row r="950" spans="6:6" x14ac:dyDescent="0.35">
      <c r="F950" t="s">
        <v>17</v>
      </c>
    </row>
    <row r="951" spans="6:6" x14ac:dyDescent="0.35">
      <c r="F951" t="s">
        <v>11</v>
      </c>
    </row>
    <row r="952" spans="6:6" x14ac:dyDescent="0.35">
      <c r="F952" t="s">
        <v>15</v>
      </c>
    </row>
    <row r="953" spans="6:6" x14ac:dyDescent="0.35">
      <c r="F953" t="s">
        <v>16</v>
      </c>
    </row>
    <row r="954" spans="6:6" x14ac:dyDescent="0.35">
      <c r="F954" t="s">
        <v>17</v>
      </c>
    </row>
    <row r="955" spans="6:6" x14ac:dyDescent="0.35">
      <c r="F955" t="s">
        <v>11</v>
      </c>
    </row>
    <row r="956" spans="6:6" x14ac:dyDescent="0.35">
      <c r="F956" t="s">
        <v>15</v>
      </c>
    </row>
    <row r="957" spans="6:6" x14ac:dyDescent="0.35">
      <c r="F957" t="s">
        <v>16</v>
      </c>
    </row>
    <row r="958" spans="6:6" x14ac:dyDescent="0.35">
      <c r="F958" t="s">
        <v>17</v>
      </c>
    </row>
    <row r="959" spans="6:6" x14ac:dyDescent="0.35">
      <c r="F959" t="s">
        <v>11</v>
      </c>
    </row>
    <row r="960" spans="6:6" x14ac:dyDescent="0.35">
      <c r="F960" t="s">
        <v>15</v>
      </c>
    </row>
    <row r="961" spans="6:6" x14ac:dyDescent="0.35">
      <c r="F961" t="s">
        <v>16</v>
      </c>
    </row>
    <row r="962" spans="6:6" x14ac:dyDescent="0.35">
      <c r="F962" t="s">
        <v>17</v>
      </c>
    </row>
    <row r="963" spans="6:6" x14ac:dyDescent="0.35">
      <c r="F963" t="s">
        <v>11</v>
      </c>
    </row>
    <row r="964" spans="6:6" x14ac:dyDescent="0.35">
      <c r="F964" t="s">
        <v>15</v>
      </c>
    </row>
    <row r="965" spans="6:6" x14ac:dyDescent="0.35">
      <c r="F965" t="s">
        <v>16</v>
      </c>
    </row>
    <row r="966" spans="6:6" x14ac:dyDescent="0.35">
      <c r="F966" t="s">
        <v>17</v>
      </c>
    </row>
    <row r="967" spans="6:6" x14ac:dyDescent="0.35">
      <c r="F967" t="s">
        <v>11</v>
      </c>
    </row>
    <row r="968" spans="6:6" x14ac:dyDescent="0.35">
      <c r="F968" t="s">
        <v>15</v>
      </c>
    </row>
    <row r="969" spans="6:6" x14ac:dyDescent="0.35">
      <c r="F969" t="s">
        <v>16</v>
      </c>
    </row>
    <row r="970" spans="6:6" x14ac:dyDescent="0.35">
      <c r="F970" t="s">
        <v>17</v>
      </c>
    </row>
    <row r="971" spans="6:6" x14ac:dyDescent="0.35">
      <c r="F971" t="s">
        <v>11</v>
      </c>
    </row>
    <row r="972" spans="6:6" x14ac:dyDescent="0.35">
      <c r="F972" t="s">
        <v>15</v>
      </c>
    </row>
    <row r="973" spans="6:6" x14ac:dyDescent="0.35">
      <c r="F973" t="s">
        <v>16</v>
      </c>
    </row>
    <row r="974" spans="6:6" x14ac:dyDescent="0.35">
      <c r="F974" t="s">
        <v>17</v>
      </c>
    </row>
    <row r="975" spans="6:6" x14ac:dyDescent="0.35">
      <c r="F975" t="s">
        <v>11</v>
      </c>
    </row>
    <row r="976" spans="6:6" x14ac:dyDescent="0.35">
      <c r="F976" t="s">
        <v>15</v>
      </c>
    </row>
    <row r="977" spans="6:6" x14ac:dyDescent="0.35">
      <c r="F977" t="s">
        <v>16</v>
      </c>
    </row>
    <row r="978" spans="6:6" x14ac:dyDescent="0.35">
      <c r="F978" t="s">
        <v>17</v>
      </c>
    </row>
    <row r="979" spans="6:6" x14ac:dyDescent="0.35">
      <c r="F979" t="s">
        <v>11</v>
      </c>
    </row>
    <row r="980" spans="6:6" x14ac:dyDescent="0.35">
      <c r="F980" t="s">
        <v>15</v>
      </c>
    </row>
    <row r="981" spans="6:6" x14ac:dyDescent="0.35">
      <c r="F981" t="s">
        <v>16</v>
      </c>
    </row>
    <row r="982" spans="6:6" x14ac:dyDescent="0.35">
      <c r="F982" t="s">
        <v>17</v>
      </c>
    </row>
    <row r="983" spans="6:6" x14ac:dyDescent="0.35">
      <c r="F983" t="s">
        <v>11</v>
      </c>
    </row>
    <row r="984" spans="6:6" x14ac:dyDescent="0.35">
      <c r="F984" t="s">
        <v>15</v>
      </c>
    </row>
    <row r="985" spans="6:6" x14ac:dyDescent="0.35">
      <c r="F985" t="s">
        <v>16</v>
      </c>
    </row>
    <row r="986" spans="6:6" x14ac:dyDescent="0.35">
      <c r="F986" t="s">
        <v>17</v>
      </c>
    </row>
    <row r="987" spans="6:6" x14ac:dyDescent="0.35">
      <c r="F987" t="s">
        <v>11</v>
      </c>
    </row>
    <row r="988" spans="6:6" x14ac:dyDescent="0.35">
      <c r="F988" t="s">
        <v>15</v>
      </c>
    </row>
    <row r="989" spans="6:6" x14ac:dyDescent="0.35">
      <c r="F989" t="s">
        <v>16</v>
      </c>
    </row>
    <row r="990" spans="6:6" x14ac:dyDescent="0.35">
      <c r="F990" t="s">
        <v>17</v>
      </c>
    </row>
    <row r="991" spans="6:6" x14ac:dyDescent="0.35">
      <c r="F991" t="s">
        <v>11</v>
      </c>
    </row>
    <row r="992" spans="6:6" x14ac:dyDescent="0.35">
      <c r="F992" t="s">
        <v>15</v>
      </c>
    </row>
    <row r="993" spans="6:6" x14ac:dyDescent="0.35">
      <c r="F993" t="s">
        <v>16</v>
      </c>
    </row>
    <row r="994" spans="6:6" x14ac:dyDescent="0.35">
      <c r="F994" t="s">
        <v>17</v>
      </c>
    </row>
    <row r="995" spans="6:6" x14ac:dyDescent="0.35">
      <c r="F995" t="s">
        <v>11</v>
      </c>
    </row>
    <row r="996" spans="6:6" x14ac:dyDescent="0.35">
      <c r="F996" t="s">
        <v>15</v>
      </c>
    </row>
    <row r="997" spans="6:6" x14ac:dyDescent="0.35">
      <c r="F997" t="s">
        <v>16</v>
      </c>
    </row>
    <row r="998" spans="6:6" x14ac:dyDescent="0.35">
      <c r="F998" t="s">
        <v>17</v>
      </c>
    </row>
    <row r="999" spans="6:6" x14ac:dyDescent="0.35">
      <c r="F999" t="s">
        <v>11</v>
      </c>
    </row>
    <row r="1000" spans="6:6" x14ac:dyDescent="0.35">
      <c r="F1000" t="s">
        <v>15</v>
      </c>
    </row>
    <row r="1001" spans="6:6" x14ac:dyDescent="0.35">
      <c r="F1001" t="s">
        <v>16</v>
      </c>
    </row>
    <row r="1002" spans="6:6" x14ac:dyDescent="0.35">
      <c r="F1002" t="s">
        <v>17</v>
      </c>
    </row>
    <row r="1003" spans="6:6" x14ac:dyDescent="0.35">
      <c r="F1003" t="s">
        <v>11</v>
      </c>
    </row>
    <row r="1004" spans="6:6" x14ac:dyDescent="0.35">
      <c r="F1004" t="s">
        <v>15</v>
      </c>
    </row>
    <row r="1005" spans="6:6" x14ac:dyDescent="0.35">
      <c r="F1005" t="s">
        <v>16</v>
      </c>
    </row>
    <row r="1006" spans="6:6" x14ac:dyDescent="0.35">
      <c r="F1006" t="s">
        <v>17</v>
      </c>
    </row>
    <row r="1007" spans="6:6" x14ac:dyDescent="0.35">
      <c r="F1007" t="s">
        <v>11</v>
      </c>
    </row>
    <row r="1008" spans="6:6" x14ac:dyDescent="0.35">
      <c r="F1008" t="s">
        <v>15</v>
      </c>
    </row>
    <row r="1009" spans="6:6" x14ac:dyDescent="0.35">
      <c r="F1009" t="s">
        <v>16</v>
      </c>
    </row>
    <row r="1010" spans="6:6" x14ac:dyDescent="0.35">
      <c r="F1010" t="s">
        <v>17</v>
      </c>
    </row>
    <row r="1011" spans="6:6" x14ac:dyDescent="0.35">
      <c r="F1011" t="s">
        <v>11</v>
      </c>
    </row>
    <row r="1012" spans="6:6" x14ac:dyDescent="0.35">
      <c r="F1012" t="s">
        <v>15</v>
      </c>
    </row>
    <row r="1013" spans="6:6" x14ac:dyDescent="0.35">
      <c r="F1013" t="s">
        <v>16</v>
      </c>
    </row>
    <row r="1014" spans="6:6" x14ac:dyDescent="0.35">
      <c r="F1014" t="s">
        <v>17</v>
      </c>
    </row>
    <row r="1015" spans="6:6" x14ac:dyDescent="0.35">
      <c r="F1015" t="s">
        <v>11</v>
      </c>
    </row>
    <row r="1016" spans="6:6" x14ac:dyDescent="0.35">
      <c r="F1016" t="s">
        <v>15</v>
      </c>
    </row>
    <row r="1017" spans="6:6" x14ac:dyDescent="0.35">
      <c r="F1017" t="s">
        <v>16</v>
      </c>
    </row>
    <row r="1018" spans="6:6" x14ac:dyDescent="0.35">
      <c r="F1018" t="s">
        <v>17</v>
      </c>
    </row>
    <row r="1019" spans="6:6" x14ac:dyDescent="0.35">
      <c r="F1019" t="s">
        <v>11</v>
      </c>
    </row>
    <row r="1020" spans="6:6" x14ac:dyDescent="0.35">
      <c r="F1020" t="s">
        <v>15</v>
      </c>
    </row>
    <row r="1021" spans="6:6" x14ac:dyDescent="0.35">
      <c r="F1021" t="s">
        <v>16</v>
      </c>
    </row>
    <row r="1022" spans="6:6" x14ac:dyDescent="0.35">
      <c r="F1022" t="s">
        <v>17</v>
      </c>
    </row>
    <row r="1023" spans="6:6" x14ac:dyDescent="0.35">
      <c r="F1023" t="s">
        <v>11</v>
      </c>
    </row>
    <row r="1024" spans="6:6" x14ac:dyDescent="0.35">
      <c r="F1024" t="s">
        <v>15</v>
      </c>
    </row>
    <row r="1025" spans="6:6" x14ac:dyDescent="0.35">
      <c r="F1025" t="s">
        <v>16</v>
      </c>
    </row>
    <row r="1026" spans="6:6" x14ac:dyDescent="0.35">
      <c r="F1026" t="s">
        <v>17</v>
      </c>
    </row>
    <row r="1027" spans="6:6" x14ac:dyDescent="0.35">
      <c r="F1027" t="s">
        <v>11</v>
      </c>
    </row>
    <row r="1028" spans="6:6" x14ac:dyDescent="0.35">
      <c r="F1028" t="s">
        <v>15</v>
      </c>
    </row>
    <row r="1029" spans="6:6" x14ac:dyDescent="0.35">
      <c r="F1029" t="s">
        <v>16</v>
      </c>
    </row>
    <row r="1030" spans="6:6" x14ac:dyDescent="0.35">
      <c r="F1030" t="s">
        <v>17</v>
      </c>
    </row>
    <row r="1031" spans="6:6" x14ac:dyDescent="0.35">
      <c r="F1031" t="s">
        <v>11</v>
      </c>
    </row>
    <row r="1032" spans="6:6" x14ac:dyDescent="0.35">
      <c r="F1032" t="s">
        <v>15</v>
      </c>
    </row>
    <row r="1033" spans="6:6" x14ac:dyDescent="0.35">
      <c r="F1033" t="s">
        <v>16</v>
      </c>
    </row>
    <row r="1034" spans="6:6" x14ac:dyDescent="0.35">
      <c r="F1034" t="s">
        <v>17</v>
      </c>
    </row>
    <row r="1035" spans="6:6" x14ac:dyDescent="0.35">
      <c r="F1035" t="s">
        <v>11</v>
      </c>
    </row>
    <row r="1036" spans="6:6" x14ac:dyDescent="0.35">
      <c r="F1036" t="s">
        <v>15</v>
      </c>
    </row>
    <row r="1037" spans="6:6" x14ac:dyDescent="0.35">
      <c r="F1037" t="s">
        <v>16</v>
      </c>
    </row>
    <row r="1038" spans="6:6" x14ac:dyDescent="0.35">
      <c r="F1038" t="s">
        <v>17</v>
      </c>
    </row>
    <row r="1039" spans="6:6" x14ac:dyDescent="0.35">
      <c r="F1039" t="s">
        <v>11</v>
      </c>
    </row>
    <row r="1040" spans="6:6" x14ac:dyDescent="0.35">
      <c r="F1040" t="s">
        <v>15</v>
      </c>
    </row>
    <row r="1041" spans="6:6" x14ac:dyDescent="0.35">
      <c r="F1041" t="s">
        <v>16</v>
      </c>
    </row>
    <row r="1042" spans="6:6" x14ac:dyDescent="0.35">
      <c r="F1042" t="s">
        <v>17</v>
      </c>
    </row>
    <row r="1043" spans="6:6" x14ac:dyDescent="0.35">
      <c r="F1043" t="s">
        <v>11</v>
      </c>
    </row>
    <row r="1044" spans="6:6" x14ac:dyDescent="0.35">
      <c r="F1044" t="s">
        <v>15</v>
      </c>
    </row>
    <row r="1045" spans="6:6" x14ac:dyDescent="0.35">
      <c r="F1045" t="s">
        <v>16</v>
      </c>
    </row>
    <row r="1046" spans="6:6" x14ac:dyDescent="0.35">
      <c r="F1046" t="s">
        <v>17</v>
      </c>
    </row>
    <row r="1047" spans="6:6" x14ac:dyDescent="0.35">
      <c r="F1047" t="s">
        <v>11</v>
      </c>
    </row>
    <row r="1048" spans="6:6" x14ac:dyDescent="0.35">
      <c r="F1048" t="s">
        <v>15</v>
      </c>
    </row>
    <row r="1049" spans="6:6" x14ac:dyDescent="0.35">
      <c r="F1049" t="s">
        <v>16</v>
      </c>
    </row>
    <row r="1050" spans="6:6" x14ac:dyDescent="0.35">
      <c r="F1050" t="s">
        <v>17</v>
      </c>
    </row>
    <row r="1051" spans="6:6" x14ac:dyDescent="0.35">
      <c r="F1051" t="s">
        <v>11</v>
      </c>
    </row>
    <row r="1052" spans="6:6" x14ac:dyDescent="0.35">
      <c r="F1052" t="s">
        <v>15</v>
      </c>
    </row>
    <row r="1053" spans="6:6" x14ac:dyDescent="0.35">
      <c r="F1053" t="s">
        <v>16</v>
      </c>
    </row>
    <row r="1054" spans="6:6" x14ac:dyDescent="0.35">
      <c r="F1054" t="s">
        <v>17</v>
      </c>
    </row>
    <row r="1055" spans="6:6" x14ac:dyDescent="0.35">
      <c r="F1055" t="s">
        <v>11</v>
      </c>
    </row>
    <row r="1056" spans="6:6" x14ac:dyDescent="0.35">
      <c r="F1056" t="s">
        <v>15</v>
      </c>
    </row>
    <row r="1057" spans="6:6" x14ac:dyDescent="0.35">
      <c r="F1057" t="s">
        <v>16</v>
      </c>
    </row>
    <row r="1058" spans="6:6" x14ac:dyDescent="0.35">
      <c r="F1058" t="s">
        <v>17</v>
      </c>
    </row>
    <row r="1059" spans="6:6" x14ac:dyDescent="0.35">
      <c r="F1059" t="s">
        <v>11</v>
      </c>
    </row>
    <row r="1060" spans="6:6" x14ac:dyDescent="0.35">
      <c r="F1060" t="s">
        <v>15</v>
      </c>
    </row>
    <row r="1061" spans="6:6" x14ac:dyDescent="0.35">
      <c r="F1061" t="s">
        <v>16</v>
      </c>
    </row>
    <row r="1062" spans="6:6" x14ac:dyDescent="0.35">
      <c r="F1062" t="s">
        <v>17</v>
      </c>
    </row>
    <row r="1063" spans="6:6" x14ac:dyDescent="0.35">
      <c r="F1063" t="s">
        <v>11</v>
      </c>
    </row>
    <row r="1064" spans="6:6" x14ac:dyDescent="0.35">
      <c r="F1064" t="s">
        <v>15</v>
      </c>
    </row>
    <row r="1065" spans="6:6" x14ac:dyDescent="0.35">
      <c r="F1065" t="s">
        <v>16</v>
      </c>
    </row>
    <row r="1066" spans="6:6" x14ac:dyDescent="0.35">
      <c r="F1066" t="s">
        <v>17</v>
      </c>
    </row>
    <row r="1067" spans="6:6" x14ac:dyDescent="0.35">
      <c r="F1067" t="s">
        <v>11</v>
      </c>
    </row>
    <row r="1068" spans="6:6" x14ac:dyDescent="0.35">
      <c r="F1068" t="s">
        <v>15</v>
      </c>
    </row>
    <row r="1069" spans="6:6" x14ac:dyDescent="0.35">
      <c r="F1069" t="s">
        <v>16</v>
      </c>
    </row>
    <row r="1070" spans="6:6" x14ac:dyDescent="0.35">
      <c r="F1070" t="s">
        <v>17</v>
      </c>
    </row>
    <row r="1071" spans="6:6" x14ac:dyDescent="0.35">
      <c r="F1071" t="s">
        <v>11</v>
      </c>
    </row>
    <row r="1072" spans="6:6" x14ac:dyDescent="0.35">
      <c r="F1072" t="s">
        <v>15</v>
      </c>
    </row>
    <row r="1073" spans="6:6" x14ac:dyDescent="0.35">
      <c r="F1073" t="s">
        <v>16</v>
      </c>
    </row>
    <row r="1074" spans="6:6" x14ac:dyDescent="0.35">
      <c r="F1074" t="s">
        <v>17</v>
      </c>
    </row>
    <row r="1075" spans="6:6" x14ac:dyDescent="0.35">
      <c r="F1075" t="s">
        <v>11</v>
      </c>
    </row>
    <row r="1076" spans="6:6" x14ac:dyDescent="0.35">
      <c r="F1076" t="s">
        <v>15</v>
      </c>
    </row>
    <row r="1077" spans="6:6" x14ac:dyDescent="0.35">
      <c r="F1077" t="s">
        <v>16</v>
      </c>
    </row>
    <row r="1078" spans="6:6" x14ac:dyDescent="0.35">
      <c r="F1078" t="s">
        <v>17</v>
      </c>
    </row>
    <row r="1079" spans="6:6" x14ac:dyDescent="0.35">
      <c r="F1079" t="s">
        <v>11</v>
      </c>
    </row>
    <row r="1080" spans="6:6" x14ac:dyDescent="0.35">
      <c r="F1080" t="s">
        <v>15</v>
      </c>
    </row>
    <row r="1081" spans="6:6" x14ac:dyDescent="0.35">
      <c r="F1081" t="s">
        <v>16</v>
      </c>
    </row>
    <row r="1082" spans="6:6" x14ac:dyDescent="0.35">
      <c r="F1082" t="s">
        <v>17</v>
      </c>
    </row>
    <row r="1083" spans="6:6" x14ac:dyDescent="0.35">
      <c r="F1083" t="s">
        <v>11</v>
      </c>
    </row>
    <row r="1084" spans="6:6" x14ac:dyDescent="0.35">
      <c r="F1084" t="s">
        <v>15</v>
      </c>
    </row>
    <row r="1085" spans="6:6" x14ac:dyDescent="0.35">
      <c r="F1085" t="s">
        <v>16</v>
      </c>
    </row>
    <row r="1086" spans="6:6" x14ac:dyDescent="0.35">
      <c r="F1086" t="s">
        <v>17</v>
      </c>
    </row>
    <row r="1087" spans="6:6" x14ac:dyDescent="0.35">
      <c r="F1087" t="s">
        <v>11</v>
      </c>
    </row>
    <row r="1088" spans="6:6" x14ac:dyDescent="0.35">
      <c r="F1088" t="s">
        <v>15</v>
      </c>
    </row>
    <row r="1089" spans="6:6" x14ac:dyDescent="0.35">
      <c r="F1089" t="s">
        <v>16</v>
      </c>
    </row>
    <row r="1090" spans="6:6" x14ac:dyDescent="0.35">
      <c r="F1090" t="s">
        <v>17</v>
      </c>
    </row>
    <row r="1091" spans="6:6" x14ac:dyDescent="0.35">
      <c r="F1091" t="s">
        <v>11</v>
      </c>
    </row>
    <row r="1092" spans="6:6" x14ac:dyDescent="0.35">
      <c r="F1092" t="s">
        <v>15</v>
      </c>
    </row>
    <row r="1093" spans="6:6" x14ac:dyDescent="0.35">
      <c r="F1093" t="s">
        <v>16</v>
      </c>
    </row>
    <row r="1094" spans="6:6" x14ac:dyDescent="0.35">
      <c r="F1094" t="s">
        <v>17</v>
      </c>
    </row>
    <row r="1095" spans="6:6" x14ac:dyDescent="0.35">
      <c r="F1095" t="s">
        <v>11</v>
      </c>
    </row>
    <row r="1096" spans="6:6" x14ac:dyDescent="0.35">
      <c r="F1096" t="s">
        <v>15</v>
      </c>
    </row>
    <row r="1097" spans="6:6" x14ac:dyDescent="0.35">
      <c r="F1097" t="s">
        <v>16</v>
      </c>
    </row>
    <row r="1098" spans="6:6" x14ac:dyDescent="0.35">
      <c r="F1098" t="s">
        <v>17</v>
      </c>
    </row>
    <row r="1099" spans="6:6" x14ac:dyDescent="0.35">
      <c r="F1099" t="s">
        <v>11</v>
      </c>
    </row>
    <row r="1100" spans="6:6" x14ac:dyDescent="0.35">
      <c r="F1100" t="s">
        <v>15</v>
      </c>
    </row>
    <row r="1101" spans="6:6" x14ac:dyDescent="0.35">
      <c r="F1101" t="s">
        <v>16</v>
      </c>
    </row>
    <row r="1102" spans="6:6" x14ac:dyDescent="0.35">
      <c r="F1102" t="s">
        <v>17</v>
      </c>
    </row>
    <row r="1103" spans="6:6" x14ac:dyDescent="0.35">
      <c r="F1103" t="s">
        <v>11</v>
      </c>
    </row>
    <row r="1104" spans="6:6" x14ac:dyDescent="0.35">
      <c r="F1104" t="s">
        <v>15</v>
      </c>
    </row>
    <row r="1105" spans="6:6" x14ac:dyDescent="0.35">
      <c r="F1105" t="s">
        <v>16</v>
      </c>
    </row>
    <row r="1106" spans="6:6" x14ac:dyDescent="0.35">
      <c r="F1106" t="s">
        <v>17</v>
      </c>
    </row>
    <row r="1107" spans="6:6" x14ac:dyDescent="0.35">
      <c r="F1107" t="s">
        <v>11</v>
      </c>
    </row>
    <row r="1108" spans="6:6" x14ac:dyDescent="0.35">
      <c r="F1108" t="s">
        <v>15</v>
      </c>
    </row>
    <row r="1109" spans="6:6" x14ac:dyDescent="0.35">
      <c r="F1109" t="s">
        <v>16</v>
      </c>
    </row>
    <row r="1110" spans="6:6" x14ac:dyDescent="0.35">
      <c r="F1110" t="s">
        <v>17</v>
      </c>
    </row>
    <row r="1111" spans="6:6" x14ac:dyDescent="0.35">
      <c r="F1111" t="s">
        <v>11</v>
      </c>
    </row>
    <row r="1112" spans="6:6" x14ac:dyDescent="0.35">
      <c r="F1112" t="s">
        <v>15</v>
      </c>
    </row>
    <row r="1113" spans="6:6" x14ac:dyDescent="0.35">
      <c r="F1113" t="s">
        <v>16</v>
      </c>
    </row>
    <row r="1114" spans="6:6" x14ac:dyDescent="0.35">
      <c r="F1114" t="s">
        <v>17</v>
      </c>
    </row>
    <row r="1115" spans="6:6" x14ac:dyDescent="0.35">
      <c r="F1115" t="s">
        <v>11</v>
      </c>
    </row>
    <row r="1116" spans="6:6" x14ac:dyDescent="0.35">
      <c r="F1116" t="s">
        <v>15</v>
      </c>
    </row>
    <row r="1117" spans="6:6" x14ac:dyDescent="0.35">
      <c r="F1117" t="s">
        <v>16</v>
      </c>
    </row>
    <row r="1118" spans="6:6" x14ac:dyDescent="0.35">
      <c r="F1118" t="s">
        <v>17</v>
      </c>
    </row>
    <row r="1119" spans="6:6" x14ac:dyDescent="0.35">
      <c r="F1119" t="s">
        <v>11</v>
      </c>
    </row>
    <row r="1120" spans="6:6" x14ac:dyDescent="0.35">
      <c r="F1120" t="s">
        <v>15</v>
      </c>
    </row>
    <row r="1121" spans="6:6" x14ac:dyDescent="0.35">
      <c r="F1121" t="s">
        <v>16</v>
      </c>
    </row>
    <row r="1122" spans="6:6" x14ac:dyDescent="0.35">
      <c r="F1122" t="s">
        <v>17</v>
      </c>
    </row>
    <row r="1123" spans="6:6" x14ac:dyDescent="0.35">
      <c r="F1123" t="s">
        <v>11</v>
      </c>
    </row>
    <row r="1124" spans="6:6" x14ac:dyDescent="0.35">
      <c r="F1124" t="s">
        <v>15</v>
      </c>
    </row>
    <row r="1125" spans="6:6" x14ac:dyDescent="0.35">
      <c r="F1125" t="s">
        <v>16</v>
      </c>
    </row>
    <row r="1126" spans="6:6" x14ac:dyDescent="0.35">
      <c r="F1126" t="s">
        <v>17</v>
      </c>
    </row>
    <row r="1127" spans="6:6" x14ac:dyDescent="0.35">
      <c r="F1127" t="s">
        <v>11</v>
      </c>
    </row>
    <row r="1128" spans="6:6" x14ac:dyDescent="0.35">
      <c r="F1128" t="s">
        <v>15</v>
      </c>
    </row>
    <row r="1129" spans="6:6" x14ac:dyDescent="0.35">
      <c r="F1129" t="s">
        <v>16</v>
      </c>
    </row>
    <row r="1130" spans="6:6" x14ac:dyDescent="0.35">
      <c r="F1130" t="s">
        <v>17</v>
      </c>
    </row>
    <row r="1131" spans="6:6" x14ac:dyDescent="0.35">
      <c r="F1131" t="s">
        <v>11</v>
      </c>
    </row>
    <row r="1132" spans="6:6" x14ac:dyDescent="0.35">
      <c r="F1132" t="s">
        <v>15</v>
      </c>
    </row>
    <row r="1133" spans="6:6" x14ac:dyDescent="0.35">
      <c r="F1133" t="s">
        <v>16</v>
      </c>
    </row>
    <row r="1134" spans="6:6" x14ac:dyDescent="0.35">
      <c r="F1134" t="s">
        <v>17</v>
      </c>
    </row>
    <row r="1135" spans="6:6" x14ac:dyDescent="0.35">
      <c r="F1135" t="s">
        <v>11</v>
      </c>
    </row>
    <row r="1136" spans="6:6" x14ac:dyDescent="0.35">
      <c r="F1136" t="s">
        <v>15</v>
      </c>
    </row>
    <row r="1137" spans="6:6" x14ac:dyDescent="0.35">
      <c r="F1137" t="s">
        <v>16</v>
      </c>
    </row>
    <row r="1138" spans="6:6" x14ac:dyDescent="0.35">
      <c r="F1138" t="s">
        <v>17</v>
      </c>
    </row>
    <row r="1139" spans="6:6" x14ac:dyDescent="0.35">
      <c r="F1139" t="s">
        <v>11</v>
      </c>
    </row>
    <row r="1140" spans="6:6" x14ac:dyDescent="0.35">
      <c r="F1140" t="s">
        <v>15</v>
      </c>
    </row>
    <row r="1141" spans="6:6" x14ac:dyDescent="0.35">
      <c r="F1141" t="s">
        <v>16</v>
      </c>
    </row>
    <row r="1142" spans="6:6" x14ac:dyDescent="0.35">
      <c r="F1142" t="s">
        <v>17</v>
      </c>
    </row>
    <row r="1143" spans="6:6" x14ac:dyDescent="0.35">
      <c r="F1143" t="s">
        <v>11</v>
      </c>
    </row>
    <row r="1144" spans="6:6" x14ac:dyDescent="0.35">
      <c r="F1144" t="s">
        <v>15</v>
      </c>
    </row>
    <row r="1145" spans="6:6" x14ac:dyDescent="0.35">
      <c r="F1145" t="s">
        <v>16</v>
      </c>
    </row>
    <row r="1146" spans="6:6" x14ac:dyDescent="0.35">
      <c r="F1146" t="s">
        <v>17</v>
      </c>
    </row>
    <row r="1147" spans="6:6" x14ac:dyDescent="0.35">
      <c r="F1147" t="s">
        <v>11</v>
      </c>
    </row>
    <row r="1148" spans="6:6" x14ac:dyDescent="0.35">
      <c r="F1148" t="s">
        <v>15</v>
      </c>
    </row>
    <row r="1149" spans="6:6" x14ac:dyDescent="0.35">
      <c r="F1149" t="s">
        <v>16</v>
      </c>
    </row>
    <row r="1150" spans="6:6" x14ac:dyDescent="0.35">
      <c r="F1150" t="s">
        <v>17</v>
      </c>
    </row>
    <row r="1151" spans="6:6" x14ac:dyDescent="0.35">
      <c r="F1151" t="s">
        <v>11</v>
      </c>
    </row>
    <row r="1152" spans="6:6" x14ac:dyDescent="0.35">
      <c r="F1152" t="s">
        <v>15</v>
      </c>
    </row>
    <row r="1153" spans="6:6" x14ac:dyDescent="0.35">
      <c r="F1153" t="s">
        <v>16</v>
      </c>
    </row>
    <row r="1154" spans="6:6" x14ac:dyDescent="0.35">
      <c r="F1154" t="s">
        <v>17</v>
      </c>
    </row>
    <row r="1155" spans="6:6" x14ac:dyDescent="0.35">
      <c r="F1155" t="s">
        <v>11</v>
      </c>
    </row>
    <row r="1156" spans="6:6" x14ac:dyDescent="0.35">
      <c r="F1156" t="s">
        <v>15</v>
      </c>
    </row>
    <row r="1157" spans="6:6" x14ac:dyDescent="0.35">
      <c r="F1157" t="s">
        <v>16</v>
      </c>
    </row>
    <row r="1158" spans="6:6" x14ac:dyDescent="0.35">
      <c r="F1158" t="s">
        <v>17</v>
      </c>
    </row>
    <row r="1159" spans="6:6" x14ac:dyDescent="0.35">
      <c r="F1159" t="s">
        <v>11</v>
      </c>
    </row>
    <row r="1160" spans="6:6" x14ac:dyDescent="0.35">
      <c r="F1160" t="s">
        <v>15</v>
      </c>
    </row>
    <row r="1161" spans="6:6" x14ac:dyDescent="0.35">
      <c r="F1161" t="s">
        <v>16</v>
      </c>
    </row>
    <row r="1162" spans="6:6" x14ac:dyDescent="0.35">
      <c r="F1162" t="s">
        <v>17</v>
      </c>
    </row>
    <row r="1163" spans="6:6" x14ac:dyDescent="0.35">
      <c r="F1163" t="s">
        <v>11</v>
      </c>
    </row>
    <row r="1164" spans="6:6" x14ac:dyDescent="0.35">
      <c r="F1164" t="s">
        <v>15</v>
      </c>
    </row>
    <row r="1165" spans="6:6" x14ac:dyDescent="0.35">
      <c r="F1165" t="s">
        <v>16</v>
      </c>
    </row>
    <row r="1166" spans="6:6" x14ac:dyDescent="0.35">
      <c r="F1166" t="s">
        <v>17</v>
      </c>
    </row>
    <row r="1167" spans="6:6" x14ac:dyDescent="0.35">
      <c r="F1167" t="s">
        <v>11</v>
      </c>
    </row>
    <row r="1168" spans="6:6" x14ac:dyDescent="0.35">
      <c r="F1168" t="s">
        <v>15</v>
      </c>
    </row>
    <row r="1169" spans="6:6" x14ac:dyDescent="0.35">
      <c r="F1169" t="s">
        <v>16</v>
      </c>
    </row>
    <row r="1170" spans="6:6" x14ac:dyDescent="0.35">
      <c r="F1170" t="s">
        <v>17</v>
      </c>
    </row>
    <row r="1171" spans="6:6" x14ac:dyDescent="0.35">
      <c r="F1171" t="s">
        <v>11</v>
      </c>
    </row>
    <row r="1172" spans="6:6" x14ac:dyDescent="0.35">
      <c r="F1172" t="s">
        <v>15</v>
      </c>
    </row>
    <row r="1173" spans="6:6" x14ac:dyDescent="0.35">
      <c r="F1173" t="s">
        <v>16</v>
      </c>
    </row>
    <row r="1174" spans="6:6" x14ac:dyDescent="0.35">
      <c r="F1174" t="s">
        <v>17</v>
      </c>
    </row>
    <row r="1175" spans="6:6" x14ac:dyDescent="0.35">
      <c r="F1175" t="s">
        <v>11</v>
      </c>
    </row>
    <row r="1176" spans="6:6" x14ac:dyDescent="0.35">
      <c r="F1176" t="s">
        <v>15</v>
      </c>
    </row>
    <row r="1177" spans="6:6" x14ac:dyDescent="0.35">
      <c r="F1177" t="s">
        <v>16</v>
      </c>
    </row>
    <row r="1178" spans="6:6" x14ac:dyDescent="0.35">
      <c r="F1178" t="s">
        <v>17</v>
      </c>
    </row>
    <row r="1179" spans="6:6" x14ac:dyDescent="0.35">
      <c r="F1179" t="s">
        <v>11</v>
      </c>
    </row>
    <row r="1180" spans="6:6" x14ac:dyDescent="0.35">
      <c r="F1180" t="s">
        <v>15</v>
      </c>
    </row>
    <row r="1181" spans="6:6" x14ac:dyDescent="0.35">
      <c r="F1181" t="s">
        <v>16</v>
      </c>
    </row>
    <row r="1182" spans="6:6" x14ac:dyDescent="0.35">
      <c r="F1182" t="s">
        <v>17</v>
      </c>
    </row>
    <row r="1183" spans="6:6" x14ac:dyDescent="0.35">
      <c r="F1183" t="s">
        <v>11</v>
      </c>
    </row>
    <row r="1184" spans="6:6" x14ac:dyDescent="0.35">
      <c r="F1184" t="s">
        <v>15</v>
      </c>
    </row>
    <row r="1185" spans="6:6" x14ac:dyDescent="0.35">
      <c r="F1185" t="s">
        <v>16</v>
      </c>
    </row>
    <row r="1186" spans="6:6" x14ac:dyDescent="0.35">
      <c r="F1186" t="s">
        <v>17</v>
      </c>
    </row>
    <row r="1187" spans="6:6" x14ac:dyDescent="0.35">
      <c r="F1187" t="s">
        <v>11</v>
      </c>
    </row>
    <row r="1188" spans="6:6" x14ac:dyDescent="0.35">
      <c r="F1188" t="s">
        <v>15</v>
      </c>
    </row>
    <row r="1189" spans="6:6" x14ac:dyDescent="0.35">
      <c r="F1189" t="s">
        <v>16</v>
      </c>
    </row>
    <row r="1190" spans="6:6" x14ac:dyDescent="0.35">
      <c r="F1190" t="s">
        <v>17</v>
      </c>
    </row>
    <row r="1191" spans="6:6" x14ac:dyDescent="0.35">
      <c r="F1191" t="s">
        <v>11</v>
      </c>
    </row>
    <row r="1192" spans="6:6" x14ac:dyDescent="0.35">
      <c r="F1192" t="s">
        <v>15</v>
      </c>
    </row>
    <row r="1193" spans="6:6" x14ac:dyDescent="0.35">
      <c r="F1193" t="s">
        <v>16</v>
      </c>
    </row>
    <row r="1194" spans="6:6" x14ac:dyDescent="0.35">
      <c r="F1194" t="s">
        <v>17</v>
      </c>
    </row>
    <row r="1195" spans="6:6" x14ac:dyDescent="0.35">
      <c r="F1195" t="s">
        <v>11</v>
      </c>
    </row>
    <row r="1196" spans="6:6" x14ac:dyDescent="0.35">
      <c r="F1196" t="s">
        <v>15</v>
      </c>
    </row>
    <row r="1197" spans="6:6" x14ac:dyDescent="0.35">
      <c r="F1197" t="s">
        <v>16</v>
      </c>
    </row>
    <row r="1198" spans="6:6" x14ac:dyDescent="0.35">
      <c r="F1198" t="s">
        <v>17</v>
      </c>
    </row>
    <row r="1199" spans="6:6" x14ac:dyDescent="0.35">
      <c r="F1199" t="s">
        <v>11</v>
      </c>
    </row>
    <row r="1200" spans="6:6" x14ac:dyDescent="0.35">
      <c r="F1200" t="s">
        <v>15</v>
      </c>
    </row>
    <row r="1201" spans="6:6" x14ac:dyDescent="0.35">
      <c r="F1201" t="s">
        <v>16</v>
      </c>
    </row>
    <row r="1202" spans="6:6" x14ac:dyDescent="0.35">
      <c r="F1202" t="s">
        <v>17</v>
      </c>
    </row>
    <row r="1203" spans="6:6" x14ac:dyDescent="0.35">
      <c r="F1203" t="s">
        <v>11</v>
      </c>
    </row>
    <row r="1204" spans="6:6" x14ac:dyDescent="0.35">
      <c r="F1204" t="s">
        <v>15</v>
      </c>
    </row>
    <row r="1205" spans="6:6" x14ac:dyDescent="0.35">
      <c r="F1205" t="s">
        <v>16</v>
      </c>
    </row>
    <row r="1206" spans="6:6" x14ac:dyDescent="0.35">
      <c r="F1206" t="s">
        <v>17</v>
      </c>
    </row>
    <row r="1207" spans="6:6" x14ac:dyDescent="0.35">
      <c r="F1207" t="s">
        <v>11</v>
      </c>
    </row>
    <row r="1208" spans="6:6" x14ac:dyDescent="0.35">
      <c r="F1208" t="s">
        <v>15</v>
      </c>
    </row>
    <row r="1209" spans="6:6" x14ac:dyDescent="0.35">
      <c r="F1209" t="s">
        <v>16</v>
      </c>
    </row>
    <row r="1210" spans="6:6" x14ac:dyDescent="0.35">
      <c r="F1210" t="s">
        <v>17</v>
      </c>
    </row>
    <row r="1211" spans="6:6" x14ac:dyDescent="0.35">
      <c r="F1211" t="s">
        <v>11</v>
      </c>
    </row>
    <row r="1212" spans="6:6" x14ac:dyDescent="0.35">
      <c r="F1212" t="s">
        <v>15</v>
      </c>
    </row>
    <row r="1213" spans="6:6" x14ac:dyDescent="0.35">
      <c r="F1213" t="s">
        <v>16</v>
      </c>
    </row>
    <row r="1214" spans="6:6" x14ac:dyDescent="0.35">
      <c r="F1214" t="s">
        <v>17</v>
      </c>
    </row>
    <row r="1215" spans="6:6" x14ac:dyDescent="0.35">
      <c r="F1215" t="s">
        <v>11</v>
      </c>
    </row>
    <row r="1216" spans="6:6" x14ac:dyDescent="0.35">
      <c r="F1216" t="s">
        <v>15</v>
      </c>
    </row>
    <row r="1217" spans="6:6" x14ac:dyDescent="0.35">
      <c r="F1217" t="s">
        <v>16</v>
      </c>
    </row>
    <row r="1218" spans="6:6" x14ac:dyDescent="0.35">
      <c r="F1218" t="s">
        <v>17</v>
      </c>
    </row>
    <row r="1219" spans="6:6" x14ac:dyDescent="0.35">
      <c r="F1219" t="s">
        <v>11</v>
      </c>
    </row>
    <row r="1220" spans="6:6" x14ac:dyDescent="0.35">
      <c r="F1220" t="s">
        <v>15</v>
      </c>
    </row>
    <row r="1221" spans="6:6" x14ac:dyDescent="0.35">
      <c r="F1221" t="s">
        <v>16</v>
      </c>
    </row>
    <row r="1222" spans="6:6" x14ac:dyDescent="0.35">
      <c r="F1222" t="s">
        <v>17</v>
      </c>
    </row>
    <row r="1223" spans="6:6" x14ac:dyDescent="0.35">
      <c r="F1223" t="s">
        <v>11</v>
      </c>
    </row>
    <row r="1224" spans="6:6" x14ac:dyDescent="0.35">
      <c r="F1224" t="s">
        <v>15</v>
      </c>
    </row>
    <row r="1225" spans="6:6" x14ac:dyDescent="0.35">
      <c r="F1225" t="s">
        <v>16</v>
      </c>
    </row>
    <row r="1226" spans="6:6" x14ac:dyDescent="0.35">
      <c r="F1226" t="s">
        <v>17</v>
      </c>
    </row>
    <row r="1227" spans="6:6" x14ac:dyDescent="0.35">
      <c r="F1227" t="s">
        <v>11</v>
      </c>
    </row>
    <row r="1228" spans="6:6" x14ac:dyDescent="0.35">
      <c r="F1228" t="s">
        <v>15</v>
      </c>
    </row>
    <row r="1229" spans="6:6" x14ac:dyDescent="0.35">
      <c r="F1229" t="s">
        <v>16</v>
      </c>
    </row>
    <row r="1230" spans="6:6" x14ac:dyDescent="0.35">
      <c r="F1230" t="s">
        <v>17</v>
      </c>
    </row>
    <row r="1231" spans="6:6" x14ac:dyDescent="0.35">
      <c r="F1231" t="s">
        <v>11</v>
      </c>
    </row>
    <row r="1232" spans="6:6" x14ac:dyDescent="0.35">
      <c r="F1232" t="s">
        <v>15</v>
      </c>
    </row>
    <row r="1233" spans="6:6" x14ac:dyDescent="0.35">
      <c r="F1233" t="s">
        <v>16</v>
      </c>
    </row>
    <row r="1234" spans="6:6" x14ac:dyDescent="0.35">
      <c r="F1234" t="s">
        <v>17</v>
      </c>
    </row>
    <row r="1235" spans="6:6" x14ac:dyDescent="0.35">
      <c r="F1235" t="s">
        <v>11</v>
      </c>
    </row>
    <row r="1236" spans="6:6" x14ac:dyDescent="0.35">
      <c r="F1236" t="s">
        <v>15</v>
      </c>
    </row>
    <row r="1237" spans="6:6" x14ac:dyDescent="0.35">
      <c r="F1237" t="s">
        <v>16</v>
      </c>
    </row>
    <row r="1238" spans="6:6" x14ac:dyDescent="0.35">
      <c r="F1238" t="s">
        <v>17</v>
      </c>
    </row>
    <row r="1239" spans="6:6" x14ac:dyDescent="0.35">
      <c r="F1239" t="s">
        <v>11</v>
      </c>
    </row>
    <row r="1240" spans="6:6" x14ac:dyDescent="0.35">
      <c r="F1240" t="s">
        <v>15</v>
      </c>
    </row>
    <row r="1241" spans="6:6" x14ac:dyDescent="0.35">
      <c r="F1241" t="s">
        <v>16</v>
      </c>
    </row>
    <row r="1242" spans="6:6" x14ac:dyDescent="0.35">
      <c r="F1242" t="s">
        <v>17</v>
      </c>
    </row>
    <row r="1243" spans="6:6" x14ac:dyDescent="0.35">
      <c r="F1243" t="s">
        <v>11</v>
      </c>
    </row>
    <row r="1244" spans="6:6" x14ac:dyDescent="0.35">
      <c r="F1244" t="s">
        <v>15</v>
      </c>
    </row>
    <row r="1245" spans="6:6" x14ac:dyDescent="0.35">
      <c r="F1245" t="s">
        <v>16</v>
      </c>
    </row>
    <row r="1246" spans="6:6" x14ac:dyDescent="0.35">
      <c r="F1246" t="s">
        <v>17</v>
      </c>
    </row>
    <row r="1247" spans="6:6" x14ac:dyDescent="0.35">
      <c r="F1247" t="s">
        <v>11</v>
      </c>
    </row>
    <row r="1248" spans="6:6" x14ac:dyDescent="0.35">
      <c r="F1248" t="s">
        <v>15</v>
      </c>
    </row>
    <row r="1249" spans="6:6" x14ac:dyDescent="0.35">
      <c r="F1249" t="s">
        <v>16</v>
      </c>
    </row>
    <row r="1250" spans="6:6" x14ac:dyDescent="0.35">
      <c r="F1250" t="s">
        <v>17</v>
      </c>
    </row>
    <row r="1251" spans="6:6" x14ac:dyDescent="0.35">
      <c r="F1251" t="s">
        <v>11</v>
      </c>
    </row>
    <row r="1252" spans="6:6" x14ac:dyDescent="0.35">
      <c r="F1252" t="s">
        <v>15</v>
      </c>
    </row>
    <row r="1253" spans="6:6" x14ac:dyDescent="0.35">
      <c r="F1253" t="s">
        <v>16</v>
      </c>
    </row>
    <row r="1254" spans="6:6" x14ac:dyDescent="0.35">
      <c r="F1254" t="s">
        <v>17</v>
      </c>
    </row>
    <row r="1255" spans="6:6" x14ac:dyDescent="0.35">
      <c r="F1255" t="s">
        <v>11</v>
      </c>
    </row>
    <row r="1256" spans="6:6" x14ac:dyDescent="0.35">
      <c r="F1256" t="s">
        <v>15</v>
      </c>
    </row>
    <row r="1257" spans="6:6" x14ac:dyDescent="0.35">
      <c r="F1257" t="s">
        <v>16</v>
      </c>
    </row>
    <row r="1258" spans="6:6" x14ac:dyDescent="0.35">
      <c r="F1258" t="s">
        <v>17</v>
      </c>
    </row>
    <row r="1259" spans="6:6" x14ac:dyDescent="0.35">
      <c r="F1259" t="s">
        <v>11</v>
      </c>
    </row>
    <row r="1260" spans="6:6" x14ac:dyDescent="0.35">
      <c r="F1260" t="s">
        <v>15</v>
      </c>
    </row>
    <row r="1261" spans="6:6" x14ac:dyDescent="0.35">
      <c r="F1261" t="s">
        <v>16</v>
      </c>
    </row>
    <row r="1262" spans="6:6" x14ac:dyDescent="0.35">
      <c r="F1262" t="s">
        <v>17</v>
      </c>
    </row>
    <row r="1263" spans="6:6" x14ac:dyDescent="0.35">
      <c r="F1263" t="s">
        <v>11</v>
      </c>
    </row>
    <row r="1264" spans="6:6" x14ac:dyDescent="0.35">
      <c r="F1264" t="s">
        <v>15</v>
      </c>
    </row>
    <row r="1265" spans="6:6" x14ac:dyDescent="0.35">
      <c r="F1265" t="s">
        <v>16</v>
      </c>
    </row>
    <row r="1266" spans="6:6" x14ac:dyDescent="0.35">
      <c r="F1266" t="s">
        <v>17</v>
      </c>
    </row>
    <row r="1267" spans="6:6" x14ac:dyDescent="0.35">
      <c r="F1267" t="s">
        <v>11</v>
      </c>
    </row>
    <row r="1268" spans="6:6" x14ac:dyDescent="0.35">
      <c r="F1268" t="s">
        <v>15</v>
      </c>
    </row>
    <row r="1269" spans="6:6" x14ac:dyDescent="0.35">
      <c r="F1269" t="s">
        <v>16</v>
      </c>
    </row>
    <row r="1270" spans="6:6" x14ac:dyDescent="0.35">
      <c r="F1270" t="s">
        <v>17</v>
      </c>
    </row>
    <row r="1271" spans="6:6" x14ac:dyDescent="0.35">
      <c r="F1271" t="s">
        <v>11</v>
      </c>
    </row>
    <row r="1272" spans="6:6" x14ac:dyDescent="0.35">
      <c r="F1272" t="s">
        <v>15</v>
      </c>
    </row>
    <row r="1273" spans="6:6" x14ac:dyDescent="0.35">
      <c r="F1273" t="s">
        <v>16</v>
      </c>
    </row>
    <row r="1274" spans="6:6" x14ac:dyDescent="0.35">
      <c r="F1274" t="s">
        <v>17</v>
      </c>
    </row>
    <row r="1275" spans="6:6" x14ac:dyDescent="0.35">
      <c r="F1275" t="s">
        <v>11</v>
      </c>
    </row>
    <row r="1276" spans="6:6" x14ac:dyDescent="0.35">
      <c r="F1276" t="s">
        <v>15</v>
      </c>
    </row>
    <row r="1277" spans="6:6" x14ac:dyDescent="0.35">
      <c r="F1277" t="s">
        <v>16</v>
      </c>
    </row>
    <row r="1278" spans="6:6" x14ac:dyDescent="0.35">
      <c r="F1278" t="s">
        <v>17</v>
      </c>
    </row>
    <row r="1279" spans="6:6" x14ac:dyDescent="0.35">
      <c r="F1279" t="s">
        <v>11</v>
      </c>
    </row>
    <row r="1280" spans="6:6" x14ac:dyDescent="0.35">
      <c r="F1280" t="s">
        <v>15</v>
      </c>
    </row>
    <row r="1281" spans="6:6" x14ac:dyDescent="0.35">
      <c r="F1281" t="s">
        <v>16</v>
      </c>
    </row>
    <row r="1282" spans="6:6" x14ac:dyDescent="0.35">
      <c r="F1282" t="s">
        <v>17</v>
      </c>
    </row>
    <row r="1283" spans="6:6" x14ac:dyDescent="0.35">
      <c r="F1283" t="s">
        <v>11</v>
      </c>
    </row>
    <row r="1284" spans="6:6" x14ac:dyDescent="0.35">
      <c r="F1284" t="s">
        <v>11</v>
      </c>
    </row>
    <row r="1285" spans="6:6" x14ac:dyDescent="0.35">
      <c r="F1285" t="s">
        <v>15</v>
      </c>
    </row>
    <row r="1286" spans="6:6" x14ac:dyDescent="0.35">
      <c r="F1286" t="s">
        <v>16</v>
      </c>
    </row>
    <row r="1287" spans="6:6" x14ac:dyDescent="0.35">
      <c r="F1287" t="s">
        <v>17</v>
      </c>
    </row>
    <row r="1288" spans="6:6" x14ac:dyDescent="0.35">
      <c r="F1288" t="s">
        <v>11</v>
      </c>
    </row>
    <row r="1289" spans="6:6" x14ac:dyDescent="0.35">
      <c r="F1289" t="s">
        <v>11</v>
      </c>
    </row>
    <row r="1290" spans="6:6" x14ac:dyDescent="0.35">
      <c r="F1290" t="s">
        <v>15</v>
      </c>
    </row>
    <row r="1291" spans="6:6" x14ac:dyDescent="0.35">
      <c r="F1291" t="s">
        <v>16</v>
      </c>
    </row>
    <row r="1292" spans="6:6" x14ac:dyDescent="0.35">
      <c r="F1292" t="s">
        <v>17</v>
      </c>
    </row>
    <row r="1293" spans="6:6" x14ac:dyDescent="0.35">
      <c r="F1293" t="s">
        <v>11</v>
      </c>
    </row>
    <row r="1294" spans="6:6" x14ac:dyDescent="0.35">
      <c r="F1294" t="s">
        <v>15</v>
      </c>
    </row>
    <row r="1295" spans="6:6" x14ac:dyDescent="0.35">
      <c r="F1295" t="s">
        <v>16</v>
      </c>
    </row>
    <row r="1296" spans="6:6" x14ac:dyDescent="0.35">
      <c r="F1296" t="s">
        <v>17</v>
      </c>
    </row>
    <row r="1297" spans="6:6" x14ac:dyDescent="0.35">
      <c r="F1297" t="s">
        <v>11</v>
      </c>
    </row>
    <row r="1298" spans="6:6" x14ac:dyDescent="0.35">
      <c r="F1298" t="s">
        <v>15</v>
      </c>
    </row>
    <row r="1299" spans="6:6" x14ac:dyDescent="0.35">
      <c r="F1299" t="s">
        <v>16</v>
      </c>
    </row>
    <row r="1300" spans="6:6" x14ac:dyDescent="0.35">
      <c r="F1300" t="s">
        <v>17</v>
      </c>
    </row>
    <row r="1301" spans="6:6" x14ac:dyDescent="0.35">
      <c r="F1301" t="s">
        <v>11</v>
      </c>
    </row>
    <row r="1302" spans="6:6" x14ac:dyDescent="0.35">
      <c r="F1302" t="s">
        <v>15</v>
      </c>
    </row>
    <row r="1303" spans="6:6" x14ac:dyDescent="0.35">
      <c r="F1303" t="s">
        <v>16</v>
      </c>
    </row>
    <row r="1304" spans="6:6" x14ac:dyDescent="0.35">
      <c r="F1304" t="s">
        <v>17</v>
      </c>
    </row>
    <row r="1305" spans="6:6" x14ac:dyDescent="0.35">
      <c r="F1305" t="s">
        <v>11</v>
      </c>
    </row>
    <row r="1306" spans="6:6" x14ac:dyDescent="0.35">
      <c r="F1306" t="s">
        <v>15</v>
      </c>
    </row>
    <row r="1307" spans="6:6" x14ac:dyDescent="0.35">
      <c r="F1307" t="s">
        <v>16</v>
      </c>
    </row>
    <row r="1308" spans="6:6" x14ac:dyDescent="0.35">
      <c r="F1308" t="s">
        <v>17</v>
      </c>
    </row>
    <row r="1309" spans="6:6" x14ac:dyDescent="0.35">
      <c r="F1309" t="s">
        <v>11</v>
      </c>
    </row>
    <row r="1310" spans="6:6" x14ac:dyDescent="0.35">
      <c r="F1310" t="s">
        <v>15</v>
      </c>
    </row>
    <row r="1311" spans="6:6" x14ac:dyDescent="0.35">
      <c r="F1311" t="s">
        <v>16</v>
      </c>
    </row>
    <row r="1312" spans="6:6" x14ac:dyDescent="0.35">
      <c r="F1312" t="s">
        <v>17</v>
      </c>
    </row>
    <row r="1313" spans="6:6" x14ac:dyDescent="0.35">
      <c r="F1313" t="s">
        <v>11</v>
      </c>
    </row>
    <row r="1314" spans="6:6" x14ac:dyDescent="0.35">
      <c r="F1314" t="s">
        <v>15</v>
      </c>
    </row>
    <row r="1315" spans="6:6" x14ac:dyDescent="0.35">
      <c r="F1315" t="s">
        <v>16</v>
      </c>
    </row>
    <row r="1316" spans="6:6" x14ac:dyDescent="0.35">
      <c r="F1316" t="s">
        <v>17</v>
      </c>
    </row>
    <row r="1317" spans="6:6" x14ac:dyDescent="0.35">
      <c r="F1317" t="s">
        <v>11</v>
      </c>
    </row>
    <row r="1318" spans="6:6" x14ac:dyDescent="0.35">
      <c r="F1318" t="s">
        <v>15</v>
      </c>
    </row>
    <row r="1319" spans="6:6" x14ac:dyDescent="0.35">
      <c r="F1319" t="s">
        <v>16</v>
      </c>
    </row>
    <row r="1320" spans="6:6" x14ac:dyDescent="0.35">
      <c r="F1320" t="s">
        <v>17</v>
      </c>
    </row>
    <row r="1321" spans="6:6" x14ac:dyDescent="0.35">
      <c r="F1321" t="s">
        <v>11</v>
      </c>
    </row>
    <row r="1322" spans="6:6" x14ac:dyDescent="0.35">
      <c r="F1322" t="s">
        <v>15</v>
      </c>
    </row>
    <row r="1323" spans="6:6" x14ac:dyDescent="0.35">
      <c r="F1323" t="s">
        <v>16</v>
      </c>
    </row>
    <row r="1324" spans="6:6" x14ac:dyDescent="0.35">
      <c r="F1324" t="s">
        <v>17</v>
      </c>
    </row>
    <row r="1325" spans="6:6" x14ac:dyDescent="0.35">
      <c r="F1325" t="s">
        <v>11</v>
      </c>
    </row>
    <row r="1326" spans="6:6" x14ac:dyDescent="0.35">
      <c r="F1326" t="s">
        <v>15</v>
      </c>
    </row>
    <row r="1327" spans="6:6" x14ac:dyDescent="0.35">
      <c r="F1327" t="s">
        <v>16</v>
      </c>
    </row>
    <row r="1328" spans="6:6" x14ac:dyDescent="0.35">
      <c r="F1328" t="s">
        <v>17</v>
      </c>
    </row>
    <row r="1329" spans="6:6" x14ac:dyDescent="0.35">
      <c r="F1329" t="s">
        <v>11</v>
      </c>
    </row>
    <row r="1330" spans="6:6" x14ac:dyDescent="0.35">
      <c r="F1330" t="s">
        <v>15</v>
      </c>
    </row>
    <row r="1331" spans="6:6" x14ac:dyDescent="0.35">
      <c r="F1331" t="s">
        <v>16</v>
      </c>
    </row>
    <row r="1332" spans="6:6" x14ac:dyDescent="0.35">
      <c r="F1332" t="s">
        <v>17</v>
      </c>
    </row>
    <row r="1333" spans="6:6" x14ac:dyDescent="0.35">
      <c r="F1333" t="s">
        <v>11</v>
      </c>
    </row>
    <row r="1334" spans="6:6" x14ac:dyDescent="0.35">
      <c r="F1334" t="s">
        <v>15</v>
      </c>
    </row>
    <row r="1335" spans="6:6" x14ac:dyDescent="0.35">
      <c r="F1335" t="s">
        <v>16</v>
      </c>
    </row>
    <row r="1336" spans="6:6" x14ac:dyDescent="0.35">
      <c r="F1336" t="s">
        <v>17</v>
      </c>
    </row>
    <row r="1337" spans="6:6" x14ac:dyDescent="0.35">
      <c r="F1337" t="s">
        <v>11</v>
      </c>
    </row>
    <row r="1338" spans="6:6" x14ac:dyDescent="0.35">
      <c r="F1338" t="s">
        <v>15</v>
      </c>
    </row>
    <row r="1339" spans="6:6" x14ac:dyDescent="0.35">
      <c r="F1339" t="s">
        <v>16</v>
      </c>
    </row>
    <row r="1340" spans="6:6" x14ac:dyDescent="0.35">
      <c r="F1340" t="s">
        <v>17</v>
      </c>
    </row>
    <row r="1341" spans="6:6" x14ac:dyDescent="0.35">
      <c r="F1341" t="s">
        <v>11</v>
      </c>
    </row>
    <row r="1342" spans="6:6" x14ac:dyDescent="0.35">
      <c r="F1342" t="s">
        <v>15</v>
      </c>
    </row>
    <row r="1343" spans="6:6" x14ac:dyDescent="0.35">
      <c r="F1343" t="s">
        <v>16</v>
      </c>
    </row>
    <row r="1344" spans="6:6" x14ac:dyDescent="0.35">
      <c r="F1344" t="s">
        <v>17</v>
      </c>
    </row>
    <row r="1345" spans="6:6" x14ac:dyDescent="0.35">
      <c r="F1345" t="s">
        <v>11</v>
      </c>
    </row>
    <row r="1346" spans="6:6" x14ac:dyDescent="0.35">
      <c r="F1346" t="s">
        <v>15</v>
      </c>
    </row>
    <row r="1347" spans="6:6" x14ac:dyDescent="0.35">
      <c r="F1347" t="s">
        <v>16</v>
      </c>
    </row>
    <row r="1348" spans="6:6" x14ac:dyDescent="0.35">
      <c r="F1348" t="s">
        <v>17</v>
      </c>
    </row>
    <row r="1349" spans="6:6" x14ac:dyDescent="0.35">
      <c r="F1349" t="s">
        <v>11</v>
      </c>
    </row>
    <row r="1350" spans="6:6" x14ac:dyDescent="0.35">
      <c r="F1350" t="s">
        <v>15</v>
      </c>
    </row>
    <row r="1351" spans="6:6" x14ac:dyDescent="0.35">
      <c r="F1351" t="s">
        <v>16</v>
      </c>
    </row>
    <row r="1352" spans="6:6" x14ac:dyDescent="0.35">
      <c r="F1352" t="s">
        <v>17</v>
      </c>
    </row>
    <row r="1353" spans="6:6" x14ac:dyDescent="0.35">
      <c r="F1353" t="s">
        <v>11</v>
      </c>
    </row>
    <row r="1354" spans="6:6" x14ac:dyDescent="0.35">
      <c r="F1354" t="s">
        <v>15</v>
      </c>
    </row>
    <row r="1355" spans="6:6" x14ac:dyDescent="0.35">
      <c r="F1355" t="s">
        <v>16</v>
      </c>
    </row>
    <row r="1356" spans="6:6" x14ac:dyDescent="0.35">
      <c r="F1356" t="s">
        <v>17</v>
      </c>
    </row>
    <row r="1357" spans="6:6" x14ac:dyDescent="0.35">
      <c r="F1357" t="s">
        <v>11</v>
      </c>
    </row>
    <row r="1358" spans="6:6" x14ac:dyDescent="0.35">
      <c r="F1358" t="s">
        <v>15</v>
      </c>
    </row>
    <row r="1359" spans="6:6" x14ac:dyDescent="0.35">
      <c r="F1359" t="s">
        <v>16</v>
      </c>
    </row>
    <row r="1360" spans="6:6" x14ac:dyDescent="0.35">
      <c r="F1360" t="s">
        <v>17</v>
      </c>
    </row>
    <row r="1361" spans="6:6" x14ac:dyDescent="0.35">
      <c r="F1361" t="s">
        <v>11</v>
      </c>
    </row>
    <row r="1362" spans="6:6" x14ac:dyDescent="0.35">
      <c r="F1362" t="s">
        <v>15</v>
      </c>
    </row>
    <row r="1363" spans="6:6" x14ac:dyDescent="0.35">
      <c r="F1363" t="s">
        <v>16</v>
      </c>
    </row>
    <row r="1364" spans="6:6" x14ac:dyDescent="0.35">
      <c r="F1364" t="s">
        <v>17</v>
      </c>
    </row>
    <row r="1365" spans="6:6" x14ac:dyDescent="0.35">
      <c r="F1365" t="s">
        <v>11</v>
      </c>
    </row>
    <row r="1366" spans="6:6" x14ac:dyDescent="0.35">
      <c r="F1366" t="s">
        <v>15</v>
      </c>
    </row>
    <row r="1367" spans="6:6" x14ac:dyDescent="0.35">
      <c r="F1367" t="s">
        <v>16</v>
      </c>
    </row>
    <row r="1368" spans="6:6" x14ac:dyDescent="0.35">
      <c r="F1368" t="s">
        <v>17</v>
      </c>
    </row>
    <row r="1369" spans="6:6" x14ac:dyDescent="0.35">
      <c r="F1369" t="s">
        <v>11</v>
      </c>
    </row>
    <row r="1370" spans="6:6" x14ac:dyDescent="0.35">
      <c r="F1370" t="s">
        <v>15</v>
      </c>
    </row>
    <row r="1371" spans="6:6" x14ac:dyDescent="0.35">
      <c r="F1371" t="s">
        <v>16</v>
      </c>
    </row>
    <row r="1372" spans="6:6" x14ac:dyDescent="0.35">
      <c r="F1372" t="s">
        <v>17</v>
      </c>
    </row>
    <row r="1373" spans="6:6" x14ac:dyDescent="0.35">
      <c r="F1373" t="s">
        <v>11</v>
      </c>
    </row>
    <row r="1374" spans="6:6" x14ac:dyDescent="0.35">
      <c r="F1374" t="s">
        <v>15</v>
      </c>
    </row>
    <row r="1375" spans="6:6" x14ac:dyDescent="0.35">
      <c r="F1375" t="s">
        <v>16</v>
      </c>
    </row>
    <row r="1376" spans="6:6" x14ac:dyDescent="0.35">
      <c r="F1376" t="s">
        <v>17</v>
      </c>
    </row>
    <row r="1377" spans="6:6" x14ac:dyDescent="0.35">
      <c r="F1377" t="s">
        <v>11</v>
      </c>
    </row>
    <row r="1378" spans="6:6" x14ac:dyDescent="0.35">
      <c r="F1378" t="s">
        <v>15</v>
      </c>
    </row>
    <row r="1379" spans="6:6" x14ac:dyDescent="0.35">
      <c r="F1379" t="s">
        <v>16</v>
      </c>
    </row>
    <row r="1380" spans="6:6" x14ac:dyDescent="0.35">
      <c r="F1380" t="s">
        <v>17</v>
      </c>
    </row>
    <row r="1381" spans="6:6" x14ac:dyDescent="0.35">
      <c r="F1381" t="s">
        <v>11</v>
      </c>
    </row>
    <row r="1382" spans="6:6" x14ac:dyDescent="0.35">
      <c r="F1382" t="s">
        <v>15</v>
      </c>
    </row>
    <row r="1383" spans="6:6" x14ac:dyDescent="0.35">
      <c r="F1383" t="s">
        <v>16</v>
      </c>
    </row>
    <row r="1384" spans="6:6" x14ac:dyDescent="0.35">
      <c r="F1384" t="s">
        <v>17</v>
      </c>
    </row>
    <row r="1385" spans="6:6" x14ac:dyDescent="0.35">
      <c r="F1385" t="s">
        <v>11</v>
      </c>
    </row>
    <row r="1386" spans="6:6" x14ac:dyDescent="0.35">
      <c r="F1386" t="s">
        <v>15</v>
      </c>
    </row>
    <row r="1387" spans="6:6" x14ac:dyDescent="0.35">
      <c r="F1387" t="s">
        <v>16</v>
      </c>
    </row>
    <row r="1388" spans="6:6" x14ac:dyDescent="0.35">
      <c r="F1388" t="s">
        <v>17</v>
      </c>
    </row>
    <row r="1389" spans="6:6" x14ac:dyDescent="0.35">
      <c r="F1389" t="s">
        <v>11</v>
      </c>
    </row>
    <row r="1390" spans="6:6" x14ac:dyDescent="0.35">
      <c r="F1390" t="s">
        <v>15</v>
      </c>
    </row>
    <row r="1391" spans="6:6" x14ac:dyDescent="0.35">
      <c r="F1391" t="s">
        <v>16</v>
      </c>
    </row>
    <row r="1392" spans="6:6" x14ac:dyDescent="0.35">
      <c r="F1392" t="s">
        <v>17</v>
      </c>
    </row>
    <row r="1393" spans="6:6" x14ac:dyDescent="0.35">
      <c r="F1393" t="s">
        <v>11</v>
      </c>
    </row>
    <row r="1394" spans="6:6" x14ac:dyDescent="0.35">
      <c r="F1394" t="s">
        <v>15</v>
      </c>
    </row>
    <row r="1395" spans="6:6" x14ac:dyDescent="0.35">
      <c r="F1395" t="s">
        <v>16</v>
      </c>
    </row>
    <row r="1396" spans="6:6" x14ac:dyDescent="0.35">
      <c r="F1396" t="s">
        <v>17</v>
      </c>
    </row>
    <row r="1397" spans="6:6" x14ac:dyDescent="0.35">
      <c r="F1397" t="s">
        <v>11</v>
      </c>
    </row>
    <row r="1398" spans="6:6" x14ac:dyDescent="0.35">
      <c r="F1398" t="s">
        <v>15</v>
      </c>
    </row>
    <row r="1399" spans="6:6" x14ac:dyDescent="0.35">
      <c r="F1399" t="s">
        <v>16</v>
      </c>
    </row>
    <row r="1400" spans="6:6" x14ac:dyDescent="0.35">
      <c r="F1400" t="s">
        <v>17</v>
      </c>
    </row>
    <row r="1401" spans="6:6" x14ac:dyDescent="0.35">
      <c r="F1401" t="s">
        <v>11</v>
      </c>
    </row>
    <row r="1402" spans="6:6" x14ac:dyDescent="0.35">
      <c r="F1402" t="s">
        <v>15</v>
      </c>
    </row>
    <row r="1403" spans="6:6" x14ac:dyDescent="0.35">
      <c r="F1403" t="s">
        <v>16</v>
      </c>
    </row>
    <row r="1404" spans="6:6" x14ac:dyDescent="0.35">
      <c r="F1404" t="s">
        <v>17</v>
      </c>
    </row>
    <row r="1405" spans="6:6" x14ac:dyDescent="0.35">
      <c r="F1405" t="s">
        <v>11</v>
      </c>
    </row>
    <row r="1406" spans="6:6" x14ac:dyDescent="0.35">
      <c r="F1406" t="s">
        <v>15</v>
      </c>
    </row>
    <row r="1407" spans="6:6" x14ac:dyDescent="0.35">
      <c r="F1407" t="s">
        <v>16</v>
      </c>
    </row>
    <row r="1408" spans="6:6" x14ac:dyDescent="0.35">
      <c r="F1408" t="s">
        <v>17</v>
      </c>
    </row>
    <row r="1409" spans="6:6" x14ac:dyDescent="0.35">
      <c r="F1409" t="s">
        <v>11</v>
      </c>
    </row>
    <row r="1410" spans="6:6" x14ac:dyDescent="0.35">
      <c r="F1410" t="s">
        <v>15</v>
      </c>
    </row>
    <row r="1411" spans="6:6" x14ac:dyDescent="0.35">
      <c r="F1411" t="s">
        <v>16</v>
      </c>
    </row>
    <row r="1412" spans="6:6" x14ac:dyDescent="0.35">
      <c r="F1412" t="s">
        <v>17</v>
      </c>
    </row>
    <row r="1413" spans="6:6" x14ac:dyDescent="0.35">
      <c r="F1413" t="s">
        <v>11</v>
      </c>
    </row>
    <row r="1414" spans="6:6" x14ac:dyDescent="0.35">
      <c r="F1414" t="s">
        <v>15</v>
      </c>
    </row>
    <row r="1415" spans="6:6" x14ac:dyDescent="0.35">
      <c r="F1415" t="s">
        <v>16</v>
      </c>
    </row>
    <row r="1416" spans="6:6" x14ac:dyDescent="0.35">
      <c r="F1416" t="s">
        <v>17</v>
      </c>
    </row>
    <row r="1417" spans="6:6" x14ac:dyDescent="0.35">
      <c r="F1417" t="s">
        <v>11</v>
      </c>
    </row>
    <row r="1418" spans="6:6" x14ac:dyDescent="0.35">
      <c r="F1418" t="s">
        <v>15</v>
      </c>
    </row>
    <row r="1419" spans="6:6" x14ac:dyDescent="0.35">
      <c r="F1419" t="s">
        <v>16</v>
      </c>
    </row>
    <row r="1420" spans="6:6" x14ac:dyDescent="0.35">
      <c r="F1420" t="s">
        <v>17</v>
      </c>
    </row>
    <row r="1421" spans="6:6" x14ac:dyDescent="0.35">
      <c r="F1421" t="s">
        <v>11</v>
      </c>
    </row>
    <row r="1422" spans="6:6" x14ac:dyDescent="0.35">
      <c r="F1422" t="s">
        <v>15</v>
      </c>
    </row>
    <row r="1423" spans="6:6" x14ac:dyDescent="0.35">
      <c r="F1423" t="s">
        <v>16</v>
      </c>
    </row>
    <row r="1424" spans="6:6" x14ac:dyDescent="0.35">
      <c r="F1424" t="s">
        <v>17</v>
      </c>
    </row>
    <row r="1425" spans="6:6" x14ac:dyDescent="0.35">
      <c r="F1425" t="s">
        <v>11</v>
      </c>
    </row>
    <row r="1426" spans="6:6" x14ac:dyDescent="0.35">
      <c r="F1426" t="s">
        <v>15</v>
      </c>
    </row>
    <row r="1427" spans="6:6" x14ac:dyDescent="0.35">
      <c r="F1427" t="s">
        <v>16</v>
      </c>
    </row>
    <row r="1428" spans="6:6" x14ac:dyDescent="0.35">
      <c r="F1428" t="s">
        <v>17</v>
      </c>
    </row>
    <row r="1429" spans="6:6" x14ac:dyDescent="0.35">
      <c r="F1429" t="s">
        <v>11</v>
      </c>
    </row>
    <row r="1430" spans="6:6" x14ac:dyDescent="0.35">
      <c r="F1430" t="s">
        <v>15</v>
      </c>
    </row>
    <row r="1431" spans="6:6" x14ac:dyDescent="0.35">
      <c r="F1431" t="s">
        <v>16</v>
      </c>
    </row>
    <row r="1432" spans="6:6" x14ac:dyDescent="0.35">
      <c r="F1432" t="s">
        <v>17</v>
      </c>
    </row>
    <row r="1433" spans="6:6" x14ac:dyDescent="0.35">
      <c r="F1433" t="s">
        <v>11</v>
      </c>
    </row>
    <row r="1434" spans="6:6" x14ac:dyDescent="0.35">
      <c r="F1434" t="s">
        <v>15</v>
      </c>
    </row>
    <row r="1435" spans="6:6" x14ac:dyDescent="0.35">
      <c r="F1435" t="s">
        <v>16</v>
      </c>
    </row>
    <row r="1436" spans="6:6" x14ac:dyDescent="0.35">
      <c r="F1436" t="s">
        <v>17</v>
      </c>
    </row>
    <row r="1437" spans="6:6" x14ac:dyDescent="0.35">
      <c r="F1437" t="s">
        <v>11</v>
      </c>
    </row>
    <row r="1438" spans="6:6" x14ac:dyDescent="0.35">
      <c r="F1438" t="s">
        <v>15</v>
      </c>
    </row>
    <row r="1439" spans="6:6" x14ac:dyDescent="0.35">
      <c r="F1439" t="s">
        <v>16</v>
      </c>
    </row>
    <row r="1440" spans="6:6" x14ac:dyDescent="0.35">
      <c r="F1440" t="s">
        <v>17</v>
      </c>
    </row>
    <row r="1441" spans="6:6" x14ac:dyDescent="0.35">
      <c r="F1441" t="s">
        <v>11</v>
      </c>
    </row>
    <row r="1442" spans="6:6" x14ac:dyDescent="0.35">
      <c r="F1442" t="s">
        <v>15</v>
      </c>
    </row>
    <row r="1443" spans="6:6" x14ac:dyDescent="0.35">
      <c r="F1443" t="s">
        <v>16</v>
      </c>
    </row>
    <row r="1444" spans="6:6" x14ac:dyDescent="0.35">
      <c r="F1444" t="s">
        <v>17</v>
      </c>
    </row>
    <row r="1445" spans="6:6" x14ac:dyDescent="0.35">
      <c r="F1445" t="s">
        <v>11</v>
      </c>
    </row>
    <row r="1446" spans="6:6" x14ac:dyDescent="0.35">
      <c r="F1446" t="s">
        <v>15</v>
      </c>
    </row>
    <row r="1447" spans="6:6" x14ac:dyDescent="0.35">
      <c r="F1447" t="s">
        <v>16</v>
      </c>
    </row>
    <row r="1448" spans="6:6" x14ac:dyDescent="0.35">
      <c r="F1448" t="s">
        <v>17</v>
      </c>
    </row>
    <row r="1449" spans="6:6" x14ac:dyDescent="0.35">
      <c r="F1449" t="s">
        <v>11</v>
      </c>
    </row>
    <row r="1450" spans="6:6" x14ac:dyDescent="0.35">
      <c r="F1450" t="s">
        <v>15</v>
      </c>
    </row>
    <row r="1451" spans="6:6" x14ac:dyDescent="0.35">
      <c r="F1451" t="s">
        <v>16</v>
      </c>
    </row>
    <row r="1452" spans="6:6" x14ac:dyDescent="0.35">
      <c r="F1452" t="s">
        <v>17</v>
      </c>
    </row>
    <row r="1453" spans="6:6" x14ac:dyDescent="0.35">
      <c r="F1453" t="s">
        <v>11</v>
      </c>
    </row>
    <row r="1454" spans="6:6" x14ac:dyDescent="0.35">
      <c r="F1454" t="s">
        <v>15</v>
      </c>
    </row>
    <row r="1455" spans="6:6" x14ac:dyDescent="0.35">
      <c r="F1455" t="s">
        <v>16</v>
      </c>
    </row>
    <row r="1456" spans="6:6" x14ac:dyDescent="0.35">
      <c r="F1456" t="s">
        <v>17</v>
      </c>
    </row>
    <row r="1457" spans="6:6" x14ac:dyDescent="0.35">
      <c r="F1457" t="s">
        <v>11</v>
      </c>
    </row>
    <row r="1458" spans="6:6" x14ac:dyDescent="0.35">
      <c r="F1458" t="s">
        <v>15</v>
      </c>
    </row>
    <row r="1459" spans="6:6" x14ac:dyDescent="0.35">
      <c r="F1459" t="s">
        <v>16</v>
      </c>
    </row>
    <row r="1460" spans="6:6" x14ac:dyDescent="0.35">
      <c r="F1460" t="s">
        <v>17</v>
      </c>
    </row>
    <row r="1461" spans="6:6" x14ac:dyDescent="0.35">
      <c r="F1461" t="s">
        <v>11</v>
      </c>
    </row>
    <row r="1462" spans="6:6" x14ac:dyDescent="0.35">
      <c r="F1462" t="s">
        <v>15</v>
      </c>
    </row>
    <row r="1463" spans="6:6" x14ac:dyDescent="0.35">
      <c r="F1463" t="s">
        <v>16</v>
      </c>
    </row>
    <row r="1464" spans="6:6" x14ac:dyDescent="0.35">
      <c r="F1464" t="s">
        <v>17</v>
      </c>
    </row>
    <row r="1465" spans="6:6" x14ac:dyDescent="0.35">
      <c r="F1465" t="s">
        <v>11</v>
      </c>
    </row>
    <row r="1466" spans="6:6" x14ac:dyDescent="0.35">
      <c r="F1466" t="s">
        <v>15</v>
      </c>
    </row>
    <row r="1467" spans="6:6" x14ac:dyDescent="0.35">
      <c r="F1467" t="s">
        <v>16</v>
      </c>
    </row>
    <row r="1468" spans="6:6" x14ac:dyDescent="0.35">
      <c r="F1468" t="s">
        <v>17</v>
      </c>
    </row>
    <row r="1469" spans="6:6" x14ac:dyDescent="0.35">
      <c r="F1469" t="s">
        <v>11</v>
      </c>
    </row>
    <row r="1470" spans="6:6" x14ac:dyDescent="0.35">
      <c r="F1470" t="s">
        <v>15</v>
      </c>
    </row>
    <row r="1471" spans="6:6" x14ac:dyDescent="0.35">
      <c r="F1471" t="s">
        <v>16</v>
      </c>
    </row>
    <row r="1472" spans="6:6" x14ac:dyDescent="0.35">
      <c r="F1472" t="s">
        <v>17</v>
      </c>
    </row>
    <row r="1473" spans="6:6" x14ac:dyDescent="0.35">
      <c r="F1473" t="s">
        <v>11</v>
      </c>
    </row>
    <row r="1474" spans="6:6" x14ac:dyDescent="0.35">
      <c r="F1474" t="s">
        <v>15</v>
      </c>
    </row>
    <row r="1475" spans="6:6" x14ac:dyDescent="0.35">
      <c r="F1475" t="s">
        <v>16</v>
      </c>
    </row>
    <row r="1476" spans="6:6" x14ac:dyDescent="0.35">
      <c r="F1476" t="s">
        <v>17</v>
      </c>
    </row>
    <row r="1477" spans="6:6" x14ac:dyDescent="0.35">
      <c r="F1477" t="s">
        <v>11</v>
      </c>
    </row>
    <row r="1478" spans="6:6" x14ac:dyDescent="0.35">
      <c r="F1478" t="s">
        <v>15</v>
      </c>
    </row>
    <row r="1479" spans="6:6" x14ac:dyDescent="0.35">
      <c r="F1479" t="s">
        <v>16</v>
      </c>
    </row>
    <row r="1480" spans="6:6" x14ac:dyDescent="0.35">
      <c r="F1480" t="s">
        <v>17</v>
      </c>
    </row>
    <row r="1481" spans="6:6" x14ac:dyDescent="0.35">
      <c r="F1481" t="s">
        <v>11</v>
      </c>
    </row>
    <row r="1482" spans="6:6" x14ac:dyDescent="0.35">
      <c r="F1482" t="s">
        <v>15</v>
      </c>
    </row>
    <row r="1483" spans="6:6" x14ac:dyDescent="0.35">
      <c r="F1483" t="s">
        <v>16</v>
      </c>
    </row>
    <row r="1484" spans="6:6" x14ac:dyDescent="0.35">
      <c r="F1484" t="s">
        <v>17</v>
      </c>
    </row>
    <row r="1485" spans="6:6" x14ac:dyDescent="0.35">
      <c r="F1485" t="s">
        <v>11</v>
      </c>
    </row>
    <row r="1486" spans="6:6" x14ac:dyDescent="0.35">
      <c r="F1486" t="s">
        <v>15</v>
      </c>
    </row>
    <row r="1487" spans="6:6" x14ac:dyDescent="0.35">
      <c r="F1487" t="s">
        <v>16</v>
      </c>
    </row>
    <row r="1488" spans="6:6" x14ac:dyDescent="0.35">
      <c r="F1488" t="s">
        <v>17</v>
      </c>
    </row>
    <row r="1489" spans="6:6" x14ac:dyDescent="0.35">
      <c r="F1489" t="s">
        <v>11</v>
      </c>
    </row>
    <row r="1490" spans="6:6" x14ac:dyDescent="0.35">
      <c r="F1490" t="s">
        <v>15</v>
      </c>
    </row>
    <row r="1491" spans="6:6" x14ac:dyDescent="0.35">
      <c r="F1491" t="s">
        <v>16</v>
      </c>
    </row>
    <row r="1492" spans="6:6" x14ac:dyDescent="0.35">
      <c r="F1492" t="s">
        <v>17</v>
      </c>
    </row>
    <row r="1493" spans="6:6" x14ac:dyDescent="0.35">
      <c r="F1493" t="s">
        <v>11</v>
      </c>
    </row>
    <row r="1494" spans="6:6" x14ac:dyDescent="0.35">
      <c r="F1494" t="s">
        <v>15</v>
      </c>
    </row>
    <row r="1495" spans="6:6" x14ac:dyDescent="0.35">
      <c r="F1495" t="s">
        <v>16</v>
      </c>
    </row>
    <row r="1496" spans="6:6" x14ac:dyDescent="0.35">
      <c r="F1496" t="s">
        <v>17</v>
      </c>
    </row>
    <row r="1497" spans="6:6" x14ac:dyDescent="0.35">
      <c r="F1497" t="s">
        <v>11</v>
      </c>
    </row>
    <row r="1498" spans="6:6" x14ac:dyDescent="0.35">
      <c r="F1498" t="s">
        <v>15</v>
      </c>
    </row>
    <row r="1499" spans="6:6" x14ac:dyDescent="0.35">
      <c r="F1499" t="s">
        <v>16</v>
      </c>
    </row>
    <row r="1500" spans="6:6" x14ac:dyDescent="0.35">
      <c r="F1500" t="s">
        <v>17</v>
      </c>
    </row>
    <row r="1501" spans="6:6" x14ac:dyDescent="0.35">
      <c r="F1501" t="s">
        <v>11</v>
      </c>
    </row>
    <row r="1502" spans="6:6" x14ac:dyDescent="0.35">
      <c r="F1502" t="s">
        <v>15</v>
      </c>
    </row>
    <row r="1503" spans="6:6" x14ac:dyDescent="0.35">
      <c r="F1503" t="s">
        <v>16</v>
      </c>
    </row>
    <row r="1504" spans="6:6" x14ac:dyDescent="0.35">
      <c r="F1504" t="s">
        <v>17</v>
      </c>
    </row>
    <row r="1505" spans="6:6" x14ac:dyDescent="0.35">
      <c r="F1505" t="s">
        <v>11</v>
      </c>
    </row>
    <row r="1506" spans="6:6" x14ac:dyDescent="0.35">
      <c r="F1506" t="s">
        <v>15</v>
      </c>
    </row>
    <row r="1507" spans="6:6" x14ac:dyDescent="0.35">
      <c r="F1507" t="s">
        <v>16</v>
      </c>
    </row>
    <row r="1508" spans="6:6" x14ac:dyDescent="0.35">
      <c r="F1508" t="s">
        <v>11</v>
      </c>
    </row>
    <row r="1509" spans="6:6" x14ac:dyDescent="0.35">
      <c r="F1509" t="s">
        <v>15</v>
      </c>
    </row>
    <row r="1510" spans="6:6" x14ac:dyDescent="0.35">
      <c r="F1510" t="s">
        <v>16</v>
      </c>
    </row>
    <row r="1511" spans="6:6" x14ac:dyDescent="0.35">
      <c r="F1511" t="s">
        <v>17</v>
      </c>
    </row>
    <row r="1512" spans="6:6" x14ac:dyDescent="0.35">
      <c r="F1512" t="s">
        <v>11</v>
      </c>
    </row>
    <row r="1513" spans="6:6" x14ac:dyDescent="0.35">
      <c r="F1513" t="s">
        <v>15</v>
      </c>
    </row>
    <row r="1514" spans="6:6" x14ac:dyDescent="0.35">
      <c r="F1514" t="s">
        <v>16</v>
      </c>
    </row>
    <row r="1515" spans="6:6" x14ac:dyDescent="0.35">
      <c r="F1515" t="s">
        <v>17</v>
      </c>
    </row>
    <row r="1516" spans="6:6" x14ac:dyDescent="0.35">
      <c r="F1516" t="s">
        <v>11</v>
      </c>
    </row>
    <row r="1517" spans="6:6" x14ac:dyDescent="0.35">
      <c r="F1517" t="s">
        <v>15</v>
      </c>
    </row>
    <row r="1518" spans="6:6" x14ac:dyDescent="0.35">
      <c r="F1518" t="s">
        <v>16</v>
      </c>
    </row>
    <row r="1519" spans="6:6" x14ac:dyDescent="0.35">
      <c r="F1519" t="s">
        <v>17</v>
      </c>
    </row>
    <row r="1520" spans="6:6" x14ac:dyDescent="0.35">
      <c r="F1520" t="s">
        <v>11</v>
      </c>
    </row>
    <row r="1521" spans="6:6" x14ac:dyDescent="0.35">
      <c r="F1521" t="s">
        <v>15</v>
      </c>
    </row>
    <row r="1522" spans="6:6" x14ac:dyDescent="0.35">
      <c r="F1522" t="s">
        <v>16</v>
      </c>
    </row>
    <row r="1523" spans="6:6" x14ac:dyDescent="0.35">
      <c r="F1523" t="s">
        <v>17</v>
      </c>
    </row>
    <row r="1524" spans="6:6" x14ac:dyDescent="0.35">
      <c r="F1524" t="s">
        <v>11</v>
      </c>
    </row>
    <row r="1525" spans="6:6" x14ac:dyDescent="0.35">
      <c r="F1525" t="s">
        <v>15</v>
      </c>
    </row>
    <row r="1526" spans="6:6" x14ac:dyDescent="0.35">
      <c r="F1526" t="s">
        <v>16</v>
      </c>
    </row>
    <row r="1527" spans="6:6" x14ac:dyDescent="0.35">
      <c r="F1527" t="s">
        <v>17</v>
      </c>
    </row>
    <row r="1528" spans="6:6" x14ac:dyDescent="0.35">
      <c r="F1528" t="s">
        <v>11</v>
      </c>
    </row>
    <row r="1529" spans="6:6" x14ac:dyDescent="0.35">
      <c r="F1529" t="s">
        <v>15</v>
      </c>
    </row>
    <row r="1530" spans="6:6" x14ac:dyDescent="0.35">
      <c r="F1530" t="s">
        <v>16</v>
      </c>
    </row>
    <row r="1531" spans="6:6" x14ac:dyDescent="0.35">
      <c r="F1531" t="s">
        <v>17</v>
      </c>
    </row>
    <row r="1532" spans="6:6" x14ac:dyDescent="0.35">
      <c r="F1532" t="s">
        <v>11</v>
      </c>
    </row>
    <row r="1533" spans="6:6" x14ac:dyDescent="0.35">
      <c r="F1533" t="s">
        <v>15</v>
      </c>
    </row>
    <row r="1534" spans="6:6" x14ac:dyDescent="0.35">
      <c r="F1534" t="s">
        <v>16</v>
      </c>
    </row>
    <row r="1535" spans="6:6" x14ac:dyDescent="0.35">
      <c r="F1535" t="s">
        <v>17</v>
      </c>
    </row>
    <row r="1536" spans="6:6" x14ac:dyDescent="0.35">
      <c r="F1536" t="s">
        <v>11</v>
      </c>
    </row>
    <row r="1537" spans="6:6" x14ac:dyDescent="0.35">
      <c r="F1537" t="s">
        <v>15</v>
      </c>
    </row>
    <row r="1538" spans="6:6" x14ac:dyDescent="0.35">
      <c r="F1538" t="s">
        <v>16</v>
      </c>
    </row>
    <row r="1539" spans="6:6" x14ac:dyDescent="0.35">
      <c r="F1539" t="s">
        <v>17</v>
      </c>
    </row>
    <row r="1540" spans="6:6" x14ac:dyDescent="0.35">
      <c r="F1540" t="s">
        <v>11</v>
      </c>
    </row>
    <row r="1541" spans="6:6" x14ac:dyDescent="0.35">
      <c r="F1541" t="s">
        <v>15</v>
      </c>
    </row>
    <row r="1542" spans="6:6" x14ac:dyDescent="0.35">
      <c r="F1542" t="s">
        <v>16</v>
      </c>
    </row>
    <row r="1543" spans="6:6" x14ac:dyDescent="0.35">
      <c r="F1543" t="s">
        <v>17</v>
      </c>
    </row>
    <row r="1544" spans="6:6" x14ac:dyDescent="0.35">
      <c r="F1544" t="s">
        <v>11</v>
      </c>
    </row>
    <row r="1545" spans="6:6" x14ac:dyDescent="0.35">
      <c r="F1545" t="s">
        <v>15</v>
      </c>
    </row>
    <row r="1546" spans="6:6" x14ac:dyDescent="0.35">
      <c r="F1546" t="s">
        <v>16</v>
      </c>
    </row>
    <row r="1547" spans="6:6" x14ac:dyDescent="0.35">
      <c r="F1547" t="s">
        <v>17</v>
      </c>
    </row>
    <row r="1548" spans="6:6" x14ac:dyDescent="0.35">
      <c r="F1548" t="s">
        <v>11</v>
      </c>
    </row>
    <row r="1549" spans="6:6" x14ac:dyDescent="0.35">
      <c r="F1549" t="s">
        <v>15</v>
      </c>
    </row>
    <row r="1550" spans="6:6" x14ac:dyDescent="0.35">
      <c r="F1550" t="s">
        <v>16</v>
      </c>
    </row>
    <row r="1551" spans="6:6" x14ac:dyDescent="0.35">
      <c r="F1551" t="s">
        <v>17</v>
      </c>
    </row>
    <row r="1552" spans="6:6" x14ac:dyDescent="0.35">
      <c r="F1552" t="s">
        <v>11</v>
      </c>
    </row>
    <row r="1553" spans="6:6" x14ac:dyDescent="0.35">
      <c r="F1553" t="s">
        <v>15</v>
      </c>
    </row>
    <row r="1554" spans="6:6" x14ac:dyDescent="0.35">
      <c r="F1554" t="s">
        <v>16</v>
      </c>
    </row>
    <row r="1555" spans="6:6" x14ac:dyDescent="0.35">
      <c r="F1555" t="s">
        <v>17</v>
      </c>
    </row>
    <row r="1556" spans="6:6" x14ac:dyDescent="0.35">
      <c r="F1556" t="s">
        <v>11</v>
      </c>
    </row>
    <row r="1557" spans="6:6" x14ac:dyDescent="0.35">
      <c r="F1557" t="s">
        <v>15</v>
      </c>
    </row>
    <row r="1558" spans="6:6" x14ac:dyDescent="0.35">
      <c r="F1558" t="s">
        <v>16</v>
      </c>
    </row>
    <row r="1559" spans="6:6" x14ac:dyDescent="0.35">
      <c r="F1559" t="s">
        <v>17</v>
      </c>
    </row>
    <row r="1560" spans="6:6" x14ac:dyDescent="0.35">
      <c r="F1560" t="s">
        <v>11</v>
      </c>
    </row>
    <row r="1561" spans="6:6" x14ac:dyDescent="0.35">
      <c r="F1561" t="s">
        <v>15</v>
      </c>
    </row>
    <row r="1562" spans="6:6" x14ac:dyDescent="0.35">
      <c r="F1562" t="s">
        <v>16</v>
      </c>
    </row>
    <row r="1563" spans="6:6" x14ac:dyDescent="0.35">
      <c r="F1563" t="s">
        <v>17</v>
      </c>
    </row>
    <row r="1564" spans="6:6" x14ac:dyDescent="0.35">
      <c r="F1564" t="s">
        <v>11</v>
      </c>
    </row>
    <row r="1565" spans="6:6" x14ac:dyDescent="0.35">
      <c r="F1565" t="s">
        <v>15</v>
      </c>
    </row>
    <row r="1566" spans="6:6" x14ac:dyDescent="0.35">
      <c r="F1566" t="s">
        <v>16</v>
      </c>
    </row>
    <row r="1567" spans="6:6" x14ac:dyDescent="0.35">
      <c r="F1567" t="s">
        <v>17</v>
      </c>
    </row>
    <row r="1568" spans="6:6" x14ac:dyDescent="0.35">
      <c r="F1568" t="s">
        <v>11</v>
      </c>
    </row>
    <row r="1569" spans="6:6" x14ac:dyDescent="0.35">
      <c r="F1569" t="s">
        <v>15</v>
      </c>
    </row>
    <row r="1570" spans="6:6" x14ac:dyDescent="0.35">
      <c r="F1570" t="s">
        <v>16</v>
      </c>
    </row>
    <row r="1571" spans="6:6" x14ac:dyDescent="0.35">
      <c r="F1571" t="s">
        <v>17</v>
      </c>
    </row>
    <row r="1572" spans="6:6" x14ac:dyDescent="0.35">
      <c r="F1572" t="s">
        <v>11</v>
      </c>
    </row>
    <row r="1573" spans="6:6" x14ac:dyDescent="0.35">
      <c r="F1573" t="s">
        <v>15</v>
      </c>
    </row>
    <row r="1574" spans="6:6" x14ac:dyDescent="0.35">
      <c r="F1574" t="s">
        <v>16</v>
      </c>
    </row>
    <row r="1575" spans="6:6" x14ac:dyDescent="0.35">
      <c r="F1575" t="s">
        <v>17</v>
      </c>
    </row>
    <row r="1576" spans="6:6" x14ac:dyDescent="0.35">
      <c r="F1576" t="s">
        <v>11</v>
      </c>
    </row>
    <row r="1577" spans="6:6" x14ac:dyDescent="0.35">
      <c r="F1577" t="s">
        <v>15</v>
      </c>
    </row>
    <row r="1578" spans="6:6" x14ac:dyDescent="0.35">
      <c r="F1578" t="s">
        <v>16</v>
      </c>
    </row>
    <row r="1579" spans="6:6" x14ac:dyDescent="0.35">
      <c r="F1579" t="s">
        <v>17</v>
      </c>
    </row>
    <row r="1580" spans="6:6" x14ac:dyDescent="0.35">
      <c r="F1580" t="s">
        <v>11</v>
      </c>
    </row>
    <row r="1581" spans="6:6" x14ac:dyDescent="0.35">
      <c r="F1581" t="s">
        <v>15</v>
      </c>
    </row>
    <row r="1582" spans="6:6" x14ac:dyDescent="0.35">
      <c r="F1582" t="s">
        <v>16</v>
      </c>
    </row>
    <row r="1583" spans="6:6" x14ac:dyDescent="0.35">
      <c r="F1583" t="s">
        <v>17</v>
      </c>
    </row>
    <row r="1584" spans="6:6" x14ac:dyDescent="0.35">
      <c r="F1584" t="s">
        <v>11</v>
      </c>
    </row>
    <row r="1585" spans="6:6" x14ac:dyDescent="0.35">
      <c r="F1585" t="s">
        <v>15</v>
      </c>
    </row>
    <row r="1586" spans="6:6" x14ac:dyDescent="0.35">
      <c r="F1586" t="s">
        <v>16</v>
      </c>
    </row>
    <row r="1587" spans="6:6" x14ac:dyDescent="0.35">
      <c r="F1587" t="s">
        <v>17</v>
      </c>
    </row>
    <row r="1588" spans="6:6" x14ac:dyDescent="0.35">
      <c r="F1588" t="s">
        <v>11</v>
      </c>
    </row>
    <row r="1589" spans="6:6" x14ac:dyDescent="0.35">
      <c r="F1589" t="s">
        <v>15</v>
      </c>
    </row>
    <row r="1590" spans="6:6" x14ac:dyDescent="0.35">
      <c r="F1590" t="s">
        <v>16</v>
      </c>
    </row>
    <row r="1591" spans="6:6" x14ac:dyDescent="0.35">
      <c r="F1591" t="s">
        <v>17</v>
      </c>
    </row>
    <row r="1592" spans="6:6" x14ac:dyDescent="0.35">
      <c r="F1592" t="s">
        <v>11</v>
      </c>
    </row>
    <row r="1593" spans="6:6" x14ac:dyDescent="0.35">
      <c r="F1593" t="s">
        <v>15</v>
      </c>
    </row>
    <row r="1594" spans="6:6" x14ac:dyDescent="0.35">
      <c r="F1594" t="s">
        <v>16</v>
      </c>
    </row>
    <row r="1595" spans="6:6" x14ac:dyDescent="0.35">
      <c r="F1595" t="s">
        <v>17</v>
      </c>
    </row>
    <row r="1596" spans="6:6" x14ac:dyDescent="0.35">
      <c r="F1596" t="s">
        <v>11</v>
      </c>
    </row>
    <row r="1597" spans="6:6" x14ac:dyDescent="0.35">
      <c r="F1597" t="s">
        <v>15</v>
      </c>
    </row>
    <row r="1598" spans="6:6" x14ac:dyDescent="0.35">
      <c r="F1598" t="s">
        <v>16</v>
      </c>
    </row>
    <row r="1599" spans="6:6" x14ac:dyDescent="0.35">
      <c r="F1599" t="s">
        <v>17</v>
      </c>
    </row>
    <row r="1600" spans="6:6" x14ac:dyDescent="0.35">
      <c r="F1600" t="s">
        <v>11</v>
      </c>
    </row>
    <row r="1601" spans="6:6" x14ac:dyDescent="0.35">
      <c r="F1601" t="s">
        <v>15</v>
      </c>
    </row>
    <row r="1602" spans="6:6" x14ac:dyDescent="0.35">
      <c r="F1602" t="s">
        <v>16</v>
      </c>
    </row>
    <row r="1603" spans="6:6" x14ac:dyDescent="0.35">
      <c r="F1603" t="s">
        <v>17</v>
      </c>
    </row>
    <row r="1604" spans="6:6" x14ac:dyDescent="0.35">
      <c r="F1604" t="s">
        <v>11</v>
      </c>
    </row>
    <row r="1605" spans="6:6" x14ac:dyDescent="0.35">
      <c r="F1605" t="s">
        <v>15</v>
      </c>
    </row>
    <row r="1606" spans="6:6" x14ac:dyDescent="0.35">
      <c r="F1606" t="s">
        <v>16</v>
      </c>
    </row>
    <row r="1607" spans="6:6" x14ac:dyDescent="0.35">
      <c r="F1607" t="s">
        <v>17</v>
      </c>
    </row>
    <row r="1608" spans="6:6" x14ac:dyDescent="0.35">
      <c r="F1608" t="s">
        <v>11</v>
      </c>
    </row>
    <row r="1609" spans="6:6" x14ac:dyDescent="0.35">
      <c r="F1609" t="s">
        <v>15</v>
      </c>
    </row>
    <row r="1610" spans="6:6" x14ac:dyDescent="0.35">
      <c r="F1610" t="s">
        <v>16</v>
      </c>
    </row>
    <row r="1611" spans="6:6" x14ac:dyDescent="0.35">
      <c r="F1611" t="s">
        <v>17</v>
      </c>
    </row>
    <row r="1612" spans="6:6" x14ac:dyDescent="0.35">
      <c r="F1612" t="s">
        <v>11</v>
      </c>
    </row>
    <row r="1613" spans="6:6" x14ac:dyDescent="0.35">
      <c r="F1613" t="s">
        <v>15</v>
      </c>
    </row>
    <row r="1614" spans="6:6" x14ac:dyDescent="0.35">
      <c r="F1614" t="s">
        <v>16</v>
      </c>
    </row>
    <row r="1615" spans="6:6" x14ac:dyDescent="0.35">
      <c r="F1615" t="s">
        <v>17</v>
      </c>
    </row>
    <row r="1616" spans="6:6" x14ac:dyDescent="0.35">
      <c r="F1616" t="s">
        <v>11</v>
      </c>
    </row>
    <row r="1617" spans="6:6" x14ac:dyDescent="0.35">
      <c r="F1617" t="s">
        <v>15</v>
      </c>
    </row>
    <row r="1618" spans="6:6" x14ac:dyDescent="0.35">
      <c r="F1618" t="s">
        <v>16</v>
      </c>
    </row>
    <row r="1619" spans="6:6" x14ac:dyDescent="0.35">
      <c r="F1619" t="s">
        <v>17</v>
      </c>
    </row>
    <row r="1620" spans="6:6" x14ac:dyDescent="0.35">
      <c r="F1620" t="s">
        <v>11</v>
      </c>
    </row>
    <row r="1621" spans="6:6" x14ac:dyDescent="0.35">
      <c r="F1621" t="s">
        <v>15</v>
      </c>
    </row>
    <row r="1622" spans="6:6" x14ac:dyDescent="0.35">
      <c r="F1622" t="s">
        <v>16</v>
      </c>
    </row>
    <row r="1623" spans="6:6" x14ac:dyDescent="0.35">
      <c r="F1623" t="s">
        <v>17</v>
      </c>
    </row>
    <row r="1624" spans="6:6" x14ac:dyDescent="0.35">
      <c r="F1624" t="s">
        <v>11</v>
      </c>
    </row>
    <row r="1625" spans="6:6" x14ac:dyDescent="0.35">
      <c r="F1625" t="s">
        <v>15</v>
      </c>
    </row>
    <row r="1626" spans="6:6" x14ac:dyDescent="0.35">
      <c r="F1626" t="s">
        <v>16</v>
      </c>
    </row>
    <row r="1627" spans="6:6" x14ac:dyDescent="0.35">
      <c r="F1627" t="s">
        <v>17</v>
      </c>
    </row>
    <row r="1628" spans="6:6" x14ac:dyDescent="0.35">
      <c r="F1628" t="s">
        <v>11</v>
      </c>
    </row>
    <row r="1629" spans="6:6" x14ac:dyDescent="0.35">
      <c r="F1629" t="s">
        <v>15</v>
      </c>
    </row>
    <row r="1630" spans="6:6" x14ac:dyDescent="0.35">
      <c r="F1630" t="s">
        <v>16</v>
      </c>
    </row>
    <row r="1631" spans="6:6" x14ac:dyDescent="0.35">
      <c r="F1631" t="s">
        <v>17</v>
      </c>
    </row>
    <row r="1632" spans="6:6" x14ac:dyDescent="0.35">
      <c r="F1632" t="s">
        <v>11</v>
      </c>
    </row>
    <row r="1633" spans="6:6" x14ac:dyDescent="0.35">
      <c r="F1633" t="s">
        <v>15</v>
      </c>
    </row>
    <row r="1634" spans="6:6" x14ac:dyDescent="0.35">
      <c r="F1634" t="s">
        <v>16</v>
      </c>
    </row>
    <row r="1635" spans="6:6" x14ac:dyDescent="0.35">
      <c r="F1635" t="s">
        <v>17</v>
      </c>
    </row>
    <row r="1636" spans="6:6" x14ac:dyDescent="0.35">
      <c r="F1636" t="s">
        <v>11</v>
      </c>
    </row>
    <row r="1637" spans="6:6" x14ac:dyDescent="0.35">
      <c r="F1637" t="s">
        <v>15</v>
      </c>
    </row>
    <row r="1638" spans="6:6" x14ac:dyDescent="0.35">
      <c r="F1638" t="s">
        <v>16</v>
      </c>
    </row>
    <row r="1639" spans="6:6" x14ac:dyDescent="0.35">
      <c r="F1639" t="s">
        <v>17</v>
      </c>
    </row>
    <row r="1640" spans="6:6" x14ac:dyDescent="0.35">
      <c r="F1640" t="s">
        <v>11</v>
      </c>
    </row>
    <row r="1641" spans="6:6" x14ac:dyDescent="0.35">
      <c r="F1641" t="s">
        <v>15</v>
      </c>
    </row>
    <row r="1642" spans="6:6" x14ac:dyDescent="0.35">
      <c r="F1642" t="s">
        <v>16</v>
      </c>
    </row>
    <row r="1643" spans="6:6" x14ac:dyDescent="0.35">
      <c r="F1643" t="s">
        <v>17</v>
      </c>
    </row>
    <row r="1644" spans="6:6" x14ac:dyDescent="0.35">
      <c r="F1644" t="s">
        <v>11</v>
      </c>
    </row>
    <row r="1645" spans="6:6" x14ac:dyDescent="0.35">
      <c r="F1645" t="s">
        <v>15</v>
      </c>
    </row>
    <row r="1646" spans="6:6" x14ac:dyDescent="0.35">
      <c r="F1646" t="s">
        <v>16</v>
      </c>
    </row>
    <row r="1647" spans="6:6" x14ac:dyDescent="0.35">
      <c r="F1647" t="s">
        <v>17</v>
      </c>
    </row>
    <row r="1648" spans="6:6" x14ac:dyDescent="0.35">
      <c r="F1648" t="s">
        <v>11</v>
      </c>
    </row>
    <row r="1649" spans="6:6" x14ac:dyDescent="0.35">
      <c r="F1649" t="s">
        <v>15</v>
      </c>
    </row>
    <row r="1650" spans="6:6" x14ac:dyDescent="0.35">
      <c r="F1650" t="s">
        <v>16</v>
      </c>
    </row>
    <row r="1651" spans="6:6" x14ac:dyDescent="0.35">
      <c r="F1651" t="s">
        <v>17</v>
      </c>
    </row>
    <row r="1652" spans="6:6" x14ac:dyDescent="0.35">
      <c r="F1652" t="s">
        <v>11</v>
      </c>
    </row>
    <row r="1653" spans="6:6" x14ac:dyDescent="0.35">
      <c r="F1653" t="s">
        <v>15</v>
      </c>
    </row>
    <row r="1654" spans="6:6" x14ac:dyDescent="0.35">
      <c r="F1654" t="s">
        <v>16</v>
      </c>
    </row>
    <row r="1655" spans="6:6" x14ac:dyDescent="0.35">
      <c r="F1655" t="s">
        <v>17</v>
      </c>
    </row>
    <row r="1656" spans="6:6" x14ac:dyDescent="0.35">
      <c r="F1656" t="s">
        <v>11</v>
      </c>
    </row>
    <row r="1657" spans="6:6" x14ac:dyDescent="0.35">
      <c r="F1657" t="s">
        <v>15</v>
      </c>
    </row>
    <row r="1658" spans="6:6" x14ac:dyDescent="0.35">
      <c r="F1658" t="s">
        <v>16</v>
      </c>
    </row>
    <row r="1659" spans="6:6" x14ac:dyDescent="0.35">
      <c r="F1659" t="s">
        <v>17</v>
      </c>
    </row>
    <row r="1660" spans="6:6" x14ac:dyDescent="0.35">
      <c r="F1660" t="s">
        <v>11</v>
      </c>
    </row>
    <row r="1661" spans="6:6" x14ac:dyDescent="0.35">
      <c r="F1661" t="s">
        <v>15</v>
      </c>
    </row>
    <row r="1662" spans="6:6" x14ac:dyDescent="0.35">
      <c r="F1662" t="s">
        <v>16</v>
      </c>
    </row>
    <row r="1663" spans="6:6" x14ac:dyDescent="0.35">
      <c r="F1663" t="s">
        <v>17</v>
      </c>
    </row>
    <row r="1664" spans="6:6" x14ac:dyDescent="0.35">
      <c r="F1664" t="s">
        <v>11</v>
      </c>
    </row>
    <row r="1665" spans="6:6" x14ac:dyDescent="0.35">
      <c r="F1665" t="s">
        <v>15</v>
      </c>
    </row>
    <row r="1666" spans="6:6" x14ac:dyDescent="0.35">
      <c r="F1666" t="s">
        <v>16</v>
      </c>
    </row>
    <row r="1667" spans="6:6" x14ac:dyDescent="0.35">
      <c r="F1667" t="s">
        <v>17</v>
      </c>
    </row>
    <row r="1668" spans="6:6" x14ac:dyDescent="0.35">
      <c r="F1668" t="s">
        <v>11</v>
      </c>
    </row>
    <row r="1669" spans="6:6" x14ac:dyDescent="0.35">
      <c r="F1669" t="s">
        <v>15</v>
      </c>
    </row>
    <row r="1670" spans="6:6" x14ac:dyDescent="0.35">
      <c r="F1670" t="s">
        <v>16</v>
      </c>
    </row>
    <row r="1671" spans="6:6" x14ac:dyDescent="0.35">
      <c r="F1671" t="s">
        <v>17</v>
      </c>
    </row>
    <row r="1672" spans="6:6" x14ac:dyDescent="0.35">
      <c r="F1672" t="s">
        <v>11</v>
      </c>
    </row>
    <row r="1673" spans="6:6" x14ac:dyDescent="0.35">
      <c r="F1673" t="s">
        <v>15</v>
      </c>
    </row>
    <row r="1674" spans="6:6" x14ac:dyDescent="0.35">
      <c r="F1674" t="s">
        <v>16</v>
      </c>
    </row>
    <row r="1675" spans="6:6" x14ac:dyDescent="0.35">
      <c r="F1675" t="s">
        <v>17</v>
      </c>
    </row>
    <row r="1676" spans="6:6" x14ac:dyDescent="0.35">
      <c r="F1676" t="s">
        <v>11</v>
      </c>
    </row>
    <row r="1677" spans="6:6" x14ac:dyDescent="0.35">
      <c r="F1677" t="s">
        <v>15</v>
      </c>
    </row>
    <row r="1678" spans="6:6" x14ac:dyDescent="0.35">
      <c r="F1678" t="s">
        <v>16</v>
      </c>
    </row>
    <row r="1679" spans="6:6" x14ac:dyDescent="0.35">
      <c r="F1679" t="s">
        <v>17</v>
      </c>
    </row>
    <row r="1680" spans="6:6" x14ac:dyDescent="0.35">
      <c r="F1680" t="s">
        <v>11</v>
      </c>
    </row>
    <row r="1681" spans="6:6" x14ac:dyDescent="0.35">
      <c r="F1681" t="s">
        <v>15</v>
      </c>
    </row>
    <row r="1682" spans="6:6" x14ac:dyDescent="0.35">
      <c r="F1682" t="s">
        <v>16</v>
      </c>
    </row>
    <row r="1683" spans="6:6" x14ac:dyDescent="0.35">
      <c r="F1683" t="s">
        <v>17</v>
      </c>
    </row>
    <row r="1684" spans="6:6" x14ac:dyDescent="0.35">
      <c r="F1684" t="s">
        <v>11</v>
      </c>
    </row>
    <row r="1685" spans="6:6" x14ac:dyDescent="0.35">
      <c r="F1685" t="s">
        <v>15</v>
      </c>
    </row>
    <row r="1686" spans="6:6" x14ac:dyDescent="0.35">
      <c r="F1686" t="s">
        <v>16</v>
      </c>
    </row>
    <row r="1687" spans="6:6" x14ac:dyDescent="0.35">
      <c r="F1687" t="s">
        <v>17</v>
      </c>
    </row>
    <row r="1688" spans="6:6" x14ac:dyDescent="0.35">
      <c r="F1688" t="s">
        <v>11</v>
      </c>
    </row>
    <row r="1689" spans="6:6" x14ac:dyDescent="0.35">
      <c r="F1689" t="s">
        <v>15</v>
      </c>
    </row>
    <row r="1690" spans="6:6" x14ac:dyDescent="0.35">
      <c r="F1690" t="s">
        <v>16</v>
      </c>
    </row>
    <row r="1691" spans="6:6" x14ac:dyDescent="0.35">
      <c r="F1691" t="s">
        <v>17</v>
      </c>
    </row>
    <row r="1692" spans="6:6" x14ac:dyDescent="0.35">
      <c r="F1692" t="s">
        <v>11</v>
      </c>
    </row>
    <row r="1693" spans="6:6" x14ac:dyDescent="0.35">
      <c r="F1693" t="s">
        <v>15</v>
      </c>
    </row>
    <row r="1694" spans="6:6" x14ac:dyDescent="0.35">
      <c r="F1694" t="s">
        <v>16</v>
      </c>
    </row>
    <row r="1695" spans="6:6" x14ac:dyDescent="0.35">
      <c r="F1695" t="s">
        <v>17</v>
      </c>
    </row>
    <row r="1696" spans="6:6" x14ac:dyDescent="0.35">
      <c r="F1696" t="s">
        <v>11</v>
      </c>
    </row>
    <row r="1697" spans="6:6" x14ac:dyDescent="0.35">
      <c r="F1697" t="s">
        <v>15</v>
      </c>
    </row>
    <row r="1698" spans="6:6" x14ac:dyDescent="0.35">
      <c r="F1698" t="s">
        <v>16</v>
      </c>
    </row>
    <row r="1699" spans="6:6" x14ac:dyDescent="0.35">
      <c r="F1699" t="s">
        <v>17</v>
      </c>
    </row>
    <row r="1700" spans="6:6" x14ac:dyDescent="0.35">
      <c r="F1700" t="s">
        <v>11</v>
      </c>
    </row>
    <row r="1701" spans="6:6" x14ac:dyDescent="0.35">
      <c r="F1701" t="s">
        <v>15</v>
      </c>
    </row>
    <row r="1702" spans="6:6" x14ac:dyDescent="0.35">
      <c r="F1702" t="s">
        <v>16</v>
      </c>
    </row>
    <row r="1703" spans="6:6" x14ac:dyDescent="0.35">
      <c r="F1703" t="s">
        <v>17</v>
      </c>
    </row>
    <row r="1704" spans="6:6" x14ac:dyDescent="0.35">
      <c r="F1704" t="s">
        <v>11</v>
      </c>
    </row>
    <row r="1705" spans="6:6" x14ac:dyDescent="0.35">
      <c r="F1705" t="s">
        <v>15</v>
      </c>
    </row>
    <row r="1706" spans="6:6" x14ac:dyDescent="0.35">
      <c r="F1706" t="s">
        <v>16</v>
      </c>
    </row>
    <row r="1707" spans="6:6" x14ac:dyDescent="0.35">
      <c r="F1707" t="s">
        <v>17</v>
      </c>
    </row>
    <row r="1708" spans="6:6" x14ac:dyDescent="0.35">
      <c r="F1708" t="s">
        <v>11</v>
      </c>
    </row>
    <row r="1709" spans="6:6" x14ac:dyDescent="0.35">
      <c r="F1709" t="s">
        <v>15</v>
      </c>
    </row>
    <row r="1710" spans="6:6" x14ac:dyDescent="0.35">
      <c r="F1710" t="s">
        <v>16</v>
      </c>
    </row>
    <row r="1711" spans="6:6" x14ac:dyDescent="0.35">
      <c r="F1711" t="s">
        <v>17</v>
      </c>
    </row>
    <row r="1712" spans="6:6" x14ac:dyDescent="0.35">
      <c r="F1712" t="s">
        <v>11</v>
      </c>
    </row>
  </sheetData>
  <dataValidations count="1">
    <dataValidation type="list" allowBlank="1" showInputMessage="1" showErrorMessage="1" sqref="H3:H7" xr:uid="{CAA22A66-B394-4D36-BDC0-02A5EC736332}">
      <formula1>$H$3:$H$7</formula1>
    </dataValidation>
  </dataValidations>
  <pageMargins left="0.7" right="0.7" top="0.75" bottom="0.75" header="0.3" footer="0.3"/>
  <pageSetup orientation="portrait" horizontalDpi="90" verticalDpi="90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1714-C3BF-4660-B855-7083B79CCBDB}">
  <dimension ref="F4:K17"/>
  <sheetViews>
    <sheetView tabSelected="1" topLeftCell="H1" workbookViewId="0">
      <selection activeCell="K17" sqref="K17"/>
    </sheetView>
  </sheetViews>
  <sheetFormatPr defaultRowHeight="14.5" x14ac:dyDescent="0.35"/>
  <cols>
    <col min="6" max="6" width="23.81640625" customWidth="1"/>
    <col min="8" max="8" width="74.6328125" customWidth="1"/>
    <col min="9" max="9" width="18.36328125" customWidth="1"/>
    <col min="13" max="13" width="16.54296875" customWidth="1"/>
  </cols>
  <sheetData>
    <row r="4" spans="6:11" x14ac:dyDescent="0.35">
      <c r="H4" t="s">
        <v>592</v>
      </c>
      <c r="I4" t="s">
        <v>56</v>
      </c>
    </row>
    <row r="5" spans="6:11" x14ac:dyDescent="0.35">
      <c r="H5" t="s">
        <v>11</v>
      </c>
      <c r="I5" t="s">
        <v>593</v>
      </c>
      <c r="J5" t="s">
        <v>594</v>
      </c>
      <c r="K5" t="s">
        <v>595</v>
      </c>
    </row>
    <row r="6" spans="6:11" x14ac:dyDescent="0.35">
      <c r="F6" t="s">
        <v>596</v>
      </c>
      <c r="H6" s="5">
        <f>INDEX(Total_Revenue,MATCH(I4,Ticker_Symbol,0))</f>
        <v>1577922000</v>
      </c>
      <c r="I6" s="5" t="e" cm="1">
        <f t="array" ref="I6">INDEX(Total_Revenue,MATCH(1,($I$4=Ticker_Symbol)*(I$5=year),0))</f>
        <v>#N/A</v>
      </c>
      <c r="J6" t="e" cm="1">
        <f t="array" ref="J6">INDEX(Total_Revenue,MATCH(1,($I$4=Ticker_Symbol)*(J$5=year),0))</f>
        <v>#N/A</v>
      </c>
      <c r="K6" t="e" cm="1">
        <f t="array" ref="K6">INDEX(Total_Revenue,MATCH(1,($I$4=Ticker_Symbol)*(K$5=year),0))</f>
        <v>#N/A</v>
      </c>
    </row>
    <row r="7" spans="6:11" x14ac:dyDescent="0.35">
      <c r="F7" t="s">
        <v>597</v>
      </c>
      <c r="H7" s="5">
        <f>INDEX(Cost_of_Goods_Sold,MATCH(I4,Ticker_Symbol,0))</f>
        <v>529900000</v>
      </c>
      <c r="I7" t="e" cm="1">
        <f t="array" ref="I7">INDEX(Cost_of_Goods_Sold,MATCH(1,($I$4=Ticker_Symbol)*(I$5=year),0))</f>
        <v>#N/A</v>
      </c>
      <c r="J7" t="e" cm="1">
        <f t="array" ref="J7">INDEX(Cost_of_Goods_Sold,MATCH(1,($I$4=Ticker_Symbol)*(J$5=year),0))</f>
        <v>#N/A</v>
      </c>
      <c r="K7" t="e" cm="1">
        <f t="array" ref="K7">INDEX(Cost_of_Goods_Sold,MATCH(1,($I$4=Ticker_Symbol)*(K$5=year),0))</f>
        <v>#N/A</v>
      </c>
    </row>
    <row r="8" spans="6:11" x14ac:dyDescent="0.35">
      <c r="F8" t="s">
        <v>598</v>
      </c>
      <c r="H8">
        <f>H6-H7</f>
        <v>1048022000</v>
      </c>
      <c r="I8" t="e">
        <f>I6-I7</f>
        <v>#N/A</v>
      </c>
      <c r="J8" t="e">
        <f>J6-J7</f>
        <v>#N/A</v>
      </c>
      <c r="K8" t="e">
        <f>K6-K7</f>
        <v>#N/A</v>
      </c>
    </row>
    <row r="11" spans="6:11" x14ac:dyDescent="0.35">
      <c r="F11" t="s">
        <v>599</v>
      </c>
      <c r="H11">
        <f>INDEX(Sales__General_and_Admin.,MATCH(I4,Ticker_Symbol,0))</f>
        <v>535598000</v>
      </c>
      <c r="I11" t="e" cm="1">
        <f t="array" ref="I11">INDEX(Sales__General_and_Admin.,MATCH(1,($I$4=Ticker_Symbol)*(I$5=year),0))</f>
        <v>#N/A</v>
      </c>
      <c r="J11" t="e" cm="1">
        <f t="array" ref="J11">INDEX(Sales__General_and_Admin.,MATCH(1,($I$4=Ticker_Symbol)*(J$5=year),0))</f>
        <v>#N/A</v>
      </c>
      <c r="K11" t="e" cm="1">
        <f t="array" ref="K11">INDEX(Sales__General_and_Admin.,MATCH(1,($I$4=Ticker_Symbol)*(K$5=year),0))</f>
        <v>#N/A</v>
      </c>
    </row>
    <row r="12" spans="6:11" x14ac:dyDescent="0.35">
      <c r="F12" t="s">
        <v>600</v>
      </c>
      <c r="H12">
        <f>INDEX(Other_Operating_Items,MATCH(I4,Ticker_Symbol,0))</f>
        <v>21547000</v>
      </c>
      <c r="I12" t="e" cm="1">
        <f t="array" ref="I12">INDEX(Other_Operating_Items,MATCH(1,($I$4=Ticker_Symbol)*(I$5=year),0))</f>
        <v>#N/A</v>
      </c>
      <c r="J12" t="e" cm="1">
        <f t="array" ref="J12">INDEX(Other_Operating_Items,MATCH(1,($I$4=Ticker_Symbol)*(J$5=year),0))</f>
        <v>#N/A</v>
      </c>
      <c r="K12" t="e" cm="1">
        <f t="array" ref="K12">INDEX(Other_Operating_Items,MATCH(1,($I$4=Ticker_Symbol)*(K$5=year),0))</f>
        <v>#N/A</v>
      </c>
    </row>
    <row r="13" spans="6:11" x14ac:dyDescent="0.35">
      <c r="F13" t="s">
        <v>601</v>
      </c>
      <c r="H13">
        <f>INDEX(Research_Development,MATCH(I4,Ticker_Symbol,0))</f>
        <v>93879000</v>
      </c>
      <c r="I13" t="e" cm="1">
        <f t="array" ref="I13">INDEX(Research_Development,MATCH(1,($I$4=Ticker_Symbol)*(I$5=year),0))</f>
        <v>#N/A</v>
      </c>
      <c r="J13" t="e" cm="1">
        <f t="array" ref="J13">INDEX(Research_Development,MATCH(1,($I$4=Ticker_Symbol)*(J$5=year),0))</f>
        <v>#N/A</v>
      </c>
      <c r="K13" t="e" cm="1">
        <f t="array" ref="K13">INDEX(Research_Development,MATCH(1,($I$4=Ticker_Symbol)*(K$5=year),0))</f>
        <v>#N/A</v>
      </c>
    </row>
    <row r="15" spans="6:11" x14ac:dyDescent="0.35">
      <c r="F15" t="s">
        <v>602</v>
      </c>
      <c r="H15">
        <f>H11+H12+H13</f>
        <v>651024000</v>
      </c>
      <c r="I15" t="e">
        <f>I11+I12+I13</f>
        <v>#N/A</v>
      </c>
      <c r="J15" t="e">
        <f>J11+J12+J13</f>
        <v>#N/A</v>
      </c>
      <c r="K15" t="e">
        <f>K11+K12+K13</f>
        <v>#N/A</v>
      </c>
    </row>
    <row r="17" spans="6:6" x14ac:dyDescent="0.35">
      <c r="F17" t="s">
        <v>603</v>
      </c>
    </row>
  </sheetData>
  <pageMargins left="0.7" right="0.7" top="0.75" bottom="0.75" header="0.3" footer="0.3"/>
  <pageSetup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0A7548-FA14-4A90-9596-24C0170D1265}">
          <x14:formula1>
            <xm:f>'Profit&amp;LossStatement Prep Space'!$D$3:$D$432</xm:f>
          </x14:formula1>
          <xm:sqref>I4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A76F7-BC35-4FDC-A0B1-4C6AF7339893}">
  <dimension ref="A1"/>
  <sheetViews>
    <sheetView workbookViewId="0"/>
  </sheetViews>
  <sheetFormatPr defaultRowHeight="14.5" x14ac:dyDescent="0.35"/>
  <sheetData/>
  <pageMargins left="0.7" right="0.7" top="0.75" bottom="0.75" header="0.3" footer="0.3"/>
  <pageSetup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11"/>
  <sheetViews>
    <sheetView zoomScaleNormal="100" workbookViewId="0">
      <selection activeCell="G2" sqref="G2:G1711"/>
    </sheetView>
  </sheetViews>
  <sheetFormatPr defaultRowHeight="14.5" x14ac:dyDescent="0.35"/>
  <cols>
    <col min="1" max="1" width="17.81640625" customWidth="1"/>
    <col min="3" max="3" width="24.81640625" customWidth="1"/>
    <col min="4" max="4" width="23.453125" customWidth="1"/>
    <col min="5" max="5" width="17.7265625" customWidth="1"/>
    <col min="6" max="6" width="22.453125" customWidth="1"/>
    <col min="7" max="7" width="38.26953125" customWidth="1"/>
    <col min="8" max="8" width="28.7265625" customWidth="1"/>
    <col min="9" max="9" width="38.54296875" customWidth="1"/>
    <col min="10" max="10" width="29.54296875" customWidth="1"/>
  </cols>
  <sheetData>
    <row r="1" spans="1:1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35">
      <c r="A2" t="s">
        <v>18</v>
      </c>
      <c r="B2" t="s">
        <v>11</v>
      </c>
      <c r="C2" s="1">
        <v>41272</v>
      </c>
      <c r="D2" s="2">
        <v>6205003000</v>
      </c>
      <c r="E2" s="2">
        <v>3106967000</v>
      </c>
      <c r="F2" s="2">
        <v>2440721000</v>
      </c>
      <c r="G2" t="s">
        <v>12</v>
      </c>
      <c r="H2" t="s">
        <v>12</v>
      </c>
      <c r="J2" t="s">
        <v>20</v>
      </c>
    </row>
    <row r="3" spans="1:10" x14ac:dyDescent="0.35">
      <c r="A3" t="s">
        <v>18</v>
      </c>
      <c r="B3" t="s">
        <v>15</v>
      </c>
      <c r="C3" s="1">
        <v>41636</v>
      </c>
      <c r="D3" s="2">
        <v>6493814000</v>
      </c>
      <c r="E3" s="2">
        <v>3241668000</v>
      </c>
      <c r="F3" s="2">
        <v>2591828000</v>
      </c>
      <c r="G3" t="s">
        <v>12</v>
      </c>
      <c r="H3" t="s">
        <v>12</v>
      </c>
      <c r="I3" t="s">
        <v>19</v>
      </c>
      <c r="J3" t="s">
        <v>20</v>
      </c>
    </row>
    <row r="4" spans="1:10" x14ac:dyDescent="0.35">
      <c r="A4" t="s">
        <v>18</v>
      </c>
      <c r="B4" t="s">
        <v>16</v>
      </c>
      <c r="C4" s="1">
        <v>42007</v>
      </c>
      <c r="D4" s="2">
        <v>9843861000</v>
      </c>
      <c r="E4" s="2">
        <v>5390248000</v>
      </c>
      <c r="F4" s="2">
        <v>3601903000</v>
      </c>
      <c r="G4" t="s">
        <v>12</v>
      </c>
      <c r="H4" t="s">
        <v>12</v>
      </c>
      <c r="I4" t="s">
        <v>19</v>
      </c>
      <c r="J4" t="s">
        <v>20</v>
      </c>
    </row>
    <row r="5" spans="1:10" x14ac:dyDescent="0.35">
      <c r="A5" t="s">
        <v>18</v>
      </c>
      <c r="B5" t="s">
        <v>17</v>
      </c>
      <c r="C5" s="1">
        <v>42371</v>
      </c>
      <c r="D5" s="2">
        <v>9737018000</v>
      </c>
      <c r="E5" s="2">
        <v>5314246000</v>
      </c>
      <c r="F5" s="2">
        <v>3596992000</v>
      </c>
      <c r="G5" t="s">
        <v>12</v>
      </c>
      <c r="H5" t="s">
        <v>12</v>
      </c>
      <c r="I5" t="s">
        <v>19</v>
      </c>
      <c r="J5" t="s">
        <v>20</v>
      </c>
    </row>
    <row r="6" spans="1:10" x14ac:dyDescent="0.35">
      <c r="A6" t="s">
        <v>76</v>
      </c>
      <c r="B6" t="s">
        <v>11</v>
      </c>
      <c r="C6" s="1">
        <v>41639</v>
      </c>
      <c r="D6" s="2">
        <v>74452000000</v>
      </c>
      <c r="E6" s="2">
        <v>54181000000</v>
      </c>
      <c r="F6" s="2">
        <v>19526000000</v>
      </c>
      <c r="G6" t="s">
        <v>12</v>
      </c>
      <c r="H6" t="s">
        <v>12</v>
      </c>
      <c r="I6" t="s">
        <v>19</v>
      </c>
      <c r="J6" t="s">
        <v>77</v>
      </c>
    </row>
    <row r="7" spans="1:10" x14ac:dyDescent="0.35">
      <c r="A7" t="s">
        <v>76</v>
      </c>
      <c r="B7" t="s">
        <v>15</v>
      </c>
      <c r="C7" s="1">
        <v>42004</v>
      </c>
      <c r="D7" s="2">
        <v>88988000000</v>
      </c>
      <c r="E7" s="2">
        <v>62752000000</v>
      </c>
      <c r="F7" s="2">
        <v>26058000000</v>
      </c>
      <c r="G7" t="s">
        <v>12</v>
      </c>
      <c r="H7" t="s">
        <v>12</v>
      </c>
      <c r="I7" t="s">
        <v>19</v>
      </c>
      <c r="J7" t="s">
        <v>77</v>
      </c>
    </row>
    <row r="8" spans="1:10" x14ac:dyDescent="0.35">
      <c r="A8" t="s">
        <v>76</v>
      </c>
      <c r="B8" t="s">
        <v>16</v>
      </c>
      <c r="C8" s="1">
        <v>42369</v>
      </c>
      <c r="D8" s="2">
        <v>107006000000</v>
      </c>
      <c r="E8" s="2">
        <v>71651000000</v>
      </c>
      <c r="F8" s="2">
        <v>33122000000</v>
      </c>
      <c r="G8" t="s">
        <v>12</v>
      </c>
      <c r="H8" t="s">
        <v>12</v>
      </c>
      <c r="I8" t="s">
        <v>19</v>
      </c>
      <c r="J8" t="s">
        <v>77</v>
      </c>
    </row>
    <row r="9" spans="1:10" x14ac:dyDescent="0.35">
      <c r="A9" t="s">
        <v>76</v>
      </c>
      <c r="B9" t="s">
        <v>17</v>
      </c>
      <c r="C9" s="1">
        <v>42735</v>
      </c>
      <c r="D9" s="2">
        <v>135987000000</v>
      </c>
      <c r="E9" s="2">
        <v>88265000000</v>
      </c>
      <c r="F9" s="2">
        <v>43536000000</v>
      </c>
      <c r="G9" t="s">
        <v>12</v>
      </c>
      <c r="H9" t="s">
        <v>12</v>
      </c>
      <c r="I9" t="s">
        <v>19</v>
      </c>
      <c r="J9" t="s">
        <v>77</v>
      </c>
    </row>
    <row r="10" spans="1:10" x14ac:dyDescent="0.35">
      <c r="A10" t="s">
        <v>78</v>
      </c>
      <c r="B10" t="s">
        <v>11</v>
      </c>
      <c r="C10" s="1">
        <v>41639</v>
      </c>
      <c r="D10" s="2">
        <v>17517600000</v>
      </c>
      <c r="E10" s="2">
        <v>14757700000</v>
      </c>
      <c r="F10" s="2">
        <v>1924300000</v>
      </c>
      <c r="G10" t="s">
        <v>12</v>
      </c>
      <c r="H10" s="2">
        <v>95300000</v>
      </c>
      <c r="I10" t="s">
        <v>19</v>
      </c>
      <c r="J10" t="s">
        <v>79</v>
      </c>
    </row>
    <row r="11" spans="1:10" x14ac:dyDescent="0.35">
      <c r="A11" t="s">
        <v>78</v>
      </c>
      <c r="B11" t="s">
        <v>15</v>
      </c>
      <c r="C11" s="1">
        <v>42004</v>
      </c>
      <c r="D11" s="2">
        <v>19108800000</v>
      </c>
      <c r="E11" s="2">
        <v>16120100000</v>
      </c>
      <c r="F11" s="2">
        <v>2061000000</v>
      </c>
      <c r="G11" t="s">
        <v>12</v>
      </c>
      <c r="H11" s="2">
        <v>106900000</v>
      </c>
      <c r="I11" t="s">
        <v>19</v>
      </c>
      <c r="J11" t="s">
        <v>79</v>
      </c>
    </row>
    <row r="12" spans="1:10" x14ac:dyDescent="0.35">
      <c r="A12" t="s">
        <v>78</v>
      </c>
      <c r="B12" t="s">
        <v>16</v>
      </c>
      <c r="C12" s="1">
        <v>42369</v>
      </c>
      <c r="D12" s="2">
        <v>20862000000</v>
      </c>
      <c r="E12" s="2">
        <v>17600500000</v>
      </c>
      <c r="F12" s="2">
        <v>2245600000</v>
      </c>
      <c r="G12" t="s">
        <v>12</v>
      </c>
      <c r="H12" s="2">
        <v>127400000</v>
      </c>
      <c r="I12" t="s">
        <v>19</v>
      </c>
      <c r="J12" t="s">
        <v>79</v>
      </c>
    </row>
    <row r="13" spans="1:10" x14ac:dyDescent="0.35">
      <c r="A13" t="s">
        <v>78</v>
      </c>
      <c r="B13" t="s">
        <v>17</v>
      </c>
      <c r="C13" s="1">
        <v>42735</v>
      </c>
      <c r="D13" s="2">
        <v>21609000000</v>
      </c>
      <c r="E13" s="2">
        <v>18295800000</v>
      </c>
      <c r="F13" s="2">
        <v>2280300000</v>
      </c>
      <c r="G13" t="s">
        <v>12</v>
      </c>
      <c r="H13" s="2">
        <v>143400000</v>
      </c>
      <c r="I13" t="s">
        <v>19</v>
      </c>
      <c r="J13" t="s">
        <v>79</v>
      </c>
    </row>
    <row r="14" spans="1:10" x14ac:dyDescent="0.35">
      <c r="A14" t="s">
        <v>102</v>
      </c>
      <c r="B14" t="s">
        <v>11</v>
      </c>
      <c r="C14" s="1">
        <v>41517</v>
      </c>
      <c r="D14" s="2">
        <v>9147530000</v>
      </c>
      <c r="E14" s="2">
        <v>4406595000</v>
      </c>
      <c r="F14" s="2">
        <v>2967837000</v>
      </c>
      <c r="G14" t="s">
        <v>12</v>
      </c>
      <c r="H14" t="s">
        <v>12</v>
      </c>
      <c r="I14" t="s">
        <v>19</v>
      </c>
      <c r="J14" t="s">
        <v>79</v>
      </c>
    </row>
    <row r="15" spans="1:10" x14ac:dyDescent="0.35">
      <c r="A15" t="s">
        <v>102</v>
      </c>
      <c r="B15" t="s">
        <v>15</v>
      </c>
      <c r="C15" s="1">
        <v>41881</v>
      </c>
      <c r="D15" s="2">
        <v>9475313000</v>
      </c>
      <c r="E15" s="2">
        <v>4540406000</v>
      </c>
      <c r="F15" s="2">
        <v>3104684000</v>
      </c>
      <c r="G15" t="s">
        <v>12</v>
      </c>
      <c r="H15" t="s">
        <v>12</v>
      </c>
      <c r="I15" t="s">
        <v>19</v>
      </c>
      <c r="J15" t="s">
        <v>79</v>
      </c>
    </row>
    <row r="16" spans="1:10" x14ac:dyDescent="0.35">
      <c r="A16" t="s">
        <v>102</v>
      </c>
      <c r="B16" t="s">
        <v>16</v>
      </c>
      <c r="C16" s="1">
        <v>42245</v>
      </c>
      <c r="D16" s="2">
        <v>10187340000</v>
      </c>
      <c r="E16" s="2">
        <v>4860309000</v>
      </c>
      <c r="F16" s="2">
        <v>3373980000</v>
      </c>
      <c r="G16" t="s">
        <v>12</v>
      </c>
      <c r="H16" t="s">
        <v>12</v>
      </c>
      <c r="I16" t="s">
        <v>19</v>
      </c>
      <c r="J16" t="s">
        <v>79</v>
      </c>
    </row>
    <row r="17" spans="1:10" x14ac:dyDescent="0.35">
      <c r="A17" t="s">
        <v>102</v>
      </c>
      <c r="B17" t="s">
        <v>17</v>
      </c>
      <c r="C17" s="1">
        <v>42609</v>
      </c>
      <c r="D17" s="2">
        <v>10635676000</v>
      </c>
      <c r="E17" s="2">
        <v>5026940000</v>
      </c>
      <c r="F17" s="2">
        <v>3548341000</v>
      </c>
      <c r="G17" t="s">
        <v>12</v>
      </c>
      <c r="H17" t="s">
        <v>12</v>
      </c>
      <c r="I17" t="s">
        <v>19</v>
      </c>
      <c r="J17" t="s">
        <v>79</v>
      </c>
    </row>
    <row r="18" spans="1:10" x14ac:dyDescent="0.35">
      <c r="A18" t="s">
        <v>107</v>
      </c>
      <c r="B18" t="s">
        <v>11</v>
      </c>
      <c r="C18" s="1">
        <v>41335</v>
      </c>
      <c r="D18" s="2">
        <v>10914585000</v>
      </c>
      <c r="E18" s="2">
        <v>6525830000</v>
      </c>
      <c r="F18" s="2">
        <v>2750537000</v>
      </c>
      <c r="G18" t="s">
        <v>12</v>
      </c>
      <c r="H18" t="s">
        <v>12</v>
      </c>
      <c r="I18" t="s">
        <v>19</v>
      </c>
      <c r="J18" t="s">
        <v>79</v>
      </c>
    </row>
    <row r="19" spans="1:10" x14ac:dyDescent="0.35">
      <c r="A19" t="s">
        <v>107</v>
      </c>
      <c r="B19" t="s">
        <v>15</v>
      </c>
      <c r="C19" s="1">
        <v>41699</v>
      </c>
      <c r="D19" s="2">
        <v>11503963000</v>
      </c>
      <c r="E19" s="2">
        <v>6938381000</v>
      </c>
      <c r="F19" s="2">
        <v>2950995000</v>
      </c>
      <c r="G19" t="s">
        <v>12</v>
      </c>
      <c r="H19" t="s">
        <v>12</v>
      </c>
      <c r="I19" t="s">
        <v>19</v>
      </c>
      <c r="J19" t="s">
        <v>79</v>
      </c>
    </row>
    <row r="20" spans="1:10" x14ac:dyDescent="0.35">
      <c r="A20" t="s">
        <v>107</v>
      </c>
      <c r="B20" t="s">
        <v>16</v>
      </c>
      <c r="C20" s="1">
        <v>42063</v>
      </c>
      <c r="D20" s="2">
        <v>11881176000</v>
      </c>
      <c r="E20" s="2">
        <v>7261397000</v>
      </c>
      <c r="F20" s="2">
        <v>3065486000</v>
      </c>
      <c r="G20" t="s">
        <v>12</v>
      </c>
      <c r="H20" t="s">
        <v>12</v>
      </c>
      <c r="I20" t="s">
        <v>19</v>
      </c>
      <c r="J20" t="s">
        <v>79</v>
      </c>
    </row>
    <row r="21" spans="1:10" x14ac:dyDescent="0.35">
      <c r="A21" t="s">
        <v>107</v>
      </c>
      <c r="B21" t="s">
        <v>17</v>
      </c>
      <c r="C21" s="1">
        <v>42427</v>
      </c>
      <c r="D21" s="2">
        <v>12103887000</v>
      </c>
      <c r="E21" s="2">
        <v>7483577000</v>
      </c>
      <c r="F21" s="2">
        <v>3205407000</v>
      </c>
      <c r="G21" t="s">
        <v>12</v>
      </c>
      <c r="H21" t="s">
        <v>12</v>
      </c>
      <c r="I21" t="s">
        <v>19</v>
      </c>
      <c r="J21" t="s">
        <v>79</v>
      </c>
    </row>
    <row r="22" spans="1:10" x14ac:dyDescent="0.35">
      <c r="A22" t="s">
        <v>109</v>
      </c>
      <c r="B22" t="s">
        <v>11</v>
      </c>
      <c r="C22" s="1">
        <v>40971</v>
      </c>
      <c r="D22" s="2">
        <v>45457000000</v>
      </c>
      <c r="E22" s="2">
        <v>34473000000</v>
      </c>
      <c r="F22" s="2">
        <v>8755000000</v>
      </c>
      <c r="G22" t="s">
        <v>12</v>
      </c>
      <c r="H22" t="s">
        <v>12</v>
      </c>
      <c r="I22" t="s">
        <v>19</v>
      </c>
      <c r="J22" t="s">
        <v>110</v>
      </c>
    </row>
    <row r="23" spans="1:10" x14ac:dyDescent="0.35">
      <c r="A23" t="s">
        <v>109</v>
      </c>
      <c r="B23" t="s">
        <v>15</v>
      </c>
      <c r="C23" s="1">
        <v>41671</v>
      </c>
      <c r="D23" s="2">
        <v>40611000000</v>
      </c>
      <c r="E23" s="2">
        <v>31212000000</v>
      </c>
      <c r="F23" s="2">
        <v>8106000000</v>
      </c>
      <c r="G23" t="s">
        <v>12</v>
      </c>
      <c r="H23" t="s">
        <v>12</v>
      </c>
      <c r="I23" t="s">
        <v>19</v>
      </c>
      <c r="J23" t="s">
        <v>110</v>
      </c>
    </row>
    <row r="24" spans="1:10" x14ac:dyDescent="0.35">
      <c r="A24" t="s">
        <v>109</v>
      </c>
      <c r="B24" t="s">
        <v>16</v>
      </c>
      <c r="C24" s="1">
        <v>42035</v>
      </c>
      <c r="D24" s="2">
        <v>40339000000</v>
      </c>
      <c r="E24" s="2">
        <v>31292000000</v>
      </c>
      <c r="F24" s="2">
        <v>7592000000</v>
      </c>
      <c r="G24" t="s">
        <v>12</v>
      </c>
      <c r="H24" t="s">
        <v>12</v>
      </c>
      <c r="I24" t="s">
        <v>19</v>
      </c>
      <c r="J24" t="s">
        <v>110</v>
      </c>
    </row>
    <row r="25" spans="1:10" x14ac:dyDescent="0.35">
      <c r="A25" t="s">
        <v>109</v>
      </c>
      <c r="B25" t="s">
        <v>17</v>
      </c>
      <c r="C25" s="1">
        <v>42399</v>
      </c>
      <c r="D25" s="2">
        <v>39528000000</v>
      </c>
      <c r="E25" s="2">
        <v>30337000000</v>
      </c>
      <c r="F25" s="2">
        <v>7618000000</v>
      </c>
      <c r="G25" t="s">
        <v>12</v>
      </c>
      <c r="H25" t="s">
        <v>12</v>
      </c>
      <c r="I25" t="s">
        <v>19</v>
      </c>
      <c r="J25" t="s">
        <v>110</v>
      </c>
    </row>
    <row r="26" spans="1:10" x14ac:dyDescent="0.35">
      <c r="A26" t="s">
        <v>120</v>
      </c>
      <c r="B26" t="s">
        <v>11</v>
      </c>
      <c r="C26" s="1">
        <v>41639</v>
      </c>
      <c r="D26" s="2">
        <v>7436600000</v>
      </c>
      <c r="E26" s="2">
        <v>5879100000</v>
      </c>
      <c r="F26" s="2">
        <v>702300000</v>
      </c>
      <c r="G26" t="s">
        <v>12</v>
      </c>
      <c r="H26" t="s">
        <v>12</v>
      </c>
      <c r="I26" t="s">
        <v>19</v>
      </c>
      <c r="J26" t="s">
        <v>121</v>
      </c>
    </row>
    <row r="27" spans="1:10" x14ac:dyDescent="0.35">
      <c r="A27" t="s">
        <v>120</v>
      </c>
      <c r="B27" t="s">
        <v>15</v>
      </c>
      <c r="C27" s="1">
        <v>42004</v>
      </c>
      <c r="D27" s="2">
        <v>8305100000</v>
      </c>
      <c r="E27" s="2">
        <v>6548700000</v>
      </c>
      <c r="F27" s="2">
        <v>792700000</v>
      </c>
      <c r="G27" t="s">
        <v>12</v>
      </c>
      <c r="H27" t="s">
        <v>12</v>
      </c>
      <c r="I27" t="s">
        <v>19</v>
      </c>
      <c r="J27" t="s">
        <v>121</v>
      </c>
    </row>
    <row r="28" spans="1:10" x14ac:dyDescent="0.35">
      <c r="A28" t="s">
        <v>120</v>
      </c>
      <c r="B28" t="s">
        <v>16</v>
      </c>
      <c r="C28" s="1">
        <v>42369</v>
      </c>
      <c r="D28" s="2">
        <v>8023200000</v>
      </c>
      <c r="E28" s="2">
        <v>6320100000</v>
      </c>
      <c r="F28" s="2">
        <v>763400000</v>
      </c>
      <c r="G28" t="s">
        <v>12</v>
      </c>
      <c r="H28" t="s">
        <v>12</v>
      </c>
      <c r="I28" t="s">
        <v>19</v>
      </c>
      <c r="J28" t="s">
        <v>121</v>
      </c>
    </row>
    <row r="29" spans="1:10" x14ac:dyDescent="0.35">
      <c r="A29" t="s">
        <v>120</v>
      </c>
      <c r="B29" t="s">
        <v>17</v>
      </c>
      <c r="C29" s="1">
        <v>42735</v>
      </c>
      <c r="D29" s="2">
        <v>9071000000</v>
      </c>
      <c r="E29" s="2">
        <v>7137900000</v>
      </c>
      <c r="F29" s="2">
        <v>1707200000</v>
      </c>
      <c r="G29" t="s">
        <v>12</v>
      </c>
      <c r="H29" t="s">
        <v>12</v>
      </c>
      <c r="I29" t="s">
        <v>19</v>
      </c>
      <c r="J29" t="s">
        <v>121</v>
      </c>
    </row>
    <row r="30" spans="1:10" x14ac:dyDescent="0.35">
      <c r="A30" t="s">
        <v>132</v>
      </c>
      <c r="B30" t="s">
        <v>11</v>
      </c>
      <c r="C30" s="1">
        <v>41608</v>
      </c>
      <c r="D30" s="2">
        <v>15456000000</v>
      </c>
      <c r="E30" s="2">
        <v>10645000000</v>
      </c>
      <c r="F30" s="2">
        <v>1879000000</v>
      </c>
      <c r="G30" t="s">
        <v>12</v>
      </c>
      <c r="H30" s="2">
        <v>1590000000</v>
      </c>
      <c r="I30" t="s">
        <v>19</v>
      </c>
      <c r="J30" t="s">
        <v>133</v>
      </c>
    </row>
    <row r="31" spans="1:10" x14ac:dyDescent="0.35">
      <c r="A31" t="s">
        <v>132</v>
      </c>
      <c r="B31" t="s">
        <v>15</v>
      </c>
      <c r="C31" s="1">
        <v>41973</v>
      </c>
      <c r="D31" s="2">
        <v>15884000000</v>
      </c>
      <c r="E31" s="2">
        <v>10421000000</v>
      </c>
      <c r="F31" s="2">
        <v>2054000000</v>
      </c>
      <c r="G31" t="s">
        <v>12</v>
      </c>
      <c r="H31" s="2">
        <v>1637000000</v>
      </c>
      <c r="I31" t="s">
        <v>19</v>
      </c>
      <c r="J31" t="s">
        <v>133</v>
      </c>
    </row>
    <row r="32" spans="1:10" x14ac:dyDescent="0.35">
      <c r="A32" t="s">
        <v>132</v>
      </c>
      <c r="B32" t="s">
        <v>16</v>
      </c>
      <c r="C32" s="1">
        <v>42338</v>
      </c>
      <c r="D32" s="2">
        <v>15714000000</v>
      </c>
      <c r="E32" s="2">
        <v>9447000000</v>
      </c>
      <c r="F32" s="2">
        <v>2067000000</v>
      </c>
      <c r="G32" t="s">
        <v>12</v>
      </c>
      <c r="H32" s="2">
        <v>1626000000</v>
      </c>
      <c r="I32" t="s">
        <v>19</v>
      </c>
      <c r="J32" t="s">
        <v>133</v>
      </c>
    </row>
    <row r="33" spans="1:10" x14ac:dyDescent="0.35">
      <c r="A33" t="s">
        <v>132</v>
      </c>
      <c r="B33" t="s">
        <v>17</v>
      </c>
      <c r="C33" s="1">
        <v>42704</v>
      </c>
      <c r="D33" s="2">
        <v>16389000000</v>
      </c>
      <c r="E33" s="2">
        <v>9383000000</v>
      </c>
      <c r="F33" s="2">
        <v>2197000000</v>
      </c>
      <c r="G33" t="s">
        <v>12</v>
      </c>
      <c r="H33" s="2">
        <v>1738000000</v>
      </c>
      <c r="I33" t="s">
        <v>19</v>
      </c>
      <c r="J33" t="s">
        <v>133</v>
      </c>
    </row>
    <row r="34" spans="1:10" x14ac:dyDescent="0.35">
      <c r="A34" t="s">
        <v>147</v>
      </c>
      <c r="B34" t="s">
        <v>11</v>
      </c>
      <c r="C34" s="1">
        <v>41639</v>
      </c>
      <c r="D34" s="2">
        <v>8155000000</v>
      </c>
      <c r="E34" s="2">
        <v>5345000000</v>
      </c>
      <c r="F34" s="2">
        <v>47000000</v>
      </c>
      <c r="G34" t="s">
        <v>12</v>
      </c>
      <c r="H34" s="2">
        <v>1854000000</v>
      </c>
      <c r="I34" t="s">
        <v>19</v>
      </c>
      <c r="J34" t="s">
        <v>148</v>
      </c>
    </row>
    <row r="35" spans="1:10" x14ac:dyDescent="0.35">
      <c r="A35" t="s">
        <v>147</v>
      </c>
      <c r="B35" t="s">
        <v>15</v>
      </c>
      <c r="C35" s="1">
        <v>42004</v>
      </c>
      <c r="D35" s="2">
        <v>9108000000</v>
      </c>
      <c r="E35" s="2">
        <v>5973000000</v>
      </c>
      <c r="F35" s="2">
        <v>62000000</v>
      </c>
      <c r="G35" t="s">
        <v>12</v>
      </c>
      <c r="H35" s="2">
        <v>2102000000</v>
      </c>
      <c r="I35" t="s">
        <v>19</v>
      </c>
      <c r="J35" t="s">
        <v>148</v>
      </c>
    </row>
    <row r="36" spans="1:10" x14ac:dyDescent="0.35">
      <c r="A36" t="s">
        <v>147</v>
      </c>
      <c r="B36" t="s">
        <v>16</v>
      </c>
      <c r="C36" s="1">
        <v>42369</v>
      </c>
      <c r="D36" s="2">
        <v>9754000000</v>
      </c>
      <c r="E36" s="2">
        <v>6426000000</v>
      </c>
      <c r="F36" s="2">
        <v>89000000</v>
      </c>
      <c r="G36" t="s">
        <v>12</v>
      </c>
      <c r="H36" s="2">
        <v>2125000000</v>
      </c>
      <c r="I36" t="s">
        <v>19</v>
      </c>
      <c r="J36" t="s">
        <v>148</v>
      </c>
    </row>
    <row r="37" spans="1:10" x14ac:dyDescent="0.35">
      <c r="A37" t="s">
        <v>147</v>
      </c>
      <c r="B37" t="s">
        <v>17</v>
      </c>
      <c r="C37" s="1">
        <v>42735</v>
      </c>
      <c r="D37" s="2">
        <v>29003000000</v>
      </c>
      <c r="E37" s="2">
        <v>18655000000</v>
      </c>
      <c r="F37" s="2">
        <v>86000000</v>
      </c>
      <c r="G37" t="s">
        <v>12</v>
      </c>
      <c r="H37" s="2">
        <v>6907000000</v>
      </c>
      <c r="I37" t="s">
        <v>19</v>
      </c>
      <c r="J37" t="s">
        <v>148</v>
      </c>
    </row>
    <row r="38" spans="1:10" x14ac:dyDescent="0.35">
      <c r="A38" t="s">
        <v>154</v>
      </c>
      <c r="B38" t="s">
        <v>11</v>
      </c>
      <c r="C38" s="1">
        <v>41639</v>
      </c>
      <c r="D38" s="2">
        <v>3214591000</v>
      </c>
      <c r="E38" s="2">
        <v>2359822000</v>
      </c>
      <c r="F38" s="2">
        <v>203733000</v>
      </c>
      <c r="G38" t="s">
        <v>12</v>
      </c>
      <c r="H38" s="2">
        <v>96054000</v>
      </c>
      <c r="I38" t="s">
        <v>19</v>
      </c>
      <c r="J38" t="s">
        <v>155</v>
      </c>
    </row>
    <row r="39" spans="1:10" x14ac:dyDescent="0.35">
      <c r="A39" t="s">
        <v>154</v>
      </c>
      <c r="B39" t="s">
        <v>15</v>
      </c>
      <c r="C39" s="1">
        <v>42004</v>
      </c>
      <c r="D39" s="2">
        <v>4108269000</v>
      </c>
      <c r="E39" s="2">
        <v>2990513000</v>
      </c>
      <c r="F39" s="2">
        <v>273897000</v>
      </c>
      <c r="G39" t="s">
        <v>12</v>
      </c>
      <c r="H39" s="2">
        <v>110474000</v>
      </c>
      <c r="I39" t="s">
        <v>19</v>
      </c>
      <c r="J39" t="s">
        <v>155</v>
      </c>
    </row>
    <row r="40" spans="1:10" x14ac:dyDescent="0.35">
      <c r="A40" t="s">
        <v>154</v>
      </c>
      <c r="B40" t="s">
        <v>16</v>
      </c>
      <c r="C40" s="1">
        <v>42369</v>
      </c>
      <c r="D40" s="2">
        <v>4501223000</v>
      </c>
      <c r="E40" s="2">
        <v>3326936000</v>
      </c>
      <c r="F40" s="2">
        <v>250214000</v>
      </c>
      <c r="G40" t="s">
        <v>12</v>
      </c>
      <c r="H40" s="2">
        <v>130368000</v>
      </c>
      <c r="I40" t="s">
        <v>19</v>
      </c>
      <c r="J40" t="s">
        <v>155</v>
      </c>
    </row>
    <row r="41" spans="1:10" x14ac:dyDescent="0.35">
      <c r="A41" t="s">
        <v>154</v>
      </c>
      <c r="B41" t="s">
        <v>17</v>
      </c>
      <c r="C41" s="1">
        <v>42735</v>
      </c>
      <c r="D41" s="2">
        <v>3904384000</v>
      </c>
      <c r="E41" s="2">
        <v>3406170000</v>
      </c>
      <c r="F41" s="2">
        <v>276240000</v>
      </c>
      <c r="G41" t="s">
        <v>12</v>
      </c>
      <c r="H41" s="2">
        <v>146368000</v>
      </c>
      <c r="I41" t="s">
        <v>19</v>
      </c>
      <c r="J41" t="s">
        <v>155</v>
      </c>
    </row>
    <row r="42" spans="1:10" x14ac:dyDescent="0.35">
      <c r="A42" t="s">
        <v>196</v>
      </c>
      <c r="B42" t="s">
        <v>11</v>
      </c>
      <c r="C42" s="1">
        <v>41306</v>
      </c>
      <c r="D42" s="2">
        <v>16022128000</v>
      </c>
      <c r="E42" s="2">
        <v>10936727000</v>
      </c>
      <c r="F42" s="2">
        <v>3430125000</v>
      </c>
      <c r="G42" t="s">
        <v>12</v>
      </c>
      <c r="H42" t="s">
        <v>12</v>
      </c>
      <c r="I42" t="s">
        <v>19</v>
      </c>
      <c r="J42" t="s">
        <v>197</v>
      </c>
    </row>
    <row r="43" spans="1:10" x14ac:dyDescent="0.35">
      <c r="A43" t="s">
        <v>196</v>
      </c>
      <c r="B43" t="s">
        <v>15</v>
      </c>
      <c r="C43" s="1">
        <v>41670</v>
      </c>
      <c r="D43" s="2">
        <v>17504167000</v>
      </c>
      <c r="E43" s="2">
        <v>12068425000</v>
      </c>
      <c r="F43" s="2">
        <v>3699557000</v>
      </c>
      <c r="G43" t="s">
        <v>12</v>
      </c>
      <c r="H43" t="s">
        <v>12</v>
      </c>
      <c r="I43" t="s">
        <v>19</v>
      </c>
      <c r="J43" t="s">
        <v>197</v>
      </c>
    </row>
    <row r="44" spans="1:10" x14ac:dyDescent="0.35">
      <c r="A44" t="s">
        <v>196</v>
      </c>
      <c r="B44" t="s">
        <v>16</v>
      </c>
      <c r="C44" s="1">
        <v>42034</v>
      </c>
      <c r="D44" s="2">
        <v>18909588000</v>
      </c>
      <c r="E44" s="2">
        <v>13107081000</v>
      </c>
      <c r="F44" s="2">
        <v>4033414000</v>
      </c>
      <c r="G44" t="s">
        <v>12</v>
      </c>
      <c r="H44" t="s">
        <v>12</v>
      </c>
      <c r="I44" t="s">
        <v>19</v>
      </c>
      <c r="J44" t="s">
        <v>197</v>
      </c>
    </row>
    <row r="45" spans="1:10" x14ac:dyDescent="0.35">
      <c r="A45" t="s">
        <v>196</v>
      </c>
      <c r="B45" t="s">
        <v>17</v>
      </c>
      <c r="C45" s="1">
        <v>42398</v>
      </c>
      <c r="D45" s="2">
        <v>20368562000</v>
      </c>
      <c r="E45" s="2">
        <v>14062471000</v>
      </c>
      <c r="F45" s="2">
        <v>4365797000</v>
      </c>
      <c r="G45" t="s">
        <v>12</v>
      </c>
      <c r="H45" t="s">
        <v>12</v>
      </c>
      <c r="I45" t="s">
        <v>19</v>
      </c>
      <c r="J45" t="s">
        <v>197</v>
      </c>
    </row>
    <row r="46" spans="1:10" x14ac:dyDescent="0.35">
      <c r="A46" t="s">
        <v>200</v>
      </c>
      <c r="B46" t="s">
        <v>11</v>
      </c>
      <c r="C46" s="1">
        <v>41547</v>
      </c>
      <c r="D46" s="2">
        <v>6259300000</v>
      </c>
      <c r="E46" s="2">
        <v>4853500000</v>
      </c>
      <c r="F46" s="2">
        <v>649900000</v>
      </c>
      <c r="G46" t="s">
        <v>12</v>
      </c>
      <c r="H46" t="s">
        <v>12</v>
      </c>
      <c r="I46" t="s">
        <v>19</v>
      </c>
      <c r="J46" t="s">
        <v>201</v>
      </c>
    </row>
    <row r="47" spans="1:10" x14ac:dyDescent="0.35">
      <c r="A47" t="s">
        <v>200</v>
      </c>
      <c r="B47" t="s">
        <v>15</v>
      </c>
      <c r="C47" s="1">
        <v>41912</v>
      </c>
      <c r="D47" s="2">
        <v>8024900000</v>
      </c>
      <c r="E47" s="2">
        <v>6268600000</v>
      </c>
      <c r="F47" s="2">
        <v>826900000</v>
      </c>
      <c r="G47" t="s">
        <v>12</v>
      </c>
      <c r="H47" t="s">
        <v>12</v>
      </c>
      <c r="I47" t="s">
        <v>19</v>
      </c>
      <c r="J47" t="s">
        <v>201</v>
      </c>
    </row>
    <row r="48" spans="1:10" x14ac:dyDescent="0.35">
      <c r="A48" t="s">
        <v>200</v>
      </c>
      <c r="B48" t="s">
        <v>16</v>
      </c>
      <c r="C48" s="1">
        <v>42277</v>
      </c>
      <c r="D48" s="2">
        <v>10824000000</v>
      </c>
      <c r="E48" s="2">
        <v>8535700000</v>
      </c>
      <c r="F48" s="2">
        <v>1003000000</v>
      </c>
      <c r="G48" t="s">
        <v>12</v>
      </c>
      <c r="H48" t="s">
        <v>12</v>
      </c>
      <c r="I48" t="s">
        <v>19</v>
      </c>
      <c r="J48" t="s">
        <v>201</v>
      </c>
    </row>
    <row r="49" spans="1:10" x14ac:dyDescent="0.35">
      <c r="A49" t="s">
        <v>200</v>
      </c>
      <c r="B49" t="s">
        <v>17</v>
      </c>
      <c r="C49" s="1">
        <v>42643</v>
      </c>
      <c r="D49" s="2">
        <v>12157400000</v>
      </c>
      <c r="E49" s="2">
        <v>9502600000</v>
      </c>
      <c r="F49" s="2">
        <v>1100300000</v>
      </c>
      <c r="G49" t="s">
        <v>12</v>
      </c>
      <c r="H49" t="s">
        <v>12</v>
      </c>
      <c r="I49" t="s">
        <v>19</v>
      </c>
      <c r="J49" t="s">
        <v>201</v>
      </c>
    </row>
    <row r="50" spans="1:10" x14ac:dyDescent="0.35">
      <c r="A50" t="s">
        <v>203</v>
      </c>
      <c r="B50" t="s">
        <v>11</v>
      </c>
      <c r="C50" s="1">
        <v>41545</v>
      </c>
      <c r="D50" s="2">
        <v>45041000000</v>
      </c>
      <c r="E50" s="2">
        <v>25034000000</v>
      </c>
      <c r="F50" s="2">
        <v>8365000000</v>
      </c>
      <c r="G50" t="s">
        <v>12</v>
      </c>
      <c r="H50" s="2">
        <v>2192000000</v>
      </c>
      <c r="I50" t="s">
        <v>19</v>
      </c>
      <c r="J50" t="s">
        <v>204</v>
      </c>
    </row>
    <row r="51" spans="1:10" x14ac:dyDescent="0.35">
      <c r="A51" t="s">
        <v>203</v>
      </c>
      <c r="B51" t="s">
        <v>15</v>
      </c>
      <c r="C51" s="1">
        <v>41909</v>
      </c>
      <c r="D51" s="2">
        <v>48813000000</v>
      </c>
      <c r="E51" s="2">
        <v>26420000000</v>
      </c>
      <c r="F51" s="2">
        <v>8565000000</v>
      </c>
      <c r="G51" t="s">
        <v>12</v>
      </c>
      <c r="H51" s="2">
        <v>2288000000</v>
      </c>
      <c r="I51" t="s">
        <v>19</v>
      </c>
      <c r="J51" t="s">
        <v>204</v>
      </c>
    </row>
    <row r="52" spans="1:10" x14ac:dyDescent="0.35">
      <c r="A52" t="s">
        <v>203</v>
      </c>
      <c r="B52" t="s">
        <v>16</v>
      </c>
      <c r="C52" s="1">
        <v>42280</v>
      </c>
      <c r="D52" s="2">
        <v>52465000000</v>
      </c>
      <c r="E52" s="2">
        <v>28364000000</v>
      </c>
      <c r="F52" s="2">
        <v>8523000000</v>
      </c>
      <c r="G52" t="s">
        <v>12</v>
      </c>
      <c r="H52" s="2">
        <v>2354000000</v>
      </c>
      <c r="I52" t="s">
        <v>19</v>
      </c>
      <c r="J52" t="s">
        <v>204</v>
      </c>
    </row>
    <row r="53" spans="1:10" x14ac:dyDescent="0.35">
      <c r="A53" t="s">
        <v>203</v>
      </c>
      <c r="B53" t="s">
        <v>17</v>
      </c>
      <c r="C53" s="1">
        <v>42644</v>
      </c>
      <c r="D53" s="2">
        <v>55632000000</v>
      </c>
      <c r="E53" s="2">
        <v>29993000000</v>
      </c>
      <c r="F53" s="2">
        <v>8754000000</v>
      </c>
      <c r="G53" t="s">
        <v>12</v>
      </c>
      <c r="H53" s="2">
        <v>2527000000</v>
      </c>
      <c r="I53" t="s">
        <v>19</v>
      </c>
      <c r="J53" t="s">
        <v>204</v>
      </c>
    </row>
    <row r="54" spans="1:10" x14ac:dyDescent="0.35">
      <c r="A54" t="s">
        <v>205</v>
      </c>
      <c r="B54" t="s">
        <v>11</v>
      </c>
      <c r="C54" s="1">
        <v>41639</v>
      </c>
      <c r="D54" s="2">
        <v>5535000000</v>
      </c>
      <c r="E54" s="2">
        <v>1689000000</v>
      </c>
      <c r="F54" s="2">
        <v>1598000000</v>
      </c>
      <c r="G54" t="s">
        <v>12</v>
      </c>
      <c r="H54" s="2">
        <v>276000000</v>
      </c>
      <c r="I54" t="s">
        <v>19</v>
      </c>
      <c r="J54" t="s">
        <v>148</v>
      </c>
    </row>
    <row r="55" spans="1:10" x14ac:dyDescent="0.35">
      <c r="A55" t="s">
        <v>205</v>
      </c>
      <c r="B55" t="s">
        <v>15</v>
      </c>
      <c r="C55" s="1">
        <v>42004</v>
      </c>
      <c r="D55" s="2">
        <v>6265000000</v>
      </c>
      <c r="E55" s="2">
        <v>2124000000</v>
      </c>
      <c r="F55" s="2">
        <v>1692000000</v>
      </c>
      <c r="G55" t="s">
        <v>12</v>
      </c>
      <c r="H55" s="2">
        <v>329000000</v>
      </c>
      <c r="I55" t="s">
        <v>19</v>
      </c>
      <c r="J55" t="s">
        <v>148</v>
      </c>
    </row>
    <row r="56" spans="1:10" x14ac:dyDescent="0.35">
      <c r="A56" t="s">
        <v>205</v>
      </c>
      <c r="B56" t="s">
        <v>16</v>
      </c>
      <c r="C56" s="1">
        <v>42369</v>
      </c>
      <c r="D56" s="2">
        <v>6394000000</v>
      </c>
      <c r="E56" s="2">
        <v>2343000000</v>
      </c>
      <c r="F56" s="2">
        <v>1669000000</v>
      </c>
      <c r="G56" t="s">
        <v>12</v>
      </c>
      <c r="H56" s="2">
        <v>330000000</v>
      </c>
      <c r="I56" t="s">
        <v>19</v>
      </c>
      <c r="J56" t="s">
        <v>148</v>
      </c>
    </row>
    <row r="57" spans="1:10" x14ac:dyDescent="0.35">
      <c r="A57" t="s">
        <v>205</v>
      </c>
      <c r="B57" t="s">
        <v>17</v>
      </c>
      <c r="C57" s="1">
        <v>42735</v>
      </c>
      <c r="D57" s="2">
        <v>6497000000</v>
      </c>
      <c r="E57" s="2">
        <v>2432000000</v>
      </c>
      <c r="F57" s="2">
        <v>1690000000</v>
      </c>
      <c r="G57" t="s">
        <v>12</v>
      </c>
      <c r="H57" s="2">
        <v>322000000</v>
      </c>
      <c r="I57" t="s">
        <v>19</v>
      </c>
      <c r="J57" t="s">
        <v>148</v>
      </c>
    </row>
    <row r="58" spans="1:10" x14ac:dyDescent="0.35">
      <c r="A58" t="s">
        <v>206</v>
      </c>
      <c r="B58" t="s">
        <v>11</v>
      </c>
      <c r="C58" s="1">
        <v>41639</v>
      </c>
      <c r="D58" s="2">
        <v>5535000000</v>
      </c>
      <c r="E58" s="2">
        <v>1689000000</v>
      </c>
      <c r="F58" s="2">
        <v>1598000000</v>
      </c>
      <c r="G58" t="s">
        <v>12</v>
      </c>
      <c r="H58" s="2">
        <v>276000000</v>
      </c>
      <c r="I58" t="s">
        <v>19</v>
      </c>
      <c r="J58" t="s">
        <v>148</v>
      </c>
    </row>
    <row r="59" spans="1:10" x14ac:dyDescent="0.35">
      <c r="A59" t="s">
        <v>206</v>
      </c>
      <c r="B59" t="s">
        <v>15</v>
      </c>
      <c r="C59" s="1">
        <v>42004</v>
      </c>
      <c r="D59" s="2">
        <v>6265000000</v>
      </c>
      <c r="E59" s="2">
        <v>2124000000</v>
      </c>
      <c r="F59" s="2">
        <v>1692000000</v>
      </c>
      <c r="G59" t="s">
        <v>12</v>
      </c>
      <c r="H59" s="2">
        <v>329000000</v>
      </c>
      <c r="I59" t="s">
        <v>19</v>
      </c>
      <c r="J59" t="s">
        <v>148</v>
      </c>
    </row>
    <row r="60" spans="1:10" x14ac:dyDescent="0.35">
      <c r="A60" t="s">
        <v>206</v>
      </c>
      <c r="B60" t="s">
        <v>16</v>
      </c>
      <c r="C60" s="1">
        <v>42369</v>
      </c>
      <c r="D60" s="2">
        <v>6394000000</v>
      </c>
      <c r="E60" s="2">
        <v>2343000000</v>
      </c>
      <c r="F60" s="2">
        <v>1669000000</v>
      </c>
      <c r="G60" t="s">
        <v>12</v>
      </c>
      <c r="H60" s="2">
        <v>330000000</v>
      </c>
      <c r="I60" t="s">
        <v>19</v>
      </c>
      <c r="J60" t="s">
        <v>148</v>
      </c>
    </row>
    <row r="61" spans="1:10" x14ac:dyDescent="0.35">
      <c r="A61" t="s">
        <v>206</v>
      </c>
      <c r="B61" t="s">
        <v>17</v>
      </c>
      <c r="C61" s="1">
        <v>42735</v>
      </c>
      <c r="D61" s="2">
        <v>6497000000</v>
      </c>
      <c r="E61" s="2">
        <v>2432000000</v>
      </c>
      <c r="F61" s="2">
        <v>1690000000</v>
      </c>
      <c r="G61" t="s">
        <v>12</v>
      </c>
      <c r="H61" s="2">
        <v>322000000</v>
      </c>
      <c r="I61" t="s">
        <v>19</v>
      </c>
      <c r="J61" t="s">
        <v>148</v>
      </c>
    </row>
    <row r="62" spans="1:10" x14ac:dyDescent="0.35">
      <c r="A62" t="s">
        <v>207</v>
      </c>
      <c r="B62" t="s">
        <v>11</v>
      </c>
      <c r="C62" s="1">
        <v>41639</v>
      </c>
      <c r="D62" s="2">
        <v>15051000000</v>
      </c>
      <c r="E62" s="2">
        <v>12274000000</v>
      </c>
      <c r="F62" s="2">
        <v>916000000</v>
      </c>
      <c r="G62" t="s">
        <v>12</v>
      </c>
      <c r="H62" s="2">
        <v>97000000</v>
      </c>
      <c r="I62" t="s">
        <v>19</v>
      </c>
      <c r="J62" t="s">
        <v>121</v>
      </c>
    </row>
    <row r="63" spans="1:10" x14ac:dyDescent="0.35">
      <c r="A63" t="s">
        <v>207</v>
      </c>
      <c r="B63" t="s">
        <v>15</v>
      </c>
      <c r="C63" s="1">
        <v>42004</v>
      </c>
      <c r="D63" s="2">
        <v>15499000000</v>
      </c>
      <c r="E63" s="2">
        <v>12471000000</v>
      </c>
      <c r="F63" s="2">
        <v>1036000000</v>
      </c>
      <c r="G63" t="s">
        <v>12</v>
      </c>
      <c r="H63" s="2">
        <v>94000000</v>
      </c>
      <c r="I63" t="s">
        <v>19</v>
      </c>
      <c r="J63" t="s">
        <v>121</v>
      </c>
    </row>
    <row r="64" spans="1:10" x14ac:dyDescent="0.35">
      <c r="A64" t="s">
        <v>207</v>
      </c>
      <c r="B64" t="s">
        <v>16</v>
      </c>
      <c r="C64" s="1">
        <v>42369</v>
      </c>
      <c r="D64" s="2">
        <v>15165000000</v>
      </c>
      <c r="E64" s="2">
        <v>12155000000</v>
      </c>
      <c r="F64" s="2">
        <v>1017000000</v>
      </c>
      <c r="G64" t="s">
        <v>12</v>
      </c>
      <c r="H64" s="2">
        <v>93000000</v>
      </c>
      <c r="I64" t="s">
        <v>19</v>
      </c>
      <c r="J64" t="s">
        <v>121</v>
      </c>
    </row>
    <row r="65" spans="1:10" x14ac:dyDescent="0.35">
      <c r="A65" t="s">
        <v>207</v>
      </c>
      <c r="B65" t="s">
        <v>17</v>
      </c>
      <c r="C65" s="1">
        <v>42735</v>
      </c>
      <c r="D65" s="2">
        <v>16661000000</v>
      </c>
      <c r="E65" s="2">
        <v>13107000000</v>
      </c>
      <c r="F65" s="2">
        <v>1145000000</v>
      </c>
      <c r="G65" t="s">
        <v>12</v>
      </c>
      <c r="H65" s="2">
        <v>134000000</v>
      </c>
      <c r="I65" t="s">
        <v>19</v>
      </c>
      <c r="J65" t="s">
        <v>121</v>
      </c>
    </row>
    <row r="66" spans="1:10" x14ac:dyDescent="0.35">
      <c r="A66" t="s">
        <v>209</v>
      </c>
      <c r="B66" t="s">
        <v>11</v>
      </c>
      <c r="C66" s="1">
        <v>41307</v>
      </c>
      <c r="D66" s="2">
        <v>7394500000</v>
      </c>
      <c r="E66" s="2">
        <v>4741800000</v>
      </c>
      <c r="F66" s="2">
        <v>1732600000</v>
      </c>
      <c r="G66" t="s">
        <v>12</v>
      </c>
      <c r="H66" t="s">
        <v>12</v>
      </c>
      <c r="I66" t="s">
        <v>19</v>
      </c>
      <c r="J66" t="s">
        <v>197</v>
      </c>
    </row>
    <row r="67" spans="1:10" x14ac:dyDescent="0.35">
      <c r="A67" t="s">
        <v>209</v>
      </c>
      <c r="B67" t="s">
        <v>15</v>
      </c>
      <c r="C67" s="1">
        <v>41671</v>
      </c>
      <c r="D67" s="2">
        <v>7840300000</v>
      </c>
      <c r="E67" s="2">
        <v>5050500000</v>
      </c>
      <c r="F67" s="2">
        <v>1819500000</v>
      </c>
      <c r="G67" t="s">
        <v>12</v>
      </c>
      <c r="H67" t="s">
        <v>12</v>
      </c>
      <c r="I67" t="s">
        <v>19</v>
      </c>
      <c r="J67" t="s">
        <v>197</v>
      </c>
    </row>
    <row r="68" spans="1:10" x14ac:dyDescent="0.35">
      <c r="A68" t="s">
        <v>209</v>
      </c>
      <c r="B68" t="s">
        <v>16</v>
      </c>
      <c r="C68" s="1">
        <v>42035</v>
      </c>
      <c r="D68" s="2">
        <v>8602200000</v>
      </c>
      <c r="E68" s="2">
        <v>5568200000</v>
      </c>
      <c r="F68" s="2">
        <v>1993800000</v>
      </c>
      <c r="G68" t="s">
        <v>12</v>
      </c>
      <c r="H68" t="s">
        <v>12</v>
      </c>
      <c r="I68" t="s">
        <v>19</v>
      </c>
      <c r="J68" t="s">
        <v>197</v>
      </c>
    </row>
    <row r="69" spans="1:10" x14ac:dyDescent="0.35">
      <c r="A69" t="s">
        <v>209</v>
      </c>
      <c r="B69" t="s">
        <v>17</v>
      </c>
      <c r="C69" s="1">
        <v>42399</v>
      </c>
      <c r="D69" s="2">
        <v>15498400000</v>
      </c>
      <c r="E69" s="2">
        <v>10841700000</v>
      </c>
      <c r="F69" s="2">
        <v>3607000000</v>
      </c>
      <c r="G69" t="s">
        <v>12</v>
      </c>
      <c r="H69" t="s">
        <v>12</v>
      </c>
      <c r="I69" t="s">
        <v>19</v>
      </c>
      <c r="J69" t="s">
        <v>197</v>
      </c>
    </row>
    <row r="70" spans="1:10" x14ac:dyDescent="0.35">
      <c r="A70" t="s">
        <v>215</v>
      </c>
      <c r="B70" t="s">
        <v>11</v>
      </c>
      <c r="C70" s="1">
        <v>41420</v>
      </c>
      <c r="D70" s="2">
        <v>5921000000</v>
      </c>
      <c r="E70" s="2">
        <v>4616600000</v>
      </c>
      <c r="F70" s="2">
        <v>625200000</v>
      </c>
      <c r="G70" t="s">
        <v>12</v>
      </c>
      <c r="H70" s="2">
        <v>278300000</v>
      </c>
      <c r="I70" t="s">
        <v>19</v>
      </c>
      <c r="J70" t="s">
        <v>155</v>
      </c>
    </row>
    <row r="71" spans="1:10" x14ac:dyDescent="0.35">
      <c r="A71" t="s">
        <v>215</v>
      </c>
      <c r="B71" t="s">
        <v>15</v>
      </c>
      <c r="C71" s="1">
        <v>41784</v>
      </c>
      <c r="D71" s="2">
        <v>6285600000</v>
      </c>
      <c r="E71" s="2">
        <v>4990500000</v>
      </c>
      <c r="F71" s="2">
        <v>665400000</v>
      </c>
      <c r="G71" t="s">
        <v>12</v>
      </c>
      <c r="H71" s="2">
        <v>304400000</v>
      </c>
      <c r="I71" t="s">
        <v>19</v>
      </c>
      <c r="J71" t="s">
        <v>155</v>
      </c>
    </row>
    <row r="72" spans="1:10" x14ac:dyDescent="0.35">
      <c r="A72" t="s">
        <v>215</v>
      </c>
      <c r="B72" t="s">
        <v>16</v>
      </c>
      <c r="C72" s="1">
        <v>42155</v>
      </c>
      <c r="D72" s="2">
        <v>6764000000</v>
      </c>
      <c r="E72" s="2">
        <v>5341500000</v>
      </c>
      <c r="F72" s="2">
        <v>673500000</v>
      </c>
      <c r="G72" t="s">
        <v>12</v>
      </c>
      <c r="H72" s="2">
        <v>319300000</v>
      </c>
      <c r="I72" t="s">
        <v>19</v>
      </c>
      <c r="J72" t="s">
        <v>155</v>
      </c>
    </row>
    <row r="73" spans="1:10" x14ac:dyDescent="0.35">
      <c r="A73" t="s">
        <v>215</v>
      </c>
      <c r="B73" t="s">
        <v>17</v>
      </c>
      <c r="C73" s="1">
        <v>42519</v>
      </c>
      <c r="D73" s="2">
        <v>6933500000</v>
      </c>
      <c r="E73" s="2">
        <v>5392400000</v>
      </c>
      <c r="F73" s="2">
        <v>622900000</v>
      </c>
      <c r="G73" t="s">
        <v>12</v>
      </c>
      <c r="H73" s="2">
        <v>290200000</v>
      </c>
      <c r="I73" t="s">
        <v>19</v>
      </c>
      <c r="J73" t="s">
        <v>155</v>
      </c>
    </row>
    <row r="74" spans="1:10" x14ac:dyDescent="0.35">
      <c r="A74" t="s">
        <v>242</v>
      </c>
      <c r="B74" t="s">
        <v>11</v>
      </c>
      <c r="C74" s="1">
        <v>41639</v>
      </c>
      <c r="D74" s="2">
        <v>4771259000</v>
      </c>
      <c r="E74" s="2">
        <v>1038034000</v>
      </c>
      <c r="F74" s="2">
        <v>3151043000</v>
      </c>
      <c r="G74" t="s">
        <v>12</v>
      </c>
      <c r="H74" s="2">
        <v>71731000</v>
      </c>
      <c r="I74" t="s">
        <v>19</v>
      </c>
      <c r="J74" t="s">
        <v>77</v>
      </c>
    </row>
    <row r="75" spans="1:10" x14ac:dyDescent="0.35">
      <c r="A75" t="s">
        <v>242</v>
      </c>
      <c r="B75" t="s">
        <v>15</v>
      </c>
      <c r="C75" s="1">
        <v>42004</v>
      </c>
      <c r="D75" s="2">
        <v>5763485000</v>
      </c>
      <c r="E75" s="2">
        <v>1179081000</v>
      </c>
      <c r="F75" s="2">
        <v>3919856000</v>
      </c>
      <c r="G75" t="s">
        <v>12</v>
      </c>
      <c r="H75" s="2">
        <v>76773000</v>
      </c>
      <c r="I75" t="s">
        <v>19</v>
      </c>
      <c r="J75" t="s">
        <v>77</v>
      </c>
    </row>
    <row r="76" spans="1:10" x14ac:dyDescent="0.35">
      <c r="A76" t="s">
        <v>242</v>
      </c>
      <c r="B76" t="s">
        <v>16</v>
      </c>
      <c r="C76" s="1">
        <v>42369</v>
      </c>
      <c r="D76" s="2">
        <v>6672317000</v>
      </c>
      <c r="E76" s="2">
        <v>1309559000</v>
      </c>
      <c r="F76" s="2">
        <v>4785243000</v>
      </c>
      <c r="G76" t="s">
        <v>12</v>
      </c>
      <c r="H76" s="2">
        <v>156458000</v>
      </c>
      <c r="I76" t="s">
        <v>19</v>
      </c>
      <c r="J76" t="s">
        <v>77</v>
      </c>
    </row>
    <row r="77" spans="1:10" x14ac:dyDescent="0.35">
      <c r="A77" t="s">
        <v>242</v>
      </c>
      <c r="B77" t="s">
        <v>17</v>
      </c>
      <c r="C77" s="1">
        <v>42735</v>
      </c>
      <c r="D77" s="2">
        <v>8773564000</v>
      </c>
      <c r="E77" s="2">
        <v>1596698000</v>
      </c>
      <c r="F77" s="2">
        <v>6280728000</v>
      </c>
      <c r="G77" t="s">
        <v>12</v>
      </c>
      <c r="H77" s="2">
        <v>317141000</v>
      </c>
      <c r="I77" t="s">
        <v>19</v>
      </c>
      <c r="J77" t="s">
        <v>77</v>
      </c>
    </row>
    <row r="78" spans="1:10" x14ac:dyDescent="0.35">
      <c r="A78" t="s">
        <v>244</v>
      </c>
      <c r="B78" t="s">
        <v>11</v>
      </c>
      <c r="C78" s="1">
        <v>41639</v>
      </c>
      <c r="D78" s="2">
        <v>146917000000</v>
      </c>
      <c r="E78" s="2">
        <v>123050000000</v>
      </c>
      <c r="F78" s="2">
        <v>10850000000</v>
      </c>
      <c r="G78" t="s">
        <v>12</v>
      </c>
      <c r="H78" t="s">
        <v>12</v>
      </c>
      <c r="I78" t="s">
        <v>19</v>
      </c>
      <c r="J78" t="s">
        <v>245</v>
      </c>
    </row>
    <row r="79" spans="1:10" x14ac:dyDescent="0.35">
      <c r="A79" t="s">
        <v>244</v>
      </c>
      <c r="B79" t="s">
        <v>15</v>
      </c>
      <c r="C79" s="1">
        <v>42004</v>
      </c>
      <c r="D79" s="2">
        <v>144077000000</v>
      </c>
      <c r="E79" s="2">
        <v>131903000000</v>
      </c>
      <c r="F79" s="2">
        <v>11842000000</v>
      </c>
      <c r="G79" t="s">
        <v>12</v>
      </c>
      <c r="H79" t="s">
        <v>12</v>
      </c>
      <c r="I79" t="s">
        <v>19</v>
      </c>
      <c r="J79" t="s">
        <v>245</v>
      </c>
    </row>
    <row r="80" spans="1:10" x14ac:dyDescent="0.35">
      <c r="A80" t="s">
        <v>244</v>
      </c>
      <c r="B80" t="s">
        <v>16</v>
      </c>
      <c r="C80" s="1">
        <v>42369</v>
      </c>
      <c r="D80" s="2">
        <v>149558000000</v>
      </c>
      <c r="E80" s="2">
        <v>131409000000</v>
      </c>
      <c r="F80" s="2">
        <v>10502000000</v>
      </c>
      <c r="G80" t="s">
        <v>12</v>
      </c>
      <c r="H80" t="s">
        <v>12</v>
      </c>
      <c r="I80" t="s">
        <v>19</v>
      </c>
      <c r="J80" t="s">
        <v>245</v>
      </c>
    </row>
    <row r="81" spans="1:10" x14ac:dyDescent="0.35">
      <c r="A81" t="s">
        <v>244</v>
      </c>
      <c r="B81" t="s">
        <v>17</v>
      </c>
      <c r="C81" s="1">
        <v>42735</v>
      </c>
      <c r="D81" s="2">
        <v>151800000000</v>
      </c>
      <c r="E81" s="2">
        <v>135488000000</v>
      </c>
      <c r="F81" s="2">
        <v>12196000000</v>
      </c>
      <c r="G81" t="s">
        <v>12</v>
      </c>
      <c r="H81" t="s">
        <v>12</v>
      </c>
      <c r="I81" t="s">
        <v>19</v>
      </c>
      <c r="J81" t="s">
        <v>245</v>
      </c>
    </row>
    <row r="82" spans="1:10" x14ac:dyDescent="0.35">
      <c r="A82" t="s">
        <v>256</v>
      </c>
      <c r="B82" t="s">
        <v>11</v>
      </c>
      <c r="C82" s="1">
        <v>41307</v>
      </c>
      <c r="D82" s="2">
        <v>6182000000</v>
      </c>
      <c r="E82" s="2">
        <v>4148000000</v>
      </c>
      <c r="F82" s="2">
        <v>1294000000</v>
      </c>
      <c r="G82" t="s">
        <v>12</v>
      </c>
      <c r="H82" s="2">
        <v>118000000</v>
      </c>
      <c r="I82" t="s">
        <v>19</v>
      </c>
      <c r="J82" t="s">
        <v>257</v>
      </c>
    </row>
    <row r="83" spans="1:10" x14ac:dyDescent="0.35">
      <c r="A83" t="s">
        <v>256</v>
      </c>
      <c r="B83" t="s">
        <v>15</v>
      </c>
      <c r="C83" s="1">
        <v>41671</v>
      </c>
      <c r="D83" s="2">
        <v>6505000000</v>
      </c>
      <c r="E83" s="2">
        <v>4372000000</v>
      </c>
      <c r="F83" s="2">
        <v>1334000000</v>
      </c>
      <c r="G83" t="s">
        <v>12</v>
      </c>
      <c r="H83" s="2">
        <v>133000000</v>
      </c>
      <c r="I83" t="s">
        <v>19</v>
      </c>
      <c r="J83" t="s">
        <v>257</v>
      </c>
    </row>
    <row r="84" spans="1:10" x14ac:dyDescent="0.35">
      <c r="A84" t="s">
        <v>256</v>
      </c>
      <c r="B84" t="s">
        <v>16</v>
      </c>
      <c r="C84" s="1">
        <v>42035</v>
      </c>
      <c r="D84" s="2">
        <v>7151000000</v>
      </c>
      <c r="E84" s="2">
        <v>4777000000</v>
      </c>
      <c r="F84" s="2">
        <v>1426000000</v>
      </c>
      <c r="G84" t="s">
        <v>12</v>
      </c>
      <c r="H84" s="2">
        <v>139000000</v>
      </c>
      <c r="I84" t="s">
        <v>19</v>
      </c>
      <c r="J84" t="s">
        <v>257</v>
      </c>
    </row>
    <row r="85" spans="1:10" x14ac:dyDescent="0.35">
      <c r="A85" t="s">
        <v>256</v>
      </c>
      <c r="B85" t="s">
        <v>17</v>
      </c>
      <c r="C85" s="1">
        <v>42399</v>
      </c>
      <c r="D85" s="2">
        <v>7412000000</v>
      </c>
      <c r="E85" s="2">
        <v>4907000000</v>
      </c>
      <c r="F85" s="2">
        <v>1415000000</v>
      </c>
      <c r="G85" t="s">
        <v>12</v>
      </c>
      <c r="H85" s="2">
        <v>148000000</v>
      </c>
      <c r="I85" t="s">
        <v>19</v>
      </c>
      <c r="J85" t="s">
        <v>257</v>
      </c>
    </row>
    <row r="86" spans="1:10" x14ac:dyDescent="0.35">
      <c r="A86" t="s">
        <v>273</v>
      </c>
      <c r="B86" t="s">
        <v>11</v>
      </c>
      <c r="C86" s="1">
        <v>41639</v>
      </c>
      <c r="D86" s="2">
        <v>155427000000</v>
      </c>
      <c r="E86" s="2">
        <v>137373000000</v>
      </c>
      <c r="F86" s="2">
        <v>12382000000</v>
      </c>
      <c r="G86" t="s">
        <v>12</v>
      </c>
      <c r="H86" t="s">
        <v>12</v>
      </c>
      <c r="I86" t="s">
        <v>19</v>
      </c>
      <c r="J86" t="s">
        <v>245</v>
      </c>
    </row>
    <row r="87" spans="1:10" x14ac:dyDescent="0.35">
      <c r="A87" t="s">
        <v>273</v>
      </c>
      <c r="B87" t="s">
        <v>15</v>
      </c>
      <c r="C87" s="1">
        <v>42004</v>
      </c>
      <c r="D87" s="2">
        <v>155929000000</v>
      </c>
      <c r="E87" s="2">
        <v>142121000000</v>
      </c>
      <c r="F87" s="2">
        <v>12158000000</v>
      </c>
      <c r="G87" t="s">
        <v>12</v>
      </c>
      <c r="H87" t="s">
        <v>12</v>
      </c>
      <c r="I87" t="s">
        <v>19</v>
      </c>
      <c r="J87" t="s">
        <v>245</v>
      </c>
    </row>
    <row r="88" spans="1:10" x14ac:dyDescent="0.35">
      <c r="A88" t="s">
        <v>273</v>
      </c>
      <c r="B88" t="s">
        <v>16</v>
      </c>
      <c r="C88" s="1">
        <v>42369</v>
      </c>
      <c r="D88" s="2">
        <v>152356000000</v>
      </c>
      <c r="E88" s="2">
        <v>134054000000</v>
      </c>
      <c r="F88" s="2">
        <v>13405000000</v>
      </c>
      <c r="G88" t="s">
        <v>12</v>
      </c>
      <c r="H88" t="s">
        <v>12</v>
      </c>
      <c r="I88" t="s">
        <v>19</v>
      </c>
      <c r="J88" t="s">
        <v>245</v>
      </c>
    </row>
    <row r="89" spans="1:10" x14ac:dyDescent="0.35">
      <c r="A89" t="s">
        <v>273</v>
      </c>
      <c r="B89" t="s">
        <v>17</v>
      </c>
      <c r="C89" s="1">
        <v>42735</v>
      </c>
      <c r="D89" s="2">
        <v>166380000000</v>
      </c>
      <c r="E89" s="2">
        <v>145125000000</v>
      </c>
      <c r="F89" s="2">
        <v>11710000000</v>
      </c>
      <c r="G89" t="s">
        <v>12</v>
      </c>
      <c r="H89" t="s">
        <v>12</v>
      </c>
      <c r="I89" t="s">
        <v>19</v>
      </c>
      <c r="J89" t="s">
        <v>245</v>
      </c>
    </row>
    <row r="90" spans="1:10" x14ac:dyDescent="0.35">
      <c r="A90" t="s">
        <v>274</v>
      </c>
      <c r="B90" t="s">
        <v>11</v>
      </c>
      <c r="C90" s="1">
        <v>41274</v>
      </c>
      <c r="D90" s="2">
        <v>13013868000</v>
      </c>
      <c r="E90" s="2">
        <v>9235777000</v>
      </c>
      <c r="F90" s="2">
        <v>2656530000</v>
      </c>
      <c r="G90" t="s">
        <v>12</v>
      </c>
      <c r="H90" s="2">
        <v>98383000</v>
      </c>
      <c r="I90" t="s">
        <v>19</v>
      </c>
      <c r="J90" t="s">
        <v>79</v>
      </c>
    </row>
    <row r="91" spans="1:10" x14ac:dyDescent="0.35">
      <c r="A91" t="s">
        <v>274</v>
      </c>
      <c r="B91" t="s">
        <v>15</v>
      </c>
      <c r="C91" s="1">
        <v>41639</v>
      </c>
      <c r="D91" s="2">
        <v>14077843000</v>
      </c>
      <c r="E91" s="2">
        <v>9857923000</v>
      </c>
      <c r="F91" s="2">
        <v>3028028000</v>
      </c>
      <c r="G91" t="s">
        <v>12</v>
      </c>
      <c r="H91" s="2">
        <v>133957000</v>
      </c>
      <c r="I91" t="s">
        <v>19</v>
      </c>
      <c r="J91" t="s">
        <v>79</v>
      </c>
    </row>
    <row r="92" spans="1:10" x14ac:dyDescent="0.35">
      <c r="A92" t="s">
        <v>274</v>
      </c>
      <c r="B92" t="s">
        <v>16</v>
      </c>
      <c r="C92" s="1">
        <v>42004</v>
      </c>
      <c r="D92" s="2">
        <v>15341647000</v>
      </c>
      <c r="E92" s="2">
        <v>10747886000</v>
      </c>
      <c r="F92" s="2">
        <v>3314030000</v>
      </c>
      <c r="G92" t="s">
        <v>12</v>
      </c>
      <c r="H92" s="2">
        <v>148313000</v>
      </c>
      <c r="I92" t="s">
        <v>19</v>
      </c>
      <c r="J92" t="s">
        <v>79</v>
      </c>
    </row>
    <row r="93" spans="1:10" x14ac:dyDescent="0.35">
      <c r="A93" t="s">
        <v>274</v>
      </c>
      <c r="B93" t="s">
        <v>17</v>
      </c>
      <c r="C93" s="1">
        <v>42369</v>
      </c>
      <c r="D93" s="2">
        <v>15280044000</v>
      </c>
      <c r="E93" s="2">
        <v>10724192000</v>
      </c>
      <c r="F93" s="2">
        <v>3277390000</v>
      </c>
      <c r="G93" t="s">
        <v>12</v>
      </c>
      <c r="H93" s="2">
        <v>141675000</v>
      </c>
      <c r="I93" t="s">
        <v>19</v>
      </c>
      <c r="J93" t="s">
        <v>79</v>
      </c>
    </row>
    <row r="94" spans="1:10" x14ac:dyDescent="0.35">
      <c r="A94" t="s">
        <v>276</v>
      </c>
      <c r="B94" t="s">
        <v>11</v>
      </c>
      <c r="C94" s="1">
        <v>41307</v>
      </c>
      <c r="D94" s="2">
        <v>15651000000</v>
      </c>
      <c r="E94" s="2">
        <v>9480000000</v>
      </c>
      <c r="F94" t="s">
        <v>12</v>
      </c>
      <c r="G94" t="s">
        <v>12</v>
      </c>
      <c r="H94" t="s">
        <v>12</v>
      </c>
      <c r="I94" t="s">
        <v>19</v>
      </c>
      <c r="J94" t="s">
        <v>257</v>
      </c>
    </row>
    <row r="95" spans="1:10" x14ac:dyDescent="0.35">
      <c r="A95" t="s">
        <v>276</v>
      </c>
      <c r="B95" t="s">
        <v>15</v>
      </c>
      <c r="C95" s="1">
        <v>41671</v>
      </c>
      <c r="D95" s="2">
        <v>16148000000</v>
      </c>
      <c r="E95" s="2">
        <v>9855000000</v>
      </c>
      <c r="F95" t="s">
        <v>12</v>
      </c>
      <c r="G95" t="s">
        <v>12</v>
      </c>
      <c r="H95" t="s">
        <v>12</v>
      </c>
      <c r="I95" t="s">
        <v>19</v>
      </c>
      <c r="J95" t="s">
        <v>257</v>
      </c>
    </row>
    <row r="96" spans="1:10" x14ac:dyDescent="0.35">
      <c r="A96" t="s">
        <v>276</v>
      </c>
      <c r="B96" t="s">
        <v>16</v>
      </c>
      <c r="C96" s="1">
        <v>42035</v>
      </c>
      <c r="D96" s="2">
        <v>16435000000</v>
      </c>
      <c r="E96" s="2">
        <v>10146000000</v>
      </c>
      <c r="F96" t="s">
        <v>12</v>
      </c>
      <c r="G96" t="s">
        <v>12</v>
      </c>
      <c r="H96" t="s">
        <v>12</v>
      </c>
      <c r="I96" t="s">
        <v>19</v>
      </c>
      <c r="J96" t="s">
        <v>257</v>
      </c>
    </row>
    <row r="97" spans="1:10" x14ac:dyDescent="0.35">
      <c r="A97" t="s">
        <v>276</v>
      </c>
      <c r="B97" t="s">
        <v>17</v>
      </c>
      <c r="C97" s="1">
        <v>42399</v>
      </c>
      <c r="D97" s="2">
        <v>15797000000</v>
      </c>
      <c r="E97" s="2">
        <v>10077000000</v>
      </c>
      <c r="F97" t="s">
        <v>12</v>
      </c>
      <c r="G97" t="s">
        <v>12</v>
      </c>
      <c r="H97" t="s">
        <v>12</v>
      </c>
      <c r="I97" t="s">
        <v>19</v>
      </c>
      <c r="J97" t="s">
        <v>257</v>
      </c>
    </row>
    <row r="98" spans="1:10" x14ac:dyDescent="0.35">
      <c r="A98" t="s">
        <v>277</v>
      </c>
      <c r="B98" t="s">
        <v>11</v>
      </c>
      <c r="C98" s="1">
        <v>41272</v>
      </c>
      <c r="D98" s="2">
        <v>2715675000</v>
      </c>
      <c r="E98" s="2">
        <v>1277195000</v>
      </c>
      <c r="F98" s="2">
        <v>508547000</v>
      </c>
      <c r="G98" s="2">
        <v>325773000</v>
      </c>
      <c r="H98" t="s">
        <v>12</v>
      </c>
      <c r="I98" t="s">
        <v>19</v>
      </c>
      <c r="J98" t="s">
        <v>278</v>
      </c>
    </row>
    <row r="99" spans="1:10" x14ac:dyDescent="0.35">
      <c r="A99" t="s">
        <v>277</v>
      </c>
      <c r="B99" t="s">
        <v>15</v>
      </c>
      <c r="C99" s="1">
        <v>41636</v>
      </c>
      <c r="D99" s="2">
        <v>2631851000</v>
      </c>
      <c r="E99" s="2">
        <v>1224551000</v>
      </c>
      <c r="F99" s="2">
        <v>468345000</v>
      </c>
      <c r="G99" s="2">
        <v>364923000</v>
      </c>
      <c r="H99" t="s">
        <v>12</v>
      </c>
      <c r="I99" t="s">
        <v>19</v>
      </c>
      <c r="J99" t="s">
        <v>278</v>
      </c>
    </row>
    <row r="100" spans="1:10" x14ac:dyDescent="0.35">
      <c r="A100" t="s">
        <v>277</v>
      </c>
      <c r="B100" t="s">
        <v>16</v>
      </c>
      <c r="C100" s="1">
        <v>42000</v>
      </c>
      <c r="D100" s="2">
        <v>2870658000</v>
      </c>
      <c r="E100" s="2">
        <v>1266246000</v>
      </c>
      <c r="F100" s="2">
        <v>518665000</v>
      </c>
      <c r="G100" s="2">
        <v>395121000</v>
      </c>
      <c r="H100" t="s">
        <v>12</v>
      </c>
      <c r="I100" t="s">
        <v>19</v>
      </c>
      <c r="J100" t="s">
        <v>278</v>
      </c>
    </row>
    <row r="101" spans="1:10" x14ac:dyDescent="0.35">
      <c r="A101" t="s">
        <v>277</v>
      </c>
      <c r="B101" t="s">
        <v>17</v>
      </c>
      <c r="C101" s="1">
        <v>42364</v>
      </c>
      <c r="D101" s="2">
        <v>2820270000</v>
      </c>
      <c r="E101" s="2">
        <v>1281566000</v>
      </c>
      <c r="F101" s="2">
        <v>562080000</v>
      </c>
      <c r="G101" s="2">
        <v>427043000</v>
      </c>
      <c r="H101" t="s">
        <v>12</v>
      </c>
      <c r="I101" t="s">
        <v>19</v>
      </c>
      <c r="J101" t="s">
        <v>278</v>
      </c>
    </row>
    <row r="102" spans="1:10" x14ac:dyDescent="0.35">
      <c r="A102" t="s">
        <v>279</v>
      </c>
      <c r="B102" t="s">
        <v>11</v>
      </c>
      <c r="C102" s="1">
        <v>41639</v>
      </c>
      <c r="D102" s="2">
        <v>19540000000</v>
      </c>
      <c r="E102" s="2">
        <v>15422000000</v>
      </c>
      <c r="F102" s="2">
        <v>2816000000</v>
      </c>
      <c r="G102" t="s">
        <v>12</v>
      </c>
      <c r="H102" t="s">
        <v>12</v>
      </c>
      <c r="I102" t="s">
        <v>19</v>
      </c>
      <c r="J102" t="s">
        <v>280</v>
      </c>
    </row>
    <row r="103" spans="1:10" x14ac:dyDescent="0.35">
      <c r="A103" t="s">
        <v>279</v>
      </c>
      <c r="B103" t="s">
        <v>15</v>
      </c>
      <c r="C103" s="1">
        <v>42004</v>
      </c>
      <c r="D103" s="2">
        <v>18138000000</v>
      </c>
      <c r="E103" s="2">
        <v>13906000000</v>
      </c>
      <c r="F103" s="2">
        <v>2815000000</v>
      </c>
      <c r="G103" t="s">
        <v>12</v>
      </c>
      <c r="H103" t="s">
        <v>12</v>
      </c>
      <c r="I103" t="s">
        <v>19</v>
      </c>
      <c r="J103" t="s">
        <v>280</v>
      </c>
    </row>
    <row r="104" spans="1:10" x14ac:dyDescent="0.35">
      <c r="A104" t="s">
        <v>279</v>
      </c>
      <c r="B104" t="s">
        <v>16</v>
      </c>
      <c r="C104" s="1">
        <v>42369</v>
      </c>
      <c r="D104" s="2">
        <v>16443000000</v>
      </c>
      <c r="E104" s="2">
        <v>12164000000</v>
      </c>
      <c r="F104" s="2">
        <v>2728000000</v>
      </c>
      <c r="G104" t="s">
        <v>12</v>
      </c>
      <c r="H104" t="s">
        <v>12</v>
      </c>
      <c r="I104" t="s">
        <v>19</v>
      </c>
      <c r="J104" t="s">
        <v>280</v>
      </c>
    </row>
    <row r="105" spans="1:10" x14ac:dyDescent="0.35">
      <c r="A105" t="s">
        <v>279</v>
      </c>
      <c r="B105" t="s">
        <v>17</v>
      </c>
      <c r="C105" s="1">
        <v>42735</v>
      </c>
      <c r="D105" s="2">
        <v>15158000000</v>
      </c>
      <c r="E105" s="2">
        <v>10972000000</v>
      </c>
      <c r="F105" s="2">
        <v>2617000000</v>
      </c>
      <c r="G105" t="s">
        <v>12</v>
      </c>
      <c r="H105" t="s">
        <v>12</v>
      </c>
      <c r="I105" t="s">
        <v>19</v>
      </c>
      <c r="J105" t="s">
        <v>280</v>
      </c>
    </row>
    <row r="106" spans="1:10" x14ac:dyDescent="0.35">
      <c r="A106" t="s">
        <v>284</v>
      </c>
      <c r="B106" t="s">
        <v>11</v>
      </c>
      <c r="C106" s="1">
        <v>41455</v>
      </c>
      <c r="D106" s="2">
        <v>4297842000</v>
      </c>
      <c r="E106" s="2">
        <v>3193722000</v>
      </c>
      <c r="F106" s="2">
        <v>902869000</v>
      </c>
      <c r="G106" t="s">
        <v>12</v>
      </c>
      <c r="H106" t="s">
        <v>12</v>
      </c>
      <c r="I106" t="s">
        <v>19</v>
      </c>
      <c r="J106" t="s">
        <v>278</v>
      </c>
    </row>
    <row r="107" spans="1:10" x14ac:dyDescent="0.35">
      <c r="A107" t="s">
        <v>284</v>
      </c>
      <c r="B107" t="s">
        <v>15</v>
      </c>
      <c r="C107" s="1">
        <v>41820</v>
      </c>
      <c r="D107" s="2">
        <v>5348483000</v>
      </c>
      <c r="E107" s="2">
        <v>3891816000</v>
      </c>
      <c r="F107" s="2">
        <v>1126940000</v>
      </c>
      <c r="G107" t="s">
        <v>12</v>
      </c>
      <c r="H107" t="s">
        <v>12</v>
      </c>
      <c r="I107" t="s">
        <v>19</v>
      </c>
      <c r="J107" t="s">
        <v>278</v>
      </c>
    </row>
    <row r="108" spans="1:10" x14ac:dyDescent="0.35">
      <c r="A108" t="s">
        <v>284</v>
      </c>
      <c r="B108" t="s">
        <v>16</v>
      </c>
      <c r="C108" s="1">
        <v>42185</v>
      </c>
      <c r="D108" s="2">
        <v>6155297000</v>
      </c>
      <c r="E108" s="2">
        <v>4338193000</v>
      </c>
      <c r="F108" s="2">
        <v>1347510000</v>
      </c>
      <c r="G108" t="s">
        <v>12</v>
      </c>
      <c r="H108" t="s">
        <v>12</v>
      </c>
      <c r="I108" t="s">
        <v>19</v>
      </c>
      <c r="J108" t="s">
        <v>278</v>
      </c>
    </row>
    <row r="109" spans="1:10" x14ac:dyDescent="0.35">
      <c r="A109" t="s">
        <v>284</v>
      </c>
      <c r="B109" t="s">
        <v>17</v>
      </c>
      <c r="C109" s="1">
        <v>42551</v>
      </c>
      <c r="D109" s="2">
        <v>6911676000</v>
      </c>
      <c r="E109" s="2">
        <v>4818585000</v>
      </c>
      <c r="F109" s="2">
        <v>1513064000</v>
      </c>
      <c r="G109" t="s">
        <v>12</v>
      </c>
      <c r="H109" t="s">
        <v>12</v>
      </c>
      <c r="I109" t="s">
        <v>19</v>
      </c>
      <c r="J109" t="s">
        <v>278</v>
      </c>
    </row>
    <row r="110" spans="1:10" x14ac:dyDescent="0.35">
      <c r="A110" t="s">
        <v>285</v>
      </c>
      <c r="B110" t="s">
        <v>11</v>
      </c>
      <c r="C110" s="1">
        <v>41274</v>
      </c>
      <c r="D110" s="2">
        <v>4088983000</v>
      </c>
      <c r="E110" s="2">
        <v>1671980000</v>
      </c>
      <c r="F110" s="2">
        <v>1269586000</v>
      </c>
      <c r="G110" s="2">
        <v>201197000</v>
      </c>
      <c r="H110" s="2">
        <v>92369000</v>
      </c>
      <c r="I110" t="s">
        <v>19</v>
      </c>
      <c r="J110" t="s">
        <v>286</v>
      </c>
    </row>
    <row r="111" spans="1:10" x14ac:dyDescent="0.35">
      <c r="A111" t="s">
        <v>285</v>
      </c>
      <c r="B111" t="s">
        <v>15</v>
      </c>
      <c r="C111" s="1">
        <v>41637</v>
      </c>
      <c r="D111" s="2">
        <v>4082157000</v>
      </c>
      <c r="E111" s="2">
        <v>1672901000</v>
      </c>
      <c r="F111" s="2">
        <v>1269777000</v>
      </c>
      <c r="G111" s="2">
        <v>207591000</v>
      </c>
      <c r="H111" s="2">
        <v>125876000</v>
      </c>
      <c r="I111" t="s">
        <v>19</v>
      </c>
      <c r="J111" t="s">
        <v>286</v>
      </c>
    </row>
    <row r="112" spans="1:10" x14ac:dyDescent="0.35">
      <c r="A112" t="s">
        <v>285</v>
      </c>
      <c r="B112" t="s">
        <v>16</v>
      </c>
      <c r="C112" s="1">
        <v>42001</v>
      </c>
      <c r="D112" s="2">
        <v>4277207000</v>
      </c>
      <c r="E112" s="2">
        <v>1698372000</v>
      </c>
      <c r="F112" s="2">
        <v>1315793000</v>
      </c>
      <c r="G112" s="2">
        <v>222556000</v>
      </c>
      <c r="H112" s="2">
        <v>99794000</v>
      </c>
      <c r="I112" t="s">
        <v>19</v>
      </c>
      <c r="J112" t="s">
        <v>286</v>
      </c>
    </row>
    <row r="113" spans="1:10" x14ac:dyDescent="0.35">
      <c r="A113" t="s">
        <v>285</v>
      </c>
      <c r="B113" t="s">
        <v>17</v>
      </c>
      <c r="C113" s="1">
        <v>42365</v>
      </c>
      <c r="D113" s="2">
        <v>4447509000</v>
      </c>
      <c r="E113" s="2">
        <v>1677033000</v>
      </c>
      <c r="F113" s="2">
        <v>1370183000</v>
      </c>
      <c r="G113" s="2">
        <v>242944000</v>
      </c>
      <c r="H113" s="2">
        <v>86171000</v>
      </c>
      <c r="I113" t="s">
        <v>19</v>
      </c>
      <c r="J113" t="s">
        <v>286</v>
      </c>
    </row>
    <row r="114" spans="1:10" x14ac:dyDescent="0.35">
      <c r="A114" t="s">
        <v>288</v>
      </c>
      <c r="B114" t="s">
        <v>11</v>
      </c>
      <c r="C114" s="1">
        <v>41636</v>
      </c>
      <c r="D114" s="2">
        <v>4627802000</v>
      </c>
      <c r="E114" s="2">
        <v>3016109000</v>
      </c>
      <c r="F114" s="2">
        <v>1096507000</v>
      </c>
      <c r="G114" t="s">
        <v>12</v>
      </c>
      <c r="H114" t="s">
        <v>12</v>
      </c>
      <c r="I114" t="s">
        <v>19</v>
      </c>
      <c r="J114" t="s">
        <v>289</v>
      </c>
    </row>
    <row r="115" spans="1:10" x14ac:dyDescent="0.35">
      <c r="A115" t="s">
        <v>288</v>
      </c>
      <c r="B115" t="s">
        <v>15</v>
      </c>
      <c r="C115" s="1">
        <v>42007</v>
      </c>
      <c r="D115" s="2">
        <v>5324746000</v>
      </c>
      <c r="E115" s="2">
        <v>3420339000</v>
      </c>
      <c r="F115" s="2">
        <v>1340453000</v>
      </c>
      <c r="G115" t="s">
        <v>12</v>
      </c>
      <c r="H115" t="s">
        <v>12</v>
      </c>
      <c r="I115" t="s">
        <v>19</v>
      </c>
      <c r="J115" t="s">
        <v>289</v>
      </c>
    </row>
    <row r="116" spans="1:10" x14ac:dyDescent="0.35">
      <c r="A116" t="s">
        <v>288</v>
      </c>
      <c r="B116" t="s">
        <v>16</v>
      </c>
      <c r="C116" s="1">
        <v>42371</v>
      </c>
      <c r="D116" s="2">
        <v>5731549000</v>
      </c>
      <c r="E116" s="2">
        <v>3595217000</v>
      </c>
      <c r="F116" s="2">
        <v>1541214000</v>
      </c>
      <c r="G116" t="s">
        <v>12</v>
      </c>
      <c r="H116" t="s">
        <v>12</v>
      </c>
      <c r="I116" t="s">
        <v>19</v>
      </c>
      <c r="J116" t="s">
        <v>289</v>
      </c>
    </row>
    <row r="117" spans="1:10" x14ac:dyDescent="0.35">
      <c r="A117" t="s">
        <v>288</v>
      </c>
      <c r="B117" t="s">
        <v>17</v>
      </c>
      <c r="C117" s="1">
        <v>42735</v>
      </c>
      <c r="D117" s="2">
        <v>6028199000</v>
      </c>
      <c r="E117" s="2">
        <v>3752151000</v>
      </c>
      <c r="F117" s="2">
        <v>1500399000</v>
      </c>
      <c r="G117" t="s">
        <v>12</v>
      </c>
      <c r="H117" t="s">
        <v>12</v>
      </c>
      <c r="I117" t="s">
        <v>19</v>
      </c>
      <c r="J117" t="s">
        <v>289</v>
      </c>
    </row>
    <row r="118" spans="1:10" x14ac:dyDescent="0.35">
      <c r="A118" t="s">
        <v>293</v>
      </c>
      <c r="B118" t="s">
        <v>11</v>
      </c>
      <c r="C118" s="1">
        <v>41308</v>
      </c>
      <c r="D118" s="2">
        <v>74754000000</v>
      </c>
      <c r="E118" s="2">
        <v>48912000000</v>
      </c>
      <c r="F118" s="2">
        <v>16508000000</v>
      </c>
      <c r="G118" t="s">
        <v>12</v>
      </c>
      <c r="H118" s="2">
        <v>1568000000</v>
      </c>
      <c r="I118" t="s">
        <v>19</v>
      </c>
      <c r="J118" t="s">
        <v>294</v>
      </c>
    </row>
    <row r="119" spans="1:10" x14ac:dyDescent="0.35">
      <c r="A119" t="s">
        <v>293</v>
      </c>
      <c r="B119" t="s">
        <v>15</v>
      </c>
      <c r="C119" s="1">
        <v>41672</v>
      </c>
      <c r="D119" s="2">
        <v>78812000000</v>
      </c>
      <c r="E119" s="2">
        <v>51897000000</v>
      </c>
      <c r="F119" s="2">
        <v>16122000000</v>
      </c>
      <c r="G119" t="s">
        <v>12</v>
      </c>
      <c r="H119" s="2">
        <v>1627000000</v>
      </c>
      <c r="I119" t="s">
        <v>19</v>
      </c>
      <c r="J119" t="s">
        <v>294</v>
      </c>
    </row>
    <row r="120" spans="1:10" x14ac:dyDescent="0.35">
      <c r="A120" t="s">
        <v>293</v>
      </c>
      <c r="B120" t="s">
        <v>16</v>
      </c>
      <c r="C120" s="1">
        <v>42036</v>
      </c>
      <c r="D120" s="2">
        <v>83176000000</v>
      </c>
      <c r="E120" s="2">
        <v>54787000000</v>
      </c>
      <c r="F120" s="2">
        <v>16280000000</v>
      </c>
      <c r="G120" t="s">
        <v>12</v>
      </c>
      <c r="H120" s="2">
        <v>1640000000</v>
      </c>
      <c r="I120" t="s">
        <v>19</v>
      </c>
      <c r="J120" t="s">
        <v>294</v>
      </c>
    </row>
    <row r="121" spans="1:10" x14ac:dyDescent="0.35">
      <c r="A121" t="s">
        <v>293</v>
      </c>
      <c r="B121" t="s">
        <v>17</v>
      </c>
      <c r="C121" s="1">
        <v>42400</v>
      </c>
      <c r="D121" s="2">
        <v>88519000000</v>
      </c>
      <c r="E121" s="2">
        <v>58254000000</v>
      </c>
      <c r="F121" s="2">
        <v>16801000000</v>
      </c>
      <c r="G121" t="s">
        <v>12</v>
      </c>
      <c r="H121" s="2">
        <v>1690000000</v>
      </c>
      <c r="I121" t="s">
        <v>19</v>
      </c>
      <c r="J121" t="s">
        <v>294</v>
      </c>
    </row>
    <row r="122" spans="1:10" x14ac:dyDescent="0.35">
      <c r="A122" t="s">
        <v>297</v>
      </c>
      <c r="B122" t="s">
        <v>11</v>
      </c>
      <c r="C122" s="1">
        <v>41274</v>
      </c>
      <c r="D122" s="2">
        <v>5580506000</v>
      </c>
      <c r="E122" s="2">
        <v>3440623000</v>
      </c>
      <c r="F122" s="2">
        <v>1111232000</v>
      </c>
      <c r="G122" t="s">
        <v>12</v>
      </c>
      <c r="H122" t="s">
        <v>12</v>
      </c>
      <c r="I122" t="s">
        <v>19</v>
      </c>
      <c r="J122" t="s">
        <v>298</v>
      </c>
    </row>
    <row r="123" spans="1:10" x14ac:dyDescent="0.35">
      <c r="A123" t="s">
        <v>297</v>
      </c>
      <c r="B123" t="s">
        <v>15</v>
      </c>
      <c r="C123" s="1">
        <v>41639</v>
      </c>
      <c r="D123" s="2">
        <v>5899872000</v>
      </c>
      <c r="E123" s="2">
        <v>3621417000</v>
      </c>
      <c r="F123" s="2">
        <v>1124753000</v>
      </c>
      <c r="G123" t="s">
        <v>12</v>
      </c>
      <c r="H123" t="s">
        <v>12</v>
      </c>
      <c r="I123" t="s">
        <v>19</v>
      </c>
      <c r="J123" t="s">
        <v>298</v>
      </c>
    </row>
    <row r="124" spans="1:10" x14ac:dyDescent="0.35">
      <c r="A124" t="s">
        <v>297</v>
      </c>
      <c r="B124" t="s">
        <v>16</v>
      </c>
      <c r="C124" s="1">
        <v>42004</v>
      </c>
      <c r="D124" s="2">
        <v>6228508000</v>
      </c>
      <c r="E124" s="2">
        <v>3788023000</v>
      </c>
      <c r="F124" s="2">
        <v>1159502000</v>
      </c>
      <c r="G124" t="s">
        <v>12</v>
      </c>
      <c r="H124" t="s">
        <v>12</v>
      </c>
      <c r="I124" t="s">
        <v>19</v>
      </c>
      <c r="J124" t="s">
        <v>298</v>
      </c>
    </row>
    <row r="125" spans="1:10" x14ac:dyDescent="0.35">
      <c r="A125" t="s">
        <v>297</v>
      </c>
      <c r="B125" t="s">
        <v>17</v>
      </c>
      <c r="C125" s="1">
        <v>42369</v>
      </c>
      <c r="D125" s="2">
        <v>5995402000</v>
      </c>
      <c r="E125" s="2">
        <v>3619612000</v>
      </c>
      <c r="F125" s="2">
        <v>1220095000</v>
      </c>
      <c r="G125" t="s">
        <v>12</v>
      </c>
      <c r="H125" t="s">
        <v>12</v>
      </c>
      <c r="I125" t="s">
        <v>19</v>
      </c>
      <c r="J125" t="s">
        <v>298</v>
      </c>
    </row>
    <row r="126" spans="1:10" x14ac:dyDescent="0.35">
      <c r="A126" t="s">
        <v>322</v>
      </c>
      <c r="B126" t="s">
        <v>11</v>
      </c>
      <c r="C126" s="1">
        <v>41274</v>
      </c>
      <c r="D126" s="2">
        <v>6956200000</v>
      </c>
      <c r="E126" t="s">
        <v>12</v>
      </c>
      <c r="F126" s="2">
        <v>6279100000</v>
      </c>
      <c r="G126" t="s">
        <v>12</v>
      </c>
      <c r="H126" t="s">
        <v>12</v>
      </c>
      <c r="I126" t="s">
        <v>19</v>
      </c>
      <c r="J126" t="s">
        <v>323</v>
      </c>
    </row>
    <row r="127" spans="1:10" x14ac:dyDescent="0.35">
      <c r="A127" t="s">
        <v>322</v>
      </c>
      <c r="B127" t="s">
        <v>15</v>
      </c>
      <c r="C127" s="1">
        <v>41639</v>
      </c>
      <c r="D127" s="2">
        <v>7122300000</v>
      </c>
      <c r="E127" t="s">
        <v>12</v>
      </c>
      <c r="F127" s="2">
        <v>6463400000</v>
      </c>
      <c r="G127" t="s">
        <v>12</v>
      </c>
      <c r="H127" t="s">
        <v>12</v>
      </c>
      <c r="I127" t="s">
        <v>19</v>
      </c>
      <c r="J127" t="s">
        <v>323</v>
      </c>
    </row>
    <row r="128" spans="1:10" x14ac:dyDescent="0.35">
      <c r="A128" t="s">
        <v>322</v>
      </c>
      <c r="B128" t="s">
        <v>16</v>
      </c>
      <c r="C128" s="1">
        <v>42004</v>
      </c>
      <c r="D128" s="2">
        <v>7537100000</v>
      </c>
      <c r="E128" t="s">
        <v>12</v>
      </c>
      <c r="F128" s="2">
        <v>6748500000</v>
      </c>
      <c r="G128" t="s">
        <v>12</v>
      </c>
      <c r="H128" t="s">
        <v>12</v>
      </c>
      <c r="I128" t="s">
        <v>19</v>
      </c>
      <c r="J128" t="s">
        <v>323</v>
      </c>
    </row>
    <row r="129" spans="1:10" x14ac:dyDescent="0.35">
      <c r="A129" t="s">
        <v>322</v>
      </c>
      <c r="B129" t="s">
        <v>17</v>
      </c>
      <c r="C129" s="1">
        <v>42369</v>
      </c>
      <c r="D129" s="2">
        <v>7613800000</v>
      </c>
      <c r="E129" t="s">
        <v>12</v>
      </c>
      <c r="F129" s="2">
        <v>6742700000</v>
      </c>
      <c r="G129" t="s">
        <v>12</v>
      </c>
      <c r="H129" t="s">
        <v>12</v>
      </c>
      <c r="I129" t="s">
        <v>19</v>
      </c>
      <c r="J129" t="s">
        <v>323</v>
      </c>
    </row>
    <row r="130" spans="1:10" x14ac:dyDescent="0.35">
      <c r="A130" t="s">
        <v>333</v>
      </c>
      <c r="B130" t="s">
        <v>11</v>
      </c>
      <c r="C130" s="1">
        <v>41307</v>
      </c>
      <c r="D130" s="2">
        <v>12134000000</v>
      </c>
      <c r="E130" s="2">
        <v>7432000000</v>
      </c>
      <c r="F130" s="2">
        <v>3357000000</v>
      </c>
      <c r="G130" t="s">
        <v>12</v>
      </c>
      <c r="H130" t="s">
        <v>12</v>
      </c>
      <c r="I130" t="s">
        <v>19</v>
      </c>
      <c r="J130" t="s">
        <v>334</v>
      </c>
    </row>
    <row r="131" spans="1:10" x14ac:dyDescent="0.35">
      <c r="A131" t="s">
        <v>333</v>
      </c>
      <c r="B131" t="s">
        <v>15</v>
      </c>
      <c r="C131" s="1">
        <v>41671</v>
      </c>
      <c r="D131" s="2">
        <v>12540000000</v>
      </c>
      <c r="E131" s="2">
        <v>7737000000</v>
      </c>
      <c r="F131" s="2">
        <v>3453000000</v>
      </c>
      <c r="G131" t="s">
        <v>12</v>
      </c>
      <c r="H131" t="s">
        <v>12</v>
      </c>
      <c r="I131" t="s">
        <v>19</v>
      </c>
      <c r="J131" t="s">
        <v>334</v>
      </c>
    </row>
    <row r="132" spans="1:10" x14ac:dyDescent="0.35">
      <c r="A132" t="s">
        <v>333</v>
      </c>
      <c r="B132" t="s">
        <v>16</v>
      </c>
      <c r="C132" s="1">
        <v>42035</v>
      </c>
      <c r="D132" s="2">
        <v>13506000000</v>
      </c>
      <c r="E132" s="2">
        <v>8406000000</v>
      </c>
      <c r="F132" s="2">
        <v>3777000000</v>
      </c>
      <c r="G132" t="s">
        <v>12</v>
      </c>
      <c r="H132" t="s">
        <v>12</v>
      </c>
      <c r="I132" t="s">
        <v>19</v>
      </c>
      <c r="J132" t="s">
        <v>334</v>
      </c>
    </row>
    <row r="133" spans="1:10" x14ac:dyDescent="0.35">
      <c r="A133" t="s">
        <v>333</v>
      </c>
      <c r="B133" t="s">
        <v>17</v>
      </c>
      <c r="C133" s="1">
        <v>42399</v>
      </c>
      <c r="D133" s="2">
        <v>14437000000</v>
      </c>
      <c r="E133" s="2">
        <v>9168000000</v>
      </c>
      <c r="F133" s="2">
        <v>4168000000</v>
      </c>
      <c r="G133" t="s">
        <v>12</v>
      </c>
      <c r="H133" t="s">
        <v>12</v>
      </c>
      <c r="I133" t="s">
        <v>19</v>
      </c>
      <c r="J133" t="s">
        <v>334</v>
      </c>
    </row>
    <row r="134" spans="1:10" x14ac:dyDescent="0.35">
      <c r="A134" t="s">
        <v>342</v>
      </c>
      <c r="B134" t="s">
        <v>11</v>
      </c>
      <c r="C134" s="1">
        <v>41333</v>
      </c>
      <c r="D134" s="2">
        <v>10962818000</v>
      </c>
      <c r="E134" s="2">
        <v>9498456000</v>
      </c>
      <c r="F134" s="2">
        <v>731767000</v>
      </c>
      <c r="G134" t="s">
        <v>12</v>
      </c>
      <c r="H134" t="s">
        <v>12</v>
      </c>
      <c r="I134" t="s">
        <v>19</v>
      </c>
      <c r="J134" t="s">
        <v>79</v>
      </c>
    </row>
    <row r="135" spans="1:10" x14ac:dyDescent="0.35">
      <c r="A135" t="s">
        <v>342</v>
      </c>
      <c r="B135" t="s">
        <v>15</v>
      </c>
      <c r="C135" s="1">
        <v>41698</v>
      </c>
      <c r="D135" s="2">
        <v>12574299000</v>
      </c>
      <c r="E135" s="2">
        <v>10925598000</v>
      </c>
      <c r="F135" s="2">
        <v>819048000</v>
      </c>
      <c r="G135" t="s">
        <v>12</v>
      </c>
      <c r="H135" t="s">
        <v>12</v>
      </c>
      <c r="I135" t="s">
        <v>19</v>
      </c>
      <c r="J135" t="s">
        <v>79</v>
      </c>
    </row>
    <row r="136" spans="1:10" x14ac:dyDescent="0.35">
      <c r="A136" t="s">
        <v>342</v>
      </c>
      <c r="B136" t="s">
        <v>16</v>
      </c>
      <c r="C136" s="1">
        <v>42063</v>
      </c>
      <c r="D136" s="2">
        <v>14268716000</v>
      </c>
      <c r="E136" s="2">
        <v>12381189000</v>
      </c>
      <c r="F136" s="2">
        <v>890431000</v>
      </c>
      <c r="G136" t="s">
        <v>12</v>
      </c>
      <c r="H136" t="s">
        <v>12</v>
      </c>
      <c r="I136" t="s">
        <v>19</v>
      </c>
      <c r="J136" t="s">
        <v>79</v>
      </c>
    </row>
    <row r="137" spans="1:10" x14ac:dyDescent="0.35">
      <c r="A137" t="s">
        <v>342</v>
      </c>
      <c r="B137" t="s">
        <v>17</v>
      </c>
      <c r="C137" s="1">
        <v>42429</v>
      </c>
      <c r="D137" s="2">
        <v>15149675000</v>
      </c>
      <c r="E137" s="2">
        <v>13130915000</v>
      </c>
      <c r="F137" s="2">
        <v>959899000</v>
      </c>
      <c r="G137" t="s">
        <v>12</v>
      </c>
      <c r="H137" t="s">
        <v>12</v>
      </c>
      <c r="I137" t="s">
        <v>19</v>
      </c>
      <c r="J137" t="s">
        <v>79</v>
      </c>
    </row>
    <row r="138" spans="1:10" x14ac:dyDescent="0.35">
      <c r="A138" t="s">
        <v>344</v>
      </c>
      <c r="B138" t="s">
        <v>11</v>
      </c>
      <c r="C138" s="1">
        <v>41363</v>
      </c>
      <c r="D138" s="2">
        <v>2181732000</v>
      </c>
      <c r="E138" s="2">
        <v>875166000</v>
      </c>
      <c r="F138" s="2">
        <v>621536000</v>
      </c>
      <c r="G138" t="s">
        <v>12</v>
      </c>
      <c r="H138" s="2">
        <v>54291000</v>
      </c>
      <c r="I138" t="s">
        <v>19</v>
      </c>
      <c r="J138" t="s">
        <v>289</v>
      </c>
    </row>
    <row r="139" spans="1:10" x14ac:dyDescent="0.35">
      <c r="A139" t="s">
        <v>344</v>
      </c>
      <c r="B139" t="s">
        <v>15</v>
      </c>
      <c r="C139" s="1">
        <v>41727</v>
      </c>
      <c r="D139" s="2">
        <v>3310800000</v>
      </c>
      <c r="E139" s="2">
        <v>1294700000</v>
      </c>
      <c r="F139" s="2">
        <v>926900000</v>
      </c>
      <c r="G139" t="s">
        <v>12</v>
      </c>
      <c r="H139" s="2">
        <v>79700000</v>
      </c>
      <c r="I139" t="s">
        <v>19</v>
      </c>
      <c r="J139" t="s">
        <v>289</v>
      </c>
    </row>
    <row r="140" spans="1:10" x14ac:dyDescent="0.35">
      <c r="A140" t="s">
        <v>344</v>
      </c>
      <c r="B140" t="s">
        <v>16</v>
      </c>
      <c r="C140" s="1">
        <v>42091</v>
      </c>
      <c r="D140" s="2">
        <v>4371500000</v>
      </c>
      <c r="E140" s="2">
        <v>1723800000</v>
      </c>
      <c r="F140" s="2">
        <v>1251500000</v>
      </c>
      <c r="G140" t="s">
        <v>12</v>
      </c>
      <c r="H140" s="2">
        <v>138400000</v>
      </c>
      <c r="I140" t="s">
        <v>19</v>
      </c>
      <c r="J140" t="s">
        <v>289</v>
      </c>
    </row>
    <row r="141" spans="1:10" x14ac:dyDescent="0.35">
      <c r="A141" t="s">
        <v>344</v>
      </c>
      <c r="B141" t="s">
        <v>17</v>
      </c>
      <c r="C141" s="1">
        <v>42462</v>
      </c>
      <c r="D141" s="2">
        <v>4712100000</v>
      </c>
      <c r="E141" s="2">
        <v>1914900000</v>
      </c>
      <c r="F141" s="2">
        <v>1428000000</v>
      </c>
      <c r="G141" t="s">
        <v>12</v>
      </c>
      <c r="H141" s="2">
        <v>183200000</v>
      </c>
      <c r="I141" t="s">
        <v>19</v>
      </c>
      <c r="J141" t="s">
        <v>289</v>
      </c>
    </row>
    <row r="142" spans="1:10" x14ac:dyDescent="0.35">
      <c r="A142" t="s">
        <v>347</v>
      </c>
      <c r="B142" t="s">
        <v>11</v>
      </c>
      <c r="C142" s="1">
        <v>41307</v>
      </c>
      <c r="D142" s="2">
        <v>19279000000</v>
      </c>
      <c r="E142" s="2">
        <v>12289000000</v>
      </c>
      <c r="F142" s="2">
        <v>4267000000</v>
      </c>
      <c r="G142" t="s">
        <v>12</v>
      </c>
      <c r="H142" s="2">
        <v>833000000</v>
      </c>
      <c r="I142" t="s">
        <v>19</v>
      </c>
      <c r="J142" t="s">
        <v>197</v>
      </c>
    </row>
    <row r="143" spans="1:10" x14ac:dyDescent="0.35">
      <c r="A143" t="s">
        <v>347</v>
      </c>
      <c r="B143" t="s">
        <v>15</v>
      </c>
      <c r="C143" s="1">
        <v>41671</v>
      </c>
      <c r="D143" s="2">
        <v>19031000000</v>
      </c>
      <c r="E143" s="2">
        <v>12087000000</v>
      </c>
      <c r="F143" s="2">
        <v>4313000000</v>
      </c>
      <c r="G143" t="s">
        <v>12</v>
      </c>
      <c r="H143" s="2">
        <v>889000000</v>
      </c>
      <c r="I143" t="s">
        <v>19</v>
      </c>
      <c r="J143" t="s">
        <v>197</v>
      </c>
    </row>
    <row r="144" spans="1:10" x14ac:dyDescent="0.35">
      <c r="A144" t="s">
        <v>347</v>
      </c>
      <c r="B144" t="s">
        <v>16</v>
      </c>
      <c r="C144" s="1">
        <v>42035</v>
      </c>
      <c r="D144" s="2">
        <v>19023000000</v>
      </c>
      <c r="E144" s="2">
        <v>12098000000</v>
      </c>
      <c r="F144" s="2">
        <v>4350000000</v>
      </c>
      <c r="G144" t="s">
        <v>12</v>
      </c>
      <c r="H144" s="2">
        <v>886000000</v>
      </c>
      <c r="I144" t="s">
        <v>19</v>
      </c>
      <c r="J144" t="s">
        <v>197</v>
      </c>
    </row>
    <row r="145" spans="1:10" x14ac:dyDescent="0.35">
      <c r="A145" t="s">
        <v>347</v>
      </c>
      <c r="B145" t="s">
        <v>17</v>
      </c>
      <c r="C145" s="1">
        <v>42399</v>
      </c>
      <c r="D145" s="2">
        <v>19204000000</v>
      </c>
      <c r="E145" s="2">
        <v>12265000000</v>
      </c>
      <c r="F145" s="2">
        <v>4452000000</v>
      </c>
      <c r="G145" t="s">
        <v>12</v>
      </c>
      <c r="H145" s="2">
        <v>934000000</v>
      </c>
      <c r="I145" t="s">
        <v>19</v>
      </c>
      <c r="J145" t="s">
        <v>197</v>
      </c>
    </row>
    <row r="146" spans="1:10" x14ac:dyDescent="0.35">
      <c r="A146" t="s">
        <v>349</v>
      </c>
      <c r="B146" t="s">
        <v>11</v>
      </c>
      <c r="C146" s="1">
        <v>41307</v>
      </c>
      <c r="D146" s="2">
        <v>10459000000</v>
      </c>
      <c r="E146" s="2">
        <v>6073000000</v>
      </c>
      <c r="F146" s="2">
        <v>2720000000</v>
      </c>
      <c r="G146" t="s">
        <v>12</v>
      </c>
      <c r="H146" t="s">
        <v>12</v>
      </c>
      <c r="I146" t="s">
        <v>19</v>
      </c>
      <c r="J146" t="s">
        <v>257</v>
      </c>
    </row>
    <row r="147" spans="1:10" x14ac:dyDescent="0.35">
      <c r="A147" t="s">
        <v>349</v>
      </c>
      <c r="B147" t="s">
        <v>15</v>
      </c>
      <c r="C147" s="1">
        <v>41671</v>
      </c>
      <c r="D147" s="2">
        <v>10773000000</v>
      </c>
      <c r="E147" s="2">
        <v>6344000000</v>
      </c>
      <c r="F147" s="2">
        <v>2686000000</v>
      </c>
      <c r="G147" t="s">
        <v>12</v>
      </c>
      <c r="H147" t="s">
        <v>12</v>
      </c>
      <c r="I147" t="s">
        <v>19</v>
      </c>
      <c r="J147" t="s">
        <v>257</v>
      </c>
    </row>
    <row r="148" spans="1:10" x14ac:dyDescent="0.35">
      <c r="A148" t="s">
        <v>349</v>
      </c>
      <c r="B148" t="s">
        <v>16</v>
      </c>
      <c r="C148" s="1">
        <v>42035</v>
      </c>
      <c r="D148" s="2">
        <v>11454000000</v>
      </c>
      <c r="E148" s="2">
        <v>6646000000</v>
      </c>
      <c r="F148" s="2">
        <v>2855000000</v>
      </c>
      <c r="G148" t="s">
        <v>12</v>
      </c>
      <c r="H148" t="s">
        <v>12</v>
      </c>
      <c r="I148" t="s">
        <v>19</v>
      </c>
      <c r="J148" t="s">
        <v>257</v>
      </c>
    </row>
    <row r="149" spans="1:10" x14ac:dyDescent="0.35">
      <c r="A149" t="s">
        <v>349</v>
      </c>
      <c r="B149" t="s">
        <v>17</v>
      </c>
      <c r="C149" s="1">
        <v>42399</v>
      </c>
      <c r="D149" s="2">
        <v>12154000000</v>
      </c>
      <c r="E149" s="2">
        <v>6950000000</v>
      </c>
      <c r="F149" s="2">
        <v>3012000000</v>
      </c>
      <c r="G149" t="s">
        <v>12</v>
      </c>
      <c r="H149" t="s">
        <v>12</v>
      </c>
      <c r="I149" t="s">
        <v>19</v>
      </c>
      <c r="J149" t="s">
        <v>257</v>
      </c>
    </row>
    <row r="150" spans="1:10" x14ac:dyDescent="0.35">
      <c r="A150" t="s">
        <v>351</v>
      </c>
      <c r="B150" t="s">
        <v>11</v>
      </c>
      <c r="C150" s="1">
        <v>41608</v>
      </c>
      <c r="D150" s="2">
        <v>5935095000</v>
      </c>
      <c r="E150" s="2">
        <v>4920664000</v>
      </c>
      <c r="F150" s="2">
        <v>328595000</v>
      </c>
      <c r="G150" t="s">
        <v>12</v>
      </c>
      <c r="H150" t="s">
        <v>12</v>
      </c>
      <c r="I150" t="s">
        <v>19</v>
      </c>
      <c r="J150" t="s">
        <v>201</v>
      </c>
    </row>
    <row r="151" spans="1:10" x14ac:dyDescent="0.35">
      <c r="A151" t="s">
        <v>351</v>
      </c>
      <c r="B151" t="s">
        <v>15</v>
      </c>
      <c r="C151" s="1">
        <v>41973</v>
      </c>
      <c r="D151" s="2">
        <v>7779812000</v>
      </c>
      <c r="E151" s="2">
        <v>6336272000</v>
      </c>
      <c r="F151" s="2">
        <v>521502000</v>
      </c>
      <c r="G151" t="s">
        <v>12</v>
      </c>
      <c r="H151" t="s">
        <v>12</v>
      </c>
      <c r="I151" t="s">
        <v>19</v>
      </c>
      <c r="J151" t="s">
        <v>201</v>
      </c>
    </row>
    <row r="152" spans="1:10" x14ac:dyDescent="0.35">
      <c r="A152" t="s">
        <v>351</v>
      </c>
      <c r="B152" t="s">
        <v>16</v>
      </c>
      <c r="C152" s="1">
        <v>42338</v>
      </c>
      <c r="D152" s="2">
        <v>9474008000</v>
      </c>
      <c r="E152" s="2">
        <v>7757571000</v>
      </c>
      <c r="F152" s="2">
        <v>630421000</v>
      </c>
      <c r="G152" t="s">
        <v>12</v>
      </c>
      <c r="H152" t="s">
        <v>12</v>
      </c>
      <c r="I152" t="s">
        <v>19</v>
      </c>
      <c r="J152" t="s">
        <v>201</v>
      </c>
    </row>
    <row r="153" spans="1:10" x14ac:dyDescent="0.35">
      <c r="A153" t="s">
        <v>351</v>
      </c>
      <c r="B153" t="s">
        <v>17</v>
      </c>
      <c r="C153" s="1">
        <v>42704</v>
      </c>
      <c r="D153" s="2">
        <v>10949999000</v>
      </c>
      <c r="E153" s="2">
        <v>8923519000</v>
      </c>
      <c r="F153" s="2">
        <v>764117000</v>
      </c>
      <c r="G153" t="s">
        <v>12</v>
      </c>
      <c r="H153" t="s">
        <v>12</v>
      </c>
      <c r="I153" t="s">
        <v>19</v>
      </c>
      <c r="J153" t="s">
        <v>201</v>
      </c>
    </row>
    <row r="154" spans="1:10" x14ac:dyDescent="0.35">
      <c r="A154" t="s">
        <v>353</v>
      </c>
      <c r="B154" t="s">
        <v>11</v>
      </c>
      <c r="C154" s="1">
        <v>41274</v>
      </c>
      <c r="D154" s="2">
        <v>4122930000</v>
      </c>
      <c r="E154" s="2">
        <v>2398790000</v>
      </c>
      <c r="F154" s="2">
        <v>1219343000</v>
      </c>
      <c r="G154" t="s">
        <v>12</v>
      </c>
      <c r="H154" s="2">
        <v>64093000</v>
      </c>
      <c r="I154" t="s">
        <v>19</v>
      </c>
      <c r="J154" t="s">
        <v>354</v>
      </c>
    </row>
    <row r="155" spans="1:10" x14ac:dyDescent="0.35">
      <c r="A155" t="s">
        <v>353</v>
      </c>
      <c r="B155" t="s">
        <v>15</v>
      </c>
      <c r="C155" s="1">
        <v>41639</v>
      </c>
      <c r="D155" s="2">
        <v>5062528000</v>
      </c>
      <c r="E155" s="2">
        <v>2987126000</v>
      </c>
      <c r="F155" s="2">
        <v>1454080000</v>
      </c>
      <c r="G155" t="s">
        <v>12</v>
      </c>
      <c r="H155" s="2">
        <v>80969000</v>
      </c>
      <c r="I155" t="s">
        <v>19</v>
      </c>
      <c r="J155" t="s">
        <v>354</v>
      </c>
    </row>
    <row r="156" spans="1:10" x14ac:dyDescent="0.35">
      <c r="A156" t="s">
        <v>353</v>
      </c>
      <c r="B156" t="s">
        <v>16</v>
      </c>
      <c r="C156" s="1">
        <v>42004</v>
      </c>
      <c r="D156" s="2">
        <v>6740064000</v>
      </c>
      <c r="E156" s="2">
        <v>4088151000</v>
      </c>
      <c r="F156" s="2">
        <v>1866520000</v>
      </c>
      <c r="G156" t="s">
        <v>12</v>
      </c>
      <c r="H156" s="2">
        <v>120719000</v>
      </c>
      <c r="I156" t="s">
        <v>19</v>
      </c>
      <c r="J156" t="s">
        <v>354</v>
      </c>
    </row>
    <row r="157" spans="1:10" x14ac:dyDescent="0.35">
      <c r="A157" t="s">
        <v>353</v>
      </c>
      <c r="B157" t="s">
        <v>17</v>
      </c>
      <c r="C157" s="1">
        <v>42369</v>
      </c>
      <c r="D157" s="2">
        <v>7192633000</v>
      </c>
      <c r="E157" s="2">
        <v>4359104000</v>
      </c>
      <c r="F157" s="2">
        <v>1987271000</v>
      </c>
      <c r="G157" t="s">
        <v>12</v>
      </c>
      <c r="H157" s="2">
        <v>122120000</v>
      </c>
      <c r="I157" t="s">
        <v>19</v>
      </c>
      <c r="J157" t="s">
        <v>354</v>
      </c>
    </row>
    <row r="158" spans="1:10" x14ac:dyDescent="0.35">
      <c r="A158" t="s">
        <v>360</v>
      </c>
      <c r="B158" t="s">
        <v>11</v>
      </c>
      <c r="C158" s="1">
        <v>41306</v>
      </c>
      <c r="D158" s="2">
        <v>50521000000</v>
      </c>
      <c r="E158" s="2">
        <v>33194000000</v>
      </c>
      <c r="F158" s="2">
        <v>12244000000</v>
      </c>
      <c r="G158" t="s">
        <v>12</v>
      </c>
      <c r="H158" s="2">
        <v>1523000000</v>
      </c>
      <c r="I158" t="s">
        <v>19</v>
      </c>
      <c r="J158" t="s">
        <v>294</v>
      </c>
    </row>
    <row r="159" spans="1:10" x14ac:dyDescent="0.35">
      <c r="A159" t="s">
        <v>360</v>
      </c>
      <c r="B159" t="s">
        <v>15</v>
      </c>
      <c r="C159" s="1">
        <v>41670</v>
      </c>
      <c r="D159" s="2">
        <v>53417000000</v>
      </c>
      <c r="E159" s="2">
        <v>34941000000</v>
      </c>
      <c r="F159" s="2">
        <v>12865000000</v>
      </c>
      <c r="G159" t="s">
        <v>12</v>
      </c>
      <c r="H159" s="2">
        <v>1462000000</v>
      </c>
      <c r="I159" t="s">
        <v>19</v>
      </c>
      <c r="J159" t="s">
        <v>294</v>
      </c>
    </row>
    <row r="160" spans="1:10" x14ac:dyDescent="0.35">
      <c r="A160" t="s">
        <v>360</v>
      </c>
      <c r="B160" t="s">
        <v>16</v>
      </c>
      <c r="C160" s="1">
        <v>42034</v>
      </c>
      <c r="D160" s="2">
        <v>56223000000</v>
      </c>
      <c r="E160" s="2">
        <v>36665000000</v>
      </c>
      <c r="F160" s="2">
        <v>13281000000</v>
      </c>
      <c r="G160" t="s">
        <v>12</v>
      </c>
      <c r="H160" s="2">
        <v>1485000000</v>
      </c>
      <c r="I160" t="s">
        <v>19</v>
      </c>
      <c r="J160" t="s">
        <v>294</v>
      </c>
    </row>
    <row r="161" spans="1:10" x14ac:dyDescent="0.35">
      <c r="A161" t="s">
        <v>360</v>
      </c>
      <c r="B161" t="s">
        <v>17</v>
      </c>
      <c r="C161" s="1">
        <v>42398</v>
      </c>
      <c r="D161" s="2">
        <v>59074000000</v>
      </c>
      <c r="E161" s="2">
        <v>38504000000</v>
      </c>
      <c r="F161" s="2">
        <v>14115000000</v>
      </c>
      <c r="G161" t="s">
        <v>12</v>
      </c>
      <c r="H161" s="2">
        <v>1484000000</v>
      </c>
      <c r="I161" t="s">
        <v>19</v>
      </c>
      <c r="J161" t="s">
        <v>294</v>
      </c>
    </row>
    <row r="162" spans="1:10" x14ac:dyDescent="0.35">
      <c r="A162" t="s">
        <v>368</v>
      </c>
      <c r="B162" t="s">
        <v>11</v>
      </c>
      <c r="C162" s="1">
        <v>41307</v>
      </c>
      <c r="D162" s="2">
        <v>27686000000</v>
      </c>
      <c r="E162" s="2">
        <v>16538000000</v>
      </c>
      <c r="F162" s="2">
        <v>8482000000</v>
      </c>
      <c r="G162" t="s">
        <v>12</v>
      </c>
      <c r="H162" t="s">
        <v>12</v>
      </c>
      <c r="I162" t="s">
        <v>19</v>
      </c>
      <c r="J162" t="s">
        <v>334</v>
      </c>
    </row>
    <row r="163" spans="1:10" x14ac:dyDescent="0.35">
      <c r="A163" t="s">
        <v>368</v>
      </c>
      <c r="B163" t="s">
        <v>15</v>
      </c>
      <c r="C163" s="1">
        <v>41671</v>
      </c>
      <c r="D163" s="2">
        <v>27931000000</v>
      </c>
      <c r="E163" s="2">
        <v>16725000000</v>
      </c>
      <c r="F163" s="2">
        <v>8440000000</v>
      </c>
      <c r="G163" t="s">
        <v>12</v>
      </c>
      <c r="H163" t="s">
        <v>12</v>
      </c>
      <c r="I163" t="s">
        <v>19</v>
      </c>
      <c r="J163" t="s">
        <v>334</v>
      </c>
    </row>
    <row r="164" spans="1:10" x14ac:dyDescent="0.35">
      <c r="A164" t="s">
        <v>368</v>
      </c>
      <c r="B164" t="s">
        <v>16</v>
      </c>
      <c r="C164" s="1">
        <v>42035</v>
      </c>
      <c r="D164" s="2">
        <v>28105000000</v>
      </c>
      <c r="E164" s="2">
        <v>16863000000</v>
      </c>
      <c r="F164" s="2">
        <v>8355000000</v>
      </c>
      <c r="G164" t="s">
        <v>12</v>
      </c>
      <c r="H164" t="s">
        <v>12</v>
      </c>
      <c r="I164" t="s">
        <v>19</v>
      </c>
      <c r="J164" t="s">
        <v>334</v>
      </c>
    </row>
    <row r="165" spans="1:10" x14ac:dyDescent="0.35">
      <c r="A165" t="s">
        <v>368</v>
      </c>
      <c r="B165" t="s">
        <v>17</v>
      </c>
      <c r="C165" s="1">
        <v>42399</v>
      </c>
      <c r="D165" s="2">
        <v>27079000000</v>
      </c>
      <c r="E165" s="2">
        <v>16496000000</v>
      </c>
      <c r="F165" s="2">
        <v>8256000000</v>
      </c>
      <c r="G165" t="s">
        <v>12</v>
      </c>
      <c r="H165" t="s">
        <v>12</v>
      </c>
      <c r="I165" t="s">
        <v>19</v>
      </c>
      <c r="J165" t="s">
        <v>334</v>
      </c>
    </row>
    <row r="166" spans="1:10" x14ac:dyDescent="0.35">
      <c r="A166" t="s">
        <v>372</v>
      </c>
      <c r="B166" t="s">
        <v>11</v>
      </c>
      <c r="C166" s="1">
        <v>41274</v>
      </c>
      <c r="D166" s="2">
        <v>11814000000</v>
      </c>
      <c r="E166" s="2">
        <v>10190000000</v>
      </c>
      <c r="F166" s="2">
        <v>582000000</v>
      </c>
      <c r="G166" t="s">
        <v>12</v>
      </c>
      <c r="H166" s="2">
        <v>102000000</v>
      </c>
      <c r="I166" t="s">
        <v>19</v>
      </c>
      <c r="J166" t="s">
        <v>133</v>
      </c>
    </row>
    <row r="167" spans="1:10" x14ac:dyDescent="0.35">
      <c r="A167" t="s">
        <v>372</v>
      </c>
      <c r="B167" t="s">
        <v>15</v>
      </c>
      <c r="C167" s="1">
        <v>41639</v>
      </c>
      <c r="D167" s="2">
        <v>12784000000</v>
      </c>
      <c r="E167" s="2">
        <v>11020000000</v>
      </c>
      <c r="F167" s="2">
        <v>649000000</v>
      </c>
      <c r="G167" t="s">
        <v>12</v>
      </c>
      <c r="H167" s="2">
        <v>127000000</v>
      </c>
      <c r="I167" t="s">
        <v>19</v>
      </c>
      <c r="J167" t="s">
        <v>133</v>
      </c>
    </row>
    <row r="168" spans="1:10" x14ac:dyDescent="0.35">
      <c r="A168" t="s">
        <v>372</v>
      </c>
      <c r="B168" t="s">
        <v>16</v>
      </c>
      <c r="C168" s="1">
        <v>42004</v>
      </c>
      <c r="D168" s="2">
        <v>13796000000</v>
      </c>
      <c r="E168" s="2">
        <v>11830000000</v>
      </c>
      <c r="F168" s="2">
        <v>659000000</v>
      </c>
      <c r="G168" t="s">
        <v>12</v>
      </c>
      <c r="H168" s="2">
        <v>148000000</v>
      </c>
      <c r="I168" t="s">
        <v>19</v>
      </c>
      <c r="J168" t="s">
        <v>133</v>
      </c>
    </row>
    <row r="169" spans="1:10" x14ac:dyDescent="0.35">
      <c r="A169" t="s">
        <v>372</v>
      </c>
      <c r="B169" t="s">
        <v>17</v>
      </c>
      <c r="C169" s="1">
        <v>42369</v>
      </c>
      <c r="D169" s="2">
        <v>14486000000</v>
      </c>
      <c r="E169" s="2">
        <v>12363000000</v>
      </c>
      <c r="F169" s="2">
        <v>634000000</v>
      </c>
      <c r="G169" t="s">
        <v>12</v>
      </c>
      <c r="H169" s="2">
        <v>139000000</v>
      </c>
      <c r="I169" t="s">
        <v>19</v>
      </c>
      <c r="J169" t="s">
        <v>133</v>
      </c>
    </row>
    <row r="170" spans="1:10" x14ac:dyDescent="0.35">
      <c r="A170" t="s">
        <v>374</v>
      </c>
      <c r="B170" t="s">
        <v>11</v>
      </c>
      <c r="C170" s="1">
        <v>41274</v>
      </c>
      <c r="D170" s="2">
        <v>6420881000</v>
      </c>
      <c r="E170" s="2">
        <v>3011684000</v>
      </c>
      <c r="F170" s="2">
        <v>2388182000</v>
      </c>
      <c r="G170" t="s">
        <v>12</v>
      </c>
      <c r="H170" t="s">
        <v>12</v>
      </c>
      <c r="I170" t="s">
        <v>19</v>
      </c>
      <c r="J170" t="s">
        <v>286</v>
      </c>
    </row>
    <row r="171" spans="1:10" x14ac:dyDescent="0.35">
      <c r="A171" t="s">
        <v>374</v>
      </c>
      <c r="B171" t="s">
        <v>15</v>
      </c>
      <c r="C171" s="1">
        <v>41639</v>
      </c>
      <c r="D171" s="2">
        <v>6484892000</v>
      </c>
      <c r="E171" s="2">
        <v>3006009000</v>
      </c>
      <c r="F171" s="2">
        <v>2310780000</v>
      </c>
      <c r="G171" t="s">
        <v>12</v>
      </c>
      <c r="H171" t="s">
        <v>12</v>
      </c>
      <c r="I171" t="s">
        <v>19</v>
      </c>
      <c r="J171" t="s">
        <v>286</v>
      </c>
    </row>
    <row r="172" spans="1:10" x14ac:dyDescent="0.35">
      <c r="A172" t="s">
        <v>374</v>
      </c>
      <c r="B172" t="s">
        <v>16</v>
      </c>
      <c r="C172" s="1">
        <v>42004</v>
      </c>
      <c r="D172" s="2">
        <v>6023819000</v>
      </c>
      <c r="E172" s="2">
        <v>3022797000</v>
      </c>
      <c r="F172" s="2">
        <v>2347308000</v>
      </c>
      <c r="G172" t="s">
        <v>12</v>
      </c>
      <c r="H172" t="s">
        <v>12</v>
      </c>
      <c r="I172" t="s">
        <v>19</v>
      </c>
      <c r="J172" t="s">
        <v>286</v>
      </c>
    </row>
    <row r="173" spans="1:10" x14ac:dyDescent="0.35">
      <c r="A173" t="s">
        <v>374</v>
      </c>
      <c r="B173" t="s">
        <v>17</v>
      </c>
      <c r="C173" s="1">
        <v>42369</v>
      </c>
      <c r="D173" s="2">
        <v>5702613000</v>
      </c>
      <c r="E173" s="2">
        <v>2896255000</v>
      </c>
      <c r="F173" s="2">
        <v>2265436000</v>
      </c>
      <c r="G173" t="s">
        <v>12</v>
      </c>
      <c r="H173" t="s">
        <v>12</v>
      </c>
      <c r="I173" t="s">
        <v>19</v>
      </c>
      <c r="J173" t="s">
        <v>286</v>
      </c>
    </row>
    <row r="174" spans="1:10" x14ac:dyDescent="0.35">
      <c r="A174" t="s">
        <v>375</v>
      </c>
      <c r="B174" t="s">
        <v>11</v>
      </c>
      <c r="C174" s="1">
        <v>41274</v>
      </c>
      <c r="D174" s="2">
        <v>27567000000</v>
      </c>
      <c r="E174" s="2">
        <v>16750700000</v>
      </c>
      <c r="F174" s="2">
        <v>2211700000</v>
      </c>
      <c r="G174" t="s">
        <v>12</v>
      </c>
      <c r="H174" t="s">
        <v>12</v>
      </c>
      <c r="I174" t="s">
        <v>19</v>
      </c>
      <c r="J174" t="s">
        <v>155</v>
      </c>
    </row>
    <row r="175" spans="1:10" x14ac:dyDescent="0.35">
      <c r="A175" t="s">
        <v>375</v>
      </c>
      <c r="B175" t="s">
        <v>15</v>
      </c>
      <c r="C175" s="1">
        <v>41639</v>
      </c>
      <c r="D175" s="2">
        <v>28105700000</v>
      </c>
      <c r="E175" s="2">
        <v>17203000000</v>
      </c>
      <c r="F175" s="2">
        <v>2138400000</v>
      </c>
      <c r="G175" t="s">
        <v>12</v>
      </c>
      <c r="H175" t="s">
        <v>12</v>
      </c>
      <c r="I175" t="s">
        <v>19</v>
      </c>
      <c r="J175" t="s">
        <v>155</v>
      </c>
    </row>
    <row r="176" spans="1:10" x14ac:dyDescent="0.35">
      <c r="A176" t="s">
        <v>375</v>
      </c>
      <c r="B176" t="s">
        <v>16</v>
      </c>
      <c r="C176" s="1">
        <v>42004</v>
      </c>
      <c r="D176" s="2">
        <v>27441300000</v>
      </c>
      <c r="E176" s="2">
        <v>16985600000</v>
      </c>
      <c r="F176" s="2">
        <v>2506500000</v>
      </c>
      <c r="G176" t="s">
        <v>12</v>
      </c>
      <c r="H176" t="s">
        <v>12</v>
      </c>
      <c r="I176" t="s">
        <v>19</v>
      </c>
      <c r="J176" t="s">
        <v>155</v>
      </c>
    </row>
    <row r="177" spans="1:10" x14ac:dyDescent="0.35">
      <c r="A177" t="s">
        <v>375</v>
      </c>
      <c r="B177" t="s">
        <v>17</v>
      </c>
      <c r="C177" s="1">
        <v>42369</v>
      </c>
      <c r="D177" s="2">
        <v>25413000000</v>
      </c>
      <c r="E177" s="2">
        <v>15623800000</v>
      </c>
      <c r="F177" s="2">
        <v>2643700000</v>
      </c>
      <c r="G177" t="s">
        <v>12</v>
      </c>
      <c r="H177" t="s">
        <v>12</v>
      </c>
      <c r="I177" t="s">
        <v>19</v>
      </c>
      <c r="J177" t="s">
        <v>155</v>
      </c>
    </row>
    <row r="178" spans="1:10" x14ac:dyDescent="0.35">
      <c r="A178" t="s">
        <v>382</v>
      </c>
      <c r="B178" t="s">
        <v>11</v>
      </c>
      <c r="C178" s="1">
        <v>41274</v>
      </c>
      <c r="D178" s="2">
        <v>5787980000</v>
      </c>
      <c r="E178" s="2">
        <v>4297922000</v>
      </c>
      <c r="F178" s="2">
        <v>1110550000</v>
      </c>
      <c r="G178" t="s">
        <v>12</v>
      </c>
      <c r="H178" t="s">
        <v>12</v>
      </c>
      <c r="I178" t="s">
        <v>19</v>
      </c>
      <c r="J178" t="s">
        <v>383</v>
      </c>
    </row>
    <row r="179" spans="1:10" x14ac:dyDescent="0.35">
      <c r="A179" t="s">
        <v>382</v>
      </c>
      <c r="B179" t="s">
        <v>15</v>
      </c>
      <c r="C179" s="1">
        <v>41639</v>
      </c>
      <c r="D179" s="2">
        <v>7348754000</v>
      </c>
      <c r="E179" s="2">
        <v>5427945000</v>
      </c>
      <c r="F179" s="2">
        <v>1373878000</v>
      </c>
      <c r="G179" t="s">
        <v>12</v>
      </c>
      <c r="H179" t="s">
        <v>12</v>
      </c>
      <c r="I179" t="s">
        <v>19</v>
      </c>
      <c r="J179" t="s">
        <v>383</v>
      </c>
    </row>
    <row r="180" spans="1:10" x14ac:dyDescent="0.35">
      <c r="A180" t="s">
        <v>382</v>
      </c>
      <c r="B180" t="s">
        <v>16</v>
      </c>
      <c r="C180" s="1">
        <v>42004</v>
      </c>
      <c r="D180" s="2">
        <v>7803446000</v>
      </c>
      <c r="E180" s="2">
        <v>5649254000</v>
      </c>
      <c r="F180" s="2">
        <v>1381396000</v>
      </c>
      <c r="G180" t="s">
        <v>12</v>
      </c>
      <c r="H180" t="s">
        <v>12</v>
      </c>
      <c r="I180" t="s">
        <v>19</v>
      </c>
      <c r="J180" t="s">
        <v>383</v>
      </c>
    </row>
    <row r="181" spans="1:10" x14ac:dyDescent="0.35">
      <c r="A181" t="s">
        <v>382</v>
      </c>
      <c r="B181" t="s">
        <v>17</v>
      </c>
      <c r="C181" s="1">
        <v>42369</v>
      </c>
      <c r="D181" s="2">
        <v>8071563000</v>
      </c>
      <c r="E181" s="2">
        <v>5660877000</v>
      </c>
      <c r="F181" s="2">
        <v>1573120000</v>
      </c>
      <c r="G181" t="s">
        <v>12</v>
      </c>
      <c r="H181" t="s">
        <v>12</v>
      </c>
      <c r="I181" t="s">
        <v>19</v>
      </c>
      <c r="J181" t="s">
        <v>383</v>
      </c>
    </row>
    <row r="182" spans="1:10" x14ac:dyDescent="0.35">
      <c r="A182" t="s">
        <v>413</v>
      </c>
      <c r="B182" t="s">
        <v>11</v>
      </c>
      <c r="C182" s="1">
        <v>41425</v>
      </c>
      <c r="D182" s="2">
        <v>25313000000</v>
      </c>
      <c r="E182" s="2">
        <v>14279000000</v>
      </c>
      <c r="F182" s="2">
        <v>7796000000</v>
      </c>
      <c r="G182" t="s">
        <v>12</v>
      </c>
      <c r="H182" t="s">
        <v>12</v>
      </c>
      <c r="I182" t="s">
        <v>19</v>
      </c>
      <c r="J182" t="s">
        <v>289</v>
      </c>
    </row>
    <row r="183" spans="1:10" x14ac:dyDescent="0.35">
      <c r="A183" t="s">
        <v>413</v>
      </c>
      <c r="B183" t="s">
        <v>15</v>
      </c>
      <c r="C183" s="1">
        <v>41790</v>
      </c>
      <c r="D183" s="2">
        <v>27799000000</v>
      </c>
      <c r="E183" s="2">
        <v>15353000000</v>
      </c>
      <c r="F183" s="2">
        <v>8766000000</v>
      </c>
      <c r="G183" t="s">
        <v>12</v>
      </c>
      <c r="H183" t="s">
        <v>12</v>
      </c>
      <c r="I183" t="s">
        <v>19</v>
      </c>
      <c r="J183" t="s">
        <v>289</v>
      </c>
    </row>
    <row r="184" spans="1:10" x14ac:dyDescent="0.35">
      <c r="A184" t="s">
        <v>413</v>
      </c>
      <c r="B184" t="s">
        <v>16</v>
      </c>
      <c r="C184" s="1">
        <v>42155</v>
      </c>
      <c r="D184" s="2">
        <v>30601000000</v>
      </c>
      <c r="E184" s="2">
        <v>16534000000</v>
      </c>
      <c r="F184" s="2">
        <v>9892000000</v>
      </c>
      <c r="G184" t="s">
        <v>12</v>
      </c>
      <c r="H184" t="s">
        <v>12</v>
      </c>
      <c r="I184" t="s">
        <v>19</v>
      </c>
      <c r="J184" t="s">
        <v>289</v>
      </c>
    </row>
    <row r="185" spans="1:10" x14ac:dyDescent="0.35">
      <c r="A185" t="s">
        <v>413</v>
      </c>
      <c r="B185" t="s">
        <v>17</v>
      </c>
      <c r="C185" s="1">
        <v>42521</v>
      </c>
      <c r="D185" s="2">
        <v>32376000000</v>
      </c>
      <c r="E185" s="2">
        <v>17405000000</v>
      </c>
      <c r="F185" s="2">
        <v>10469000000</v>
      </c>
      <c r="G185" t="s">
        <v>12</v>
      </c>
      <c r="H185" t="s">
        <v>12</v>
      </c>
      <c r="I185" t="s">
        <v>19</v>
      </c>
      <c r="J185" t="s">
        <v>289</v>
      </c>
    </row>
    <row r="186" spans="1:10" x14ac:dyDescent="0.35">
      <c r="A186" t="s">
        <v>421</v>
      </c>
      <c r="B186" t="s">
        <v>11</v>
      </c>
      <c r="C186" s="1">
        <v>41274</v>
      </c>
      <c r="D186" s="2">
        <v>5508500000</v>
      </c>
      <c r="E186" s="2">
        <v>3414400000</v>
      </c>
      <c r="F186" s="2">
        <v>1403500000</v>
      </c>
      <c r="G186" t="s">
        <v>12</v>
      </c>
      <c r="H186" t="s">
        <v>12</v>
      </c>
      <c r="I186" t="s">
        <v>19</v>
      </c>
      <c r="J186" t="s">
        <v>422</v>
      </c>
    </row>
    <row r="187" spans="1:10" x14ac:dyDescent="0.35">
      <c r="A187" t="s">
        <v>421</v>
      </c>
      <c r="B187" t="s">
        <v>15</v>
      </c>
      <c r="C187" s="1">
        <v>41639</v>
      </c>
      <c r="D187" s="2">
        <v>5607000000</v>
      </c>
      <c r="E187" s="2">
        <v>3482100000</v>
      </c>
      <c r="F187" s="2">
        <v>1399500000</v>
      </c>
      <c r="G187" t="s">
        <v>12</v>
      </c>
      <c r="H187" t="s">
        <v>12</v>
      </c>
      <c r="I187" t="s">
        <v>19</v>
      </c>
      <c r="J187" t="s">
        <v>422</v>
      </c>
    </row>
    <row r="188" spans="1:10" x14ac:dyDescent="0.35">
      <c r="A188" t="s">
        <v>421</v>
      </c>
      <c r="B188" t="s">
        <v>16</v>
      </c>
      <c r="C188" s="1">
        <v>42004</v>
      </c>
      <c r="D188" s="2">
        <v>5727000000</v>
      </c>
      <c r="E188" s="2">
        <v>3523600000</v>
      </c>
      <c r="F188" s="2">
        <v>1545900000</v>
      </c>
      <c r="G188" t="s">
        <v>12</v>
      </c>
      <c r="H188" t="s">
        <v>12</v>
      </c>
      <c r="I188" t="s">
        <v>19</v>
      </c>
      <c r="J188" t="s">
        <v>422</v>
      </c>
    </row>
    <row r="189" spans="1:10" x14ac:dyDescent="0.35">
      <c r="A189" t="s">
        <v>421</v>
      </c>
      <c r="B189" t="s">
        <v>17</v>
      </c>
      <c r="C189" s="1">
        <v>42369</v>
      </c>
      <c r="D189" s="2">
        <v>5915700000</v>
      </c>
      <c r="E189" s="2">
        <v>3611100000</v>
      </c>
      <c r="F189" s="2">
        <v>1626000000</v>
      </c>
      <c r="G189" t="s">
        <v>12</v>
      </c>
      <c r="H189" t="s">
        <v>12</v>
      </c>
      <c r="I189" t="s">
        <v>19</v>
      </c>
      <c r="J189" t="s">
        <v>422</v>
      </c>
    </row>
    <row r="190" spans="1:10" x14ac:dyDescent="0.35">
      <c r="A190" t="s">
        <v>425</v>
      </c>
      <c r="B190" t="s">
        <v>11</v>
      </c>
      <c r="C190" s="1">
        <v>42004</v>
      </c>
      <c r="D190" s="2">
        <v>15317800000</v>
      </c>
      <c r="E190" s="2">
        <v>12602100000</v>
      </c>
      <c r="F190" s="2">
        <v>477200000</v>
      </c>
      <c r="G190" t="s">
        <v>12</v>
      </c>
      <c r="H190" s="2">
        <v>294400000</v>
      </c>
      <c r="I190" t="s">
        <v>19</v>
      </c>
      <c r="J190" t="s">
        <v>323</v>
      </c>
    </row>
    <row r="191" spans="1:10" x14ac:dyDescent="0.35">
      <c r="A191" t="s">
        <v>425</v>
      </c>
      <c r="B191" t="s">
        <v>15</v>
      </c>
      <c r="C191" s="1">
        <v>42369</v>
      </c>
      <c r="D191" s="2">
        <v>15134400000</v>
      </c>
      <c r="E191" s="2">
        <v>12491400000</v>
      </c>
      <c r="F191" s="2">
        <v>431800000</v>
      </c>
      <c r="G191" t="s">
        <v>12</v>
      </c>
      <c r="H191" s="2">
        <v>291100000</v>
      </c>
      <c r="I191" t="s">
        <v>19</v>
      </c>
      <c r="J191" t="s">
        <v>323</v>
      </c>
    </row>
    <row r="192" spans="1:10" x14ac:dyDescent="0.35">
      <c r="A192" t="s">
        <v>425</v>
      </c>
      <c r="B192" t="s">
        <v>16</v>
      </c>
      <c r="C192" s="1">
        <v>42735</v>
      </c>
      <c r="D192" s="2">
        <v>15416900000</v>
      </c>
      <c r="E192" s="2">
        <v>12671200000</v>
      </c>
      <c r="F192" s="2">
        <v>443900000</v>
      </c>
      <c r="G192" t="s">
        <v>12</v>
      </c>
      <c r="H192" s="2">
        <v>292900000</v>
      </c>
      <c r="I192" t="s">
        <v>19</v>
      </c>
      <c r="J192" t="s">
        <v>323</v>
      </c>
    </row>
    <row r="193" spans="1:10" x14ac:dyDescent="0.35">
      <c r="A193" t="s">
        <v>426</v>
      </c>
      <c r="B193" t="s">
        <v>11</v>
      </c>
      <c r="C193" s="1">
        <v>41274</v>
      </c>
      <c r="D193" s="2">
        <v>6182184000</v>
      </c>
      <c r="E193" s="2">
        <v>3084766000</v>
      </c>
      <c r="F193" s="2">
        <v>2120025000</v>
      </c>
      <c r="G193" t="s">
        <v>12</v>
      </c>
      <c r="H193" t="s">
        <v>12</v>
      </c>
      <c r="I193" t="s">
        <v>19</v>
      </c>
      <c r="J193" t="s">
        <v>79</v>
      </c>
    </row>
    <row r="194" spans="1:10" x14ac:dyDescent="0.35">
      <c r="A194" t="s">
        <v>426</v>
      </c>
      <c r="B194" t="s">
        <v>15</v>
      </c>
      <c r="C194" s="1">
        <v>41639</v>
      </c>
      <c r="D194" s="2">
        <v>6649237000</v>
      </c>
      <c r="E194" s="2">
        <v>3280236000</v>
      </c>
      <c r="F194" s="2">
        <v>2265516000</v>
      </c>
      <c r="G194" t="s">
        <v>12</v>
      </c>
      <c r="H194" t="s">
        <v>12</v>
      </c>
      <c r="I194" t="s">
        <v>19</v>
      </c>
      <c r="J194" t="s">
        <v>79</v>
      </c>
    </row>
    <row r="195" spans="1:10" x14ac:dyDescent="0.35">
      <c r="A195" t="s">
        <v>426</v>
      </c>
      <c r="B195" t="s">
        <v>16</v>
      </c>
      <c r="C195" s="1">
        <v>42004</v>
      </c>
      <c r="D195" s="2">
        <v>7216081000</v>
      </c>
      <c r="E195" s="2">
        <v>3507180000</v>
      </c>
      <c r="F195" s="2">
        <v>2438527000</v>
      </c>
      <c r="G195" t="s">
        <v>12</v>
      </c>
      <c r="H195" t="s">
        <v>12</v>
      </c>
      <c r="I195" t="s">
        <v>19</v>
      </c>
      <c r="J195" t="s">
        <v>79</v>
      </c>
    </row>
    <row r="196" spans="1:10" x14ac:dyDescent="0.35">
      <c r="A196" t="s">
        <v>426</v>
      </c>
      <c r="B196" t="s">
        <v>17</v>
      </c>
      <c r="C196" s="1">
        <v>42369</v>
      </c>
      <c r="D196" s="2">
        <v>7966674000</v>
      </c>
      <c r="E196" s="2">
        <v>3804031000</v>
      </c>
      <c r="F196" s="2">
        <v>2648622000</v>
      </c>
      <c r="G196" t="s">
        <v>12</v>
      </c>
      <c r="H196" t="s">
        <v>12</v>
      </c>
      <c r="I196" t="s">
        <v>19</v>
      </c>
      <c r="J196" t="s">
        <v>79</v>
      </c>
    </row>
    <row r="197" spans="1:10" x14ac:dyDescent="0.35">
      <c r="A197" t="s">
        <v>434</v>
      </c>
      <c r="B197" t="s">
        <v>11</v>
      </c>
      <c r="C197" s="1">
        <v>41274</v>
      </c>
      <c r="D197" s="2">
        <v>5260956000</v>
      </c>
      <c r="E197" s="2">
        <v>1177275000</v>
      </c>
      <c r="F197" s="2">
        <v>2188747000</v>
      </c>
      <c r="G197" t="s">
        <v>12</v>
      </c>
      <c r="H197" s="2">
        <v>65141000</v>
      </c>
      <c r="I197" t="s">
        <v>19</v>
      </c>
      <c r="J197" t="s">
        <v>77</v>
      </c>
    </row>
    <row r="198" spans="1:10" x14ac:dyDescent="0.35">
      <c r="A198" t="s">
        <v>434</v>
      </c>
      <c r="B198" t="s">
        <v>15</v>
      </c>
      <c r="C198" s="1">
        <v>41639</v>
      </c>
      <c r="D198" s="2">
        <v>6793306000</v>
      </c>
      <c r="E198" s="2">
        <v>1077420000</v>
      </c>
      <c r="F198" s="2">
        <v>3185497000</v>
      </c>
      <c r="G198" t="s">
        <v>12</v>
      </c>
      <c r="H198" s="2">
        <v>117975000</v>
      </c>
      <c r="I198" t="s">
        <v>19</v>
      </c>
      <c r="J198" t="s">
        <v>77</v>
      </c>
    </row>
    <row r="199" spans="1:10" x14ac:dyDescent="0.35">
      <c r="A199" t="s">
        <v>434</v>
      </c>
      <c r="B199" t="s">
        <v>16</v>
      </c>
      <c r="C199" s="1">
        <v>42004</v>
      </c>
      <c r="D199" s="2">
        <v>8441971000</v>
      </c>
      <c r="E199" s="2">
        <v>857841000</v>
      </c>
      <c r="F199" s="2">
        <v>4302998000</v>
      </c>
      <c r="G199" t="s">
        <v>12</v>
      </c>
      <c r="H199" s="2">
        <v>207820000</v>
      </c>
      <c r="I199" t="s">
        <v>19</v>
      </c>
      <c r="J199" t="s">
        <v>77</v>
      </c>
    </row>
    <row r="200" spans="1:10" x14ac:dyDescent="0.35">
      <c r="A200" t="s">
        <v>434</v>
      </c>
      <c r="B200" t="s">
        <v>17</v>
      </c>
      <c r="C200" s="1">
        <v>42369</v>
      </c>
      <c r="D200" s="2">
        <v>9223987000</v>
      </c>
      <c r="E200" s="2">
        <v>632180000</v>
      </c>
      <c r="F200" s="2">
        <v>5060406000</v>
      </c>
      <c r="G200" t="s">
        <v>12</v>
      </c>
      <c r="H200" s="2">
        <v>272494000</v>
      </c>
      <c r="I200" t="s">
        <v>19</v>
      </c>
      <c r="J200" t="s">
        <v>77</v>
      </c>
    </row>
    <row r="201" spans="1:10" x14ac:dyDescent="0.35">
      <c r="A201" t="s">
        <v>443</v>
      </c>
      <c r="B201" t="s">
        <v>11</v>
      </c>
      <c r="C201" s="1">
        <v>41639</v>
      </c>
      <c r="D201" s="2">
        <v>5679595000</v>
      </c>
      <c r="E201" s="2">
        <v>4507196000</v>
      </c>
      <c r="F201" s="2">
        <v>568500000</v>
      </c>
      <c r="G201" t="s">
        <v>12</v>
      </c>
      <c r="H201" t="s">
        <v>12</v>
      </c>
      <c r="I201" t="s">
        <v>19</v>
      </c>
      <c r="J201" t="s">
        <v>201</v>
      </c>
    </row>
    <row r="202" spans="1:10" x14ac:dyDescent="0.35">
      <c r="A202" t="s">
        <v>443</v>
      </c>
      <c r="B202" t="s">
        <v>15</v>
      </c>
      <c r="C202" s="1">
        <v>42004</v>
      </c>
      <c r="D202" s="2">
        <v>5822363000</v>
      </c>
      <c r="E202" s="2">
        <v>4244479000</v>
      </c>
      <c r="F202" s="2">
        <v>861390000</v>
      </c>
      <c r="G202" t="s">
        <v>12</v>
      </c>
      <c r="H202" t="s">
        <v>12</v>
      </c>
      <c r="I202" t="s">
        <v>19</v>
      </c>
      <c r="J202" t="s">
        <v>201</v>
      </c>
    </row>
    <row r="203" spans="1:10" x14ac:dyDescent="0.35">
      <c r="A203" t="s">
        <v>443</v>
      </c>
      <c r="B203" t="s">
        <v>16</v>
      </c>
      <c r="C203" s="1">
        <v>42369</v>
      </c>
      <c r="D203" s="2">
        <v>5981964000</v>
      </c>
      <c r="E203" s="2">
        <v>4353850000</v>
      </c>
      <c r="F203" s="2">
        <v>794728000</v>
      </c>
      <c r="G203" t="s">
        <v>12</v>
      </c>
      <c r="H203" t="s">
        <v>12</v>
      </c>
      <c r="I203" t="s">
        <v>19</v>
      </c>
      <c r="J203" t="s">
        <v>201</v>
      </c>
    </row>
    <row r="204" spans="1:10" x14ac:dyDescent="0.35">
      <c r="A204" t="s">
        <v>443</v>
      </c>
      <c r="B204" t="s">
        <v>17</v>
      </c>
      <c r="C204" s="1">
        <v>42735</v>
      </c>
      <c r="D204" s="2">
        <v>7668476000</v>
      </c>
      <c r="E204" s="2">
        <v>5728662000</v>
      </c>
      <c r="F204" s="2">
        <v>957150000</v>
      </c>
      <c r="G204" t="s">
        <v>12</v>
      </c>
      <c r="H204" t="s">
        <v>12</v>
      </c>
      <c r="I204" t="s">
        <v>19</v>
      </c>
      <c r="J204" t="s">
        <v>201</v>
      </c>
    </row>
    <row r="205" spans="1:10" x14ac:dyDescent="0.35">
      <c r="A205" t="s">
        <v>453</v>
      </c>
      <c r="B205" t="s">
        <v>11</v>
      </c>
      <c r="C205" s="1">
        <v>41308</v>
      </c>
      <c r="D205" s="2">
        <v>6043000000</v>
      </c>
      <c r="E205" s="2">
        <v>2793800000</v>
      </c>
      <c r="F205" s="2">
        <v>2594300000</v>
      </c>
      <c r="G205" t="s">
        <v>12</v>
      </c>
      <c r="H205" t="s">
        <v>12</v>
      </c>
      <c r="I205" t="s">
        <v>19</v>
      </c>
      <c r="J205" t="s">
        <v>289</v>
      </c>
    </row>
    <row r="206" spans="1:10" x14ac:dyDescent="0.35">
      <c r="A206" t="s">
        <v>453</v>
      </c>
      <c r="B206" t="s">
        <v>15</v>
      </c>
      <c r="C206" s="1">
        <v>41672</v>
      </c>
      <c r="D206" s="2">
        <v>8186400000</v>
      </c>
      <c r="E206" s="2">
        <v>3967100000</v>
      </c>
      <c r="F206" s="2">
        <v>3673500000</v>
      </c>
      <c r="G206" t="s">
        <v>12</v>
      </c>
      <c r="H206" t="s">
        <v>12</v>
      </c>
      <c r="I206" t="s">
        <v>19</v>
      </c>
      <c r="J206" t="s">
        <v>289</v>
      </c>
    </row>
    <row r="207" spans="1:10" x14ac:dyDescent="0.35">
      <c r="A207" t="s">
        <v>453</v>
      </c>
      <c r="B207" t="s">
        <v>16</v>
      </c>
      <c r="C207" s="1">
        <v>42036</v>
      </c>
      <c r="D207" s="2">
        <v>8241200000</v>
      </c>
      <c r="E207" s="2">
        <v>3914500000</v>
      </c>
      <c r="F207" s="2">
        <v>3713600000</v>
      </c>
      <c r="G207" t="s">
        <v>12</v>
      </c>
      <c r="H207" t="s">
        <v>12</v>
      </c>
      <c r="I207" t="s">
        <v>19</v>
      </c>
      <c r="J207" t="s">
        <v>289</v>
      </c>
    </row>
    <row r="208" spans="1:10" x14ac:dyDescent="0.35">
      <c r="A208" t="s">
        <v>453</v>
      </c>
      <c r="B208" t="s">
        <v>17</v>
      </c>
      <c r="C208" s="1">
        <v>42400</v>
      </c>
      <c r="D208" s="2">
        <v>8020300000</v>
      </c>
      <c r="E208" s="2">
        <v>3858700000</v>
      </c>
      <c r="F208" s="2">
        <v>3417700000</v>
      </c>
      <c r="G208" t="s">
        <v>12</v>
      </c>
      <c r="H208" t="s">
        <v>12</v>
      </c>
      <c r="I208" t="s">
        <v>19</v>
      </c>
      <c r="J208" t="s">
        <v>289</v>
      </c>
    </row>
    <row r="209" spans="1:10" x14ac:dyDescent="0.35">
      <c r="A209" t="s">
        <v>459</v>
      </c>
      <c r="B209" t="s">
        <v>11</v>
      </c>
      <c r="C209" s="1">
        <v>41274</v>
      </c>
      <c r="D209" s="2">
        <v>7688024000</v>
      </c>
      <c r="E209" s="2">
        <v>5157434000</v>
      </c>
      <c r="F209" s="2">
        <v>1011543000</v>
      </c>
      <c r="G209" t="s">
        <v>12</v>
      </c>
      <c r="H209" s="2">
        <v>730493000</v>
      </c>
      <c r="I209" t="s">
        <v>19</v>
      </c>
      <c r="J209" t="s">
        <v>133</v>
      </c>
    </row>
    <row r="210" spans="1:10" x14ac:dyDescent="0.35">
      <c r="A210" t="s">
        <v>459</v>
      </c>
      <c r="B210" t="s">
        <v>15</v>
      </c>
      <c r="C210" s="1">
        <v>41639</v>
      </c>
      <c r="D210" s="2">
        <v>7959894000</v>
      </c>
      <c r="E210" s="2">
        <v>5305270000</v>
      </c>
      <c r="F210" s="2">
        <v>1044819000</v>
      </c>
      <c r="G210" t="s">
        <v>12</v>
      </c>
      <c r="H210" s="2">
        <v>754711000</v>
      </c>
      <c r="I210" t="s">
        <v>19</v>
      </c>
      <c r="J210" t="s">
        <v>133</v>
      </c>
    </row>
    <row r="211" spans="1:10" x14ac:dyDescent="0.35">
      <c r="A211" t="s">
        <v>459</v>
      </c>
      <c r="B211" t="s">
        <v>16</v>
      </c>
      <c r="C211" s="1">
        <v>42004</v>
      </c>
      <c r="D211" s="2">
        <v>8073855000</v>
      </c>
      <c r="E211" s="2">
        <v>5306281000</v>
      </c>
      <c r="F211" s="2">
        <v>1048952000</v>
      </c>
      <c r="G211" t="s">
        <v>12</v>
      </c>
      <c r="H211" s="2">
        <v>772445000</v>
      </c>
      <c r="I211" t="s">
        <v>19</v>
      </c>
      <c r="J211" t="s">
        <v>133</v>
      </c>
    </row>
    <row r="212" spans="1:10" x14ac:dyDescent="0.35">
      <c r="A212" t="s">
        <v>459</v>
      </c>
      <c r="B212" t="s">
        <v>17</v>
      </c>
      <c r="C212" s="1">
        <v>42369</v>
      </c>
      <c r="D212" s="2">
        <v>8299074000</v>
      </c>
      <c r="E212" s="2">
        <v>5099393000</v>
      </c>
      <c r="F212" s="2">
        <v>1086504000</v>
      </c>
      <c r="G212" t="s">
        <v>12</v>
      </c>
      <c r="H212" s="2">
        <v>827008000</v>
      </c>
      <c r="I212" t="s">
        <v>19</v>
      </c>
      <c r="J212" t="s">
        <v>133</v>
      </c>
    </row>
    <row r="213" spans="1:10" x14ac:dyDescent="0.35">
      <c r="A213" t="s">
        <v>464</v>
      </c>
      <c r="B213" t="s">
        <v>11</v>
      </c>
      <c r="C213" s="1">
        <v>41363</v>
      </c>
      <c r="D213" s="2">
        <v>6945000000</v>
      </c>
      <c r="E213" s="2">
        <v>2789000000</v>
      </c>
      <c r="F213" s="2">
        <v>2971000000</v>
      </c>
      <c r="G213" t="s">
        <v>12</v>
      </c>
      <c r="H213" s="2">
        <v>27000000</v>
      </c>
      <c r="I213" t="s">
        <v>19</v>
      </c>
      <c r="J213" t="s">
        <v>289</v>
      </c>
    </row>
    <row r="214" spans="1:10" x14ac:dyDescent="0.35">
      <c r="A214" t="s">
        <v>464</v>
      </c>
      <c r="B214" t="s">
        <v>15</v>
      </c>
      <c r="C214" s="1">
        <v>41727</v>
      </c>
      <c r="D214" s="2">
        <v>7450000000</v>
      </c>
      <c r="E214" s="2">
        <v>3140000000</v>
      </c>
      <c r="F214" s="2">
        <v>3142000000</v>
      </c>
      <c r="G214" t="s">
        <v>12</v>
      </c>
      <c r="H214" s="2">
        <v>35000000</v>
      </c>
      <c r="I214" t="s">
        <v>19</v>
      </c>
      <c r="J214" t="s">
        <v>289</v>
      </c>
    </row>
    <row r="215" spans="1:10" x14ac:dyDescent="0.35">
      <c r="A215" t="s">
        <v>464</v>
      </c>
      <c r="B215" t="s">
        <v>16</v>
      </c>
      <c r="C215" s="1">
        <v>42091</v>
      </c>
      <c r="D215" s="2">
        <v>7620000000</v>
      </c>
      <c r="E215" s="2">
        <v>3242000000</v>
      </c>
      <c r="F215" s="2">
        <v>3301000000</v>
      </c>
      <c r="G215" t="s">
        <v>12</v>
      </c>
      <c r="H215" s="2">
        <v>25000000</v>
      </c>
      <c r="I215" t="s">
        <v>19</v>
      </c>
      <c r="J215" t="s">
        <v>289</v>
      </c>
    </row>
    <row r="216" spans="1:10" x14ac:dyDescent="0.35">
      <c r="A216" t="s">
        <v>464</v>
      </c>
      <c r="B216" t="s">
        <v>17</v>
      </c>
      <c r="C216" s="1">
        <v>42462</v>
      </c>
      <c r="D216" s="2">
        <v>7405000000</v>
      </c>
      <c r="E216" s="2">
        <v>3218000000</v>
      </c>
      <c r="F216" s="2">
        <v>3389000000</v>
      </c>
      <c r="G216" t="s">
        <v>12</v>
      </c>
      <c r="H216" s="2">
        <v>24000000</v>
      </c>
      <c r="I216" t="s">
        <v>19</v>
      </c>
      <c r="J216" t="s">
        <v>289</v>
      </c>
    </row>
    <row r="217" spans="1:10" x14ac:dyDescent="0.35">
      <c r="A217" t="s">
        <v>467</v>
      </c>
      <c r="B217" t="s">
        <v>11</v>
      </c>
      <c r="C217" s="1">
        <v>41307</v>
      </c>
      <c r="D217" s="2">
        <v>9721065000</v>
      </c>
      <c r="E217" s="2">
        <v>7011428000</v>
      </c>
      <c r="F217" s="2">
        <v>1437886000</v>
      </c>
      <c r="G217" t="s">
        <v>12</v>
      </c>
      <c r="H217" t="s">
        <v>12</v>
      </c>
      <c r="I217" t="s">
        <v>19</v>
      </c>
      <c r="J217" t="s">
        <v>257</v>
      </c>
    </row>
    <row r="218" spans="1:10" x14ac:dyDescent="0.35">
      <c r="A218" t="s">
        <v>467</v>
      </c>
      <c r="B218" t="s">
        <v>15</v>
      </c>
      <c r="C218" s="1">
        <v>41671</v>
      </c>
      <c r="D218" s="2">
        <v>10230353000</v>
      </c>
      <c r="E218" s="2">
        <v>7360924000</v>
      </c>
      <c r="F218" s="2">
        <v>1526366000</v>
      </c>
      <c r="G218" t="s">
        <v>12</v>
      </c>
      <c r="H218" t="s">
        <v>12</v>
      </c>
      <c r="I218" t="s">
        <v>19</v>
      </c>
      <c r="J218" t="s">
        <v>257</v>
      </c>
    </row>
    <row r="219" spans="1:10" x14ac:dyDescent="0.35">
      <c r="A219" t="s">
        <v>467</v>
      </c>
      <c r="B219" t="s">
        <v>16</v>
      </c>
      <c r="C219" s="1">
        <v>42035</v>
      </c>
      <c r="D219" s="2">
        <v>11041677000</v>
      </c>
      <c r="E219" s="2">
        <v>7937956000</v>
      </c>
      <c r="F219" s="2">
        <v>1615371000</v>
      </c>
      <c r="G219" t="s">
        <v>12</v>
      </c>
      <c r="H219" t="s">
        <v>12</v>
      </c>
      <c r="I219" t="s">
        <v>19</v>
      </c>
      <c r="J219" t="s">
        <v>257</v>
      </c>
    </row>
    <row r="220" spans="1:10" x14ac:dyDescent="0.35">
      <c r="A220" t="s">
        <v>467</v>
      </c>
      <c r="B220" t="s">
        <v>17</v>
      </c>
      <c r="C220" s="1">
        <v>42399</v>
      </c>
      <c r="D220" s="2">
        <v>11939999000</v>
      </c>
      <c r="E220" s="2">
        <v>8576873000</v>
      </c>
      <c r="F220" s="2">
        <v>1738755000</v>
      </c>
      <c r="G220" t="s">
        <v>12</v>
      </c>
      <c r="H220" t="s">
        <v>12</v>
      </c>
      <c r="I220" t="s">
        <v>19</v>
      </c>
      <c r="J220" t="s">
        <v>257</v>
      </c>
    </row>
    <row r="221" spans="1:10" x14ac:dyDescent="0.35">
      <c r="A221" t="s">
        <v>470</v>
      </c>
      <c r="B221" t="s">
        <v>11</v>
      </c>
      <c r="C221" s="1">
        <v>41546</v>
      </c>
      <c r="D221" s="2">
        <v>14866800000</v>
      </c>
      <c r="E221" s="2">
        <v>6382300000</v>
      </c>
      <c r="F221" s="2">
        <v>5655800000</v>
      </c>
      <c r="G221" t="s">
        <v>12</v>
      </c>
      <c r="H221" s="2">
        <v>621400000</v>
      </c>
      <c r="I221" t="s">
        <v>19</v>
      </c>
      <c r="J221" t="s">
        <v>155</v>
      </c>
    </row>
    <row r="222" spans="1:10" x14ac:dyDescent="0.35">
      <c r="A222" t="s">
        <v>470</v>
      </c>
      <c r="B222" t="s">
        <v>15</v>
      </c>
      <c r="C222" s="1">
        <v>41910</v>
      </c>
      <c r="D222" s="2">
        <v>16447800000</v>
      </c>
      <c r="E222" s="2">
        <v>6858800000</v>
      </c>
      <c r="F222" s="2">
        <v>6086800000</v>
      </c>
      <c r="G222" t="s">
        <v>12</v>
      </c>
      <c r="H222" s="2">
        <v>709600000</v>
      </c>
      <c r="I222" t="s">
        <v>19</v>
      </c>
      <c r="J222" t="s">
        <v>155</v>
      </c>
    </row>
    <row r="223" spans="1:10" x14ac:dyDescent="0.35">
      <c r="A223" t="s">
        <v>470</v>
      </c>
      <c r="B223" t="s">
        <v>16</v>
      </c>
      <c r="C223" s="1">
        <v>42274</v>
      </c>
      <c r="D223" s="2">
        <v>19162700000</v>
      </c>
      <c r="E223" s="2">
        <v>7787500000</v>
      </c>
      <c r="F223" s="2">
        <v>7130200000</v>
      </c>
      <c r="G223" t="s">
        <v>12</v>
      </c>
      <c r="H223" s="2">
        <v>893900000</v>
      </c>
      <c r="I223" t="s">
        <v>19</v>
      </c>
      <c r="J223" t="s">
        <v>155</v>
      </c>
    </row>
    <row r="224" spans="1:10" x14ac:dyDescent="0.35">
      <c r="A224" t="s">
        <v>470</v>
      </c>
      <c r="B224" t="s">
        <v>17</v>
      </c>
      <c r="C224" s="1">
        <v>42645</v>
      </c>
      <c r="D224" s="2">
        <v>21315900000</v>
      </c>
      <c r="E224" s="2">
        <v>8511100000</v>
      </c>
      <c r="F224" s="2">
        <v>7970300000</v>
      </c>
      <c r="G224" t="s">
        <v>12</v>
      </c>
      <c r="H224" s="2">
        <v>980800000</v>
      </c>
      <c r="I224" t="s">
        <v>19</v>
      </c>
      <c r="J224" t="s">
        <v>155</v>
      </c>
    </row>
    <row r="225" spans="1:10" x14ac:dyDescent="0.35">
      <c r="A225" t="s">
        <v>475</v>
      </c>
      <c r="B225" t="s">
        <v>11</v>
      </c>
      <c r="C225" s="1">
        <v>41307</v>
      </c>
      <c r="D225" s="2">
        <v>3983400000</v>
      </c>
      <c r="E225" s="2">
        <v>2446000000</v>
      </c>
      <c r="F225" s="2">
        <v>976900000</v>
      </c>
      <c r="G225" t="s">
        <v>12</v>
      </c>
      <c r="H225" t="s">
        <v>12</v>
      </c>
      <c r="I225" t="s">
        <v>19</v>
      </c>
      <c r="J225" t="s">
        <v>79</v>
      </c>
    </row>
    <row r="226" spans="1:10" x14ac:dyDescent="0.35">
      <c r="A226" t="s">
        <v>475</v>
      </c>
      <c r="B226" t="s">
        <v>15</v>
      </c>
      <c r="C226" s="1">
        <v>41671</v>
      </c>
      <c r="D226" s="2">
        <v>4209200000</v>
      </c>
      <c r="E226" s="2">
        <v>2628700000</v>
      </c>
      <c r="F226" s="2">
        <v>1010000000</v>
      </c>
      <c r="G226" t="s">
        <v>12</v>
      </c>
      <c r="H226" t="s">
        <v>12</v>
      </c>
      <c r="I226" t="s">
        <v>19</v>
      </c>
      <c r="J226" t="s">
        <v>79</v>
      </c>
    </row>
    <row r="227" spans="1:10" x14ac:dyDescent="0.35">
      <c r="A227" t="s">
        <v>475</v>
      </c>
      <c r="B227" t="s">
        <v>16</v>
      </c>
      <c r="C227" s="1">
        <v>42037</v>
      </c>
      <c r="D227" s="2">
        <v>5736300000</v>
      </c>
      <c r="E227" s="2">
        <v>3662100000</v>
      </c>
      <c r="F227" s="2">
        <v>1497600000</v>
      </c>
      <c r="G227" t="s">
        <v>12</v>
      </c>
      <c r="H227" t="s">
        <v>12</v>
      </c>
      <c r="I227" t="s">
        <v>19</v>
      </c>
      <c r="J227" t="s">
        <v>79</v>
      </c>
    </row>
    <row r="228" spans="1:10" x14ac:dyDescent="0.35">
      <c r="A228" t="s">
        <v>475</v>
      </c>
      <c r="B228" t="s">
        <v>17</v>
      </c>
      <c r="C228" s="1">
        <v>42399</v>
      </c>
      <c r="D228" s="2">
        <v>6550200000</v>
      </c>
      <c r="E228" s="2">
        <v>4109800000</v>
      </c>
      <c r="F228" s="2">
        <v>1736700000</v>
      </c>
      <c r="G228" t="s">
        <v>12</v>
      </c>
      <c r="H228" t="s">
        <v>12</v>
      </c>
      <c r="I228" t="s">
        <v>19</v>
      </c>
      <c r="J228" t="s">
        <v>79</v>
      </c>
    </row>
    <row r="229" spans="1:10" x14ac:dyDescent="0.35">
      <c r="A229" t="s">
        <v>479</v>
      </c>
      <c r="B229" t="s">
        <v>11</v>
      </c>
      <c r="C229" s="1">
        <v>41639</v>
      </c>
      <c r="D229" s="2">
        <v>3237500000</v>
      </c>
      <c r="E229" s="2">
        <v>1638900000</v>
      </c>
      <c r="F229" s="2">
        <v>1012400000</v>
      </c>
      <c r="G229" t="s">
        <v>12</v>
      </c>
      <c r="H229" t="s">
        <v>12</v>
      </c>
      <c r="I229" t="s">
        <v>19</v>
      </c>
      <c r="J229" t="s">
        <v>480</v>
      </c>
    </row>
    <row r="230" spans="1:10" x14ac:dyDescent="0.35">
      <c r="A230" t="s">
        <v>479</v>
      </c>
      <c r="B230" t="s">
        <v>15</v>
      </c>
      <c r="C230" s="1">
        <v>42007</v>
      </c>
      <c r="D230" s="2">
        <v>3492600000</v>
      </c>
      <c r="E230" s="2">
        <v>1759200000</v>
      </c>
      <c r="F230" s="2">
        <v>1048700000</v>
      </c>
      <c r="G230" t="s">
        <v>12</v>
      </c>
      <c r="H230" t="s">
        <v>12</v>
      </c>
      <c r="I230" t="s">
        <v>19</v>
      </c>
      <c r="J230" t="s">
        <v>480</v>
      </c>
    </row>
    <row r="231" spans="1:10" x14ac:dyDescent="0.35">
      <c r="A231" t="s">
        <v>479</v>
      </c>
      <c r="B231" t="s">
        <v>16</v>
      </c>
      <c r="C231" s="1">
        <v>42371</v>
      </c>
      <c r="D231" s="2">
        <v>3593100000</v>
      </c>
      <c r="E231" s="2">
        <v>1774600000</v>
      </c>
      <c r="F231" s="2">
        <v>1053700000</v>
      </c>
      <c r="G231" t="s">
        <v>12</v>
      </c>
      <c r="H231" t="s">
        <v>12</v>
      </c>
      <c r="I231" t="s">
        <v>19</v>
      </c>
      <c r="J231" t="s">
        <v>480</v>
      </c>
    </row>
    <row r="232" spans="1:10" x14ac:dyDescent="0.35">
      <c r="A232" t="s">
        <v>479</v>
      </c>
      <c r="B232" t="s">
        <v>17</v>
      </c>
      <c r="C232" s="1">
        <v>42735</v>
      </c>
      <c r="D232" s="2">
        <v>3711800000</v>
      </c>
      <c r="E232" s="2">
        <v>1803500000</v>
      </c>
      <c r="F232" s="2">
        <v>1054100000</v>
      </c>
      <c r="G232" t="s">
        <v>12</v>
      </c>
      <c r="H232" t="s">
        <v>12</v>
      </c>
      <c r="I232" t="s">
        <v>19</v>
      </c>
      <c r="J232" t="s">
        <v>480</v>
      </c>
    </row>
    <row r="233" spans="1:10" x14ac:dyDescent="0.35">
      <c r="A233" t="s">
        <v>481</v>
      </c>
      <c r="B233" t="s">
        <v>11</v>
      </c>
      <c r="C233" s="1">
        <v>41274</v>
      </c>
      <c r="D233" s="2">
        <v>2307182000</v>
      </c>
      <c r="E233" s="2">
        <v>610836000</v>
      </c>
      <c r="F233" s="2">
        <v>655473000</v>
      </c>
      <c r="G233" t="s">
        <v>12</v>
      </c>
      <c r="H233" s="2">
        <v>107591000</v>
      </c>
      <c r="I233" t="s">
        <v>19</v>
      </c>
      <c r="J233" t="s">
        <v>204</v>
      </c>
    </row>
    <row r="234" spans="1:10" x14ac:dyDescent="0.35">
      <c r="A234" t="s">
        <v>481</v>
      </c>
      <c r="B234" t="s">
        <v>15</v>
      </c>
      <c r="C234" s="1">
        <v>41639</v>
      </c>
      <c r="D234" s="2">
        <v>2530809000</v>
      </c>
      <c r="E234" s="2">
        <v>699294000</v>
      </c>
      <c r="F234" s="2">
        <v>729055000</v>
      </c>
      <c r="G234" t="s">
        <v>12</v>
      </c>
      <c r="H234" s="2">
        <v>117580000</v>
      </c>
      <c r="I234" t="s">
        <v>19</v>
      </c>
      <c r="J234" t="s">
        <v>204</v>
      </c>
    </row>
    <row r="235" spans="1:10" x14ac:dyDescent="0.35">
      <c r="A235" t="s">
        <v>481</v>
      </c>
      <c r="B235" t="s">
        <v>16</v>
      </c>
      <c r="C235" s="1">
        <v>42004</v>
      </c>
      <c r="D235" s="2">
        <v>2665456000</v>
      </c>
      <c r="E235" s="2">
        <v>778896000</v>
      </c>
      <c r="F235" s="2">
        <v>764799000</v>
      </c>
      <c r="G235" t="s">
        <v>12</v>
      </c>
      <c r="H235" s="2">
        <v>128582000</v>
      </c>
      <c r="I235" t="s">
        <v>19</v>
      </c>
      <c r="J235" t="s">
        <v>204</v>
      </c>
    </row>
    <row r="236" spans="1:10" x14ac:dyDescent="0.35">
      <c r="A236" t="s">
        <v>481</v>
      </c>
      <c r="B236" t="s">
        <v>17</v>
      </c>
      <c r="C236" s="1">
        <v>42369</v>
      </c>
      <c r="D236" s="2">
        <v>3018227000</v>
      </c>
      <c r="E236" s="2">
        <v>987357000</v>
      </c>
      <c r="F236" s="2">
        <v>785179000</v>
      </c>
      <c r="G236" t="s">
        <v>12</v>
      </c>
      <c r="H236" s="2">
        <v>137596000</v>
      </c>
      <c r="I236" t="s">
        <v>19</v>
      </c>
      <c r="J236" t="s">
        <v>204</v>
      </c>
    </row>
    <row r="237" spans="1:10" x14ac:dyDescent="0.35">
      <c r="A237" t="s">
        <v>484</v>
      </c>
      <c r="B237" t="s">
        <v>11</v>
      </c>
      <c r="C237" s="1">
        <v>41307</v>
      </c>
      <c r="D237" s="2">
        <v>24380510000</v>
      </c>
      <c r="E237" s="2">
        <v>17889249000</v>
      </c>
      <c r="F237" s="2">
        <v>4884284000</v>
      </c>
      <c r="G237" t="s">
        <v>12</v>
      </c>
      <c r="H237" s="2">
        <v>78900000</v>
      </c>
      <c r="I237" t="s">
        <v>19</v>
      </c>
      <c r="J237" t="s">
        <v>79</v>
      </c>
    </row>
    <row r="238" spans="1:10" x14ac:dyDescent="0.35">
      <c r="A238" t="s">
        <v>484</v>
      </c>
      <c r="B238" t="s">
        <v>15</v>
      </c>
      <c r="C238" s="1">
        <v>41671</v>
      </c>
      <c r="D238" s="2">
        <v>23114000000</v>
      </c>
      <c r="E238" s="2">
        <v>17082000000</v>
      </c>
      <c r="F238" s="2">
        <v>4735000000</v>
      </c>
      <c r="G238" t="s">
        <v>12</v>
      </c>
      <c r="H238" s="2">
        <v>55000000</v>
      </c>
      <c r="I238" t="s">
        <v>19</v>
      </c>
      <c r="J238" t="s">
        <v>79</v>
      </c>
    </row>
    <row r="239" spans="1:10" x14ac:dyDescent="0.35">
      <c r="A239" t="s">
        <v>484</v>
      </c>
      <c r="B239" t="s">
        <v>16</v>
      </c>
      <c r="C239" s="1">
        <v>42035</v>
      </c>
      <c r="D239" s="2">
        <v>22492000000</v>
      </c>
      <c r="E239" s="2">
        <v>16691000000</v>
      </c>
      <c r="F239" s="2">
        <v>4816000000</v>
      </c>
      <c r="G239" t="s">
        <v>12</v>
      </c>
      <c r="H239" s="2">
        <v>62000000</v>
      </c>
      <c r="I239" t="s">
        <v>19</v>
      </c>
      <c r="J239" t="s">
        <v>79</v>
      </c>
    </row>
    <row r="240" spans="1:10" x14ac:dyDescent="0.35">
      <c r="A240" t="s">
        <v>484</v>
      </c>
      <c r="B240" t="s">
        <v>17</v>
      </c>
      <c r="C240" s="1">
        <v>42399</v>
      </c>
      <c r="D240" s="2">
        <v>21059000000</v>
      </c>
      <c r="E240" s="2">
        <v>15545000000</v>
      </c>
      <c r="F240" s="2">
        <v>4600000000</v>
      </c>
      <c r="G240" t="s">
        <v>12</v>
      </c>
      <c r="H240" s="2">
        <v>67000000</v>
      </c>
      <c r="I240" t="s">
        <v>19</v>
      </c>
      <c r="J240" t="s">
        <v>79</v>
      </c>
    </row>
    <row r="241" spans="1:10" x14ac:dyDescent="0.35">
      <c r="A241" t="s">
        <v>492</v>
      </c>
      <c r="B241" t="s">
        <v>11</v>
      </c>
      <c r="C241" s="1">
        <v>41636</v>
      </c>
      <c r="D241" s="2">
        <v>10889500000</v>
      </c>
      <c r="E241" s="2">
        <v>6985800000</v>
      </c>
      <c r="F241" s="2">
        <v>2960300000</v>
      </c>
      <c r="G241" t="s">
        <v>12</v>
      </c>
      <c r="H241" t="s">
        <v>12</v>
      </c>
      <c r="I241" t="s">
        <v>19</v>
      </c>
      <c r="J241" t="s">
        <v>480</v>
      </c>
    </row>
    <row r="242" spans="1:10" x14ac:dyDescent="0.35">
      <c r="A242" t="s">
        <v>492</v>
      </c>
      <c r="B242" t="s">
        <v>15</v>
      </c>
      <c r="C242" s="1">
        <v>42007</v>
      </c>
      <c r="D242" s="2">
        <v>11338600000</v>
      </c>
      <c r="E242" s="2">
        <v>7235900000</v>
      </c>
      <c r="F242" s="2">
        <v>2814600000</v>
      </c>
      <c r="G242" t="s">
        <v>12</v>
      </c>
      <c r="H242" t="s">
        <v>12</v>
      </c>
      <c r="I242" t="s">
        <v>19</v>
      </c>
      <c r="J242" t="s">
        <v>480</v>
      </c>
    </row>
    <row r="243" spans="1:10" x14ac:dyDescent="0.35">
      <c r="A243" t="s">
        <v>492</v>
      </c>
      <c r="B243" t="s">
        <v>16</v>
      </c>
      <c r="C243" s="1">
        <v>42371</v>
      </c>
      <c r="D243" s="2">
        <v>11171800000</v>
      </c>
      <c r="E243" s="2">
        <v>7099800000</v>
      </c>
      <c r="F243" s="2">
        <v>2681100000</v>
      </c>
      <c r="G243" t="s">
        <v>12</v>
      </c>
      <c r="H243" t="s">
        <v>12</v>
      </c>
      <c r="I243" t="s">
        <v>19</v>
      </c>
      <c r="J243" t="s">
        <v>480</v>
      </c>
    </row>
    <row r="244" spans="1:10" x14ac:dyDescent="0.35">
      <c r="A244" t="s">
        <v>492</v>
      </c>
      <c r="B244" t="s">
        <v>17</v>
      </c>
      <c r="C244" s="1">
        <v>42735</v>
      </c>
      <c r="D244" s="2">
        <v>11406900000</v>
      </c>
      <c r="E244" s="2">
        <v>7139700000</v>
      </c>
      <c r="F244" s="2">
        <v>2798900000</v>
      </c>
      <c r="G244" t="s">
        <v>12</v>
      </c>
      <c r="H244" t="s">
        <v>12</v>
      </c>
      <c r="I244" t="s">
        <v>19</v>
      </c>
      <c r="J244" t="s">
        <v>480</v>
      </c>
    </row>
    <row r="245" spans="1:10" x14ac:dyDescent="0.35">
      <c r="A245" t="s">
        <v>507</v>
      </c>
      <c r="B245" t="s">
        <v>11</v>
      </c>
      <c r="C245" s="1">
        <v>41273</v>
      </c>
      <c r="D245" s="2">
        <v>5353197000</v>
      </c>
      <c r="E245" s="2">
        <v>2943847000</v>
      </c>
      <c r="F245" s="2">
        <v>1303427000</v>
      </c>
      <c r="G245" t="s">
        <v>12</v>
      </c>
      <c r="H245" s="2">
        <v>194039000</v>
      </c>
      <c r="I245" t="s">
        <v>19</v>
      </c>
      <c r="J245" t="s">
        <v>508</v>
      </c>
    </row>
    <row r="246" spans="1:10" x14ac:dyDescent="0.35">
      <c r="A246" t="s">
        <v>507</v>
      </c>
      <c r="B246" t="s">
        <v>15</v>
      </c>
      <c r="C246" s="1">
        <v>41637</v>
      </c>
      <c r="D246" s="2">
        <v>1603123000</v>
      </c>
      <c r="E246" s="2">
        <v>662769000</v>
      </c>
      <c r="F246" s="2">
        <v>531932000</v>
      </c>
      <c r="G246" t="s">
        <v>12</v>
      </c>
      <c r="H246" s="2">
        <v>74833000</v>
      </c>
      <c r="I246" t="s">
        <v>19</v>
      </c>
      <c r="J246" t="s">
        <v>508</v>
      </c>
    </row>
    <row r="247" spans="1:10" x14ac:dyDescent="0.35">
      <c r="A247" t="s">
        <v>507</v>
      </c>
      <c r="B247" t="s">
        <v>16</v>
      </c>
      <c r="C247" s="1">
        <v>42004</v>
      </c>
      <c r="D247" s="2">
        <v>2626141000</v>
      </c>
      <c r="E247" s="2">
        <v>954990000</v>
      </c>
      <c r="F247" s="2">
        <v>766854000</v>
      </c>
      <c r="G247" t="s">
        <v>12</v>
      </c>
      <c r="H247" s="2">
        <v>151837000</v>
      </c>
      <c r="I247" t="s">
        <v>19</v>
      </c>
      <c r="J247" t="s">
        <v>508</v>
      </c>
    </row>
    <row r="248" spans="1:10" x14ac:dyDescent="0.35">
      <c r="A248" t="s">
        <v>507</v>
      </c>
      <c r="B248" t="s">
        <v>17</v>
      </c>
      <c r="C248" s="1">
        <v>42369</v>
      </c>
      <c r="D248" s="2">
        <v>3050945000</v>
      </c>
      <c r="E248" s="2">
        <v>923336000</v>
      </c>
      <c r="F248" s="2">
        <v>1068221000</v>
      </c>
      <c r="G248" t="s">
        <v>12</v>
      </c>
      <c r="H248" s="2">
        <v>205087000</v>
      </c>
      <c r="I248" t="s">
        <v>19</v>
      </c>
      <c r="J248" t="s">
        <v>508</v>
      </c>
    </row>
    <row r="249" spans="1:10" x14ac:dyDescent="0.35">
      <c r="A249" t="s">
        <v>509</v>
      </c>
      <c r="B249" t="s">
        <v>11</v>
      </c>
      <c r="C249" s="1">
        <v>41307</v>
      </c>
      <c r="D249" s="2">
        <v>73301000000</v>
      </c>
      <c r="E249" s="2">
        <v>50568000000</v>
      </c>
      <c r="F249" s="2">
        <v>15110000000</v>
      </c>
      <c r="G249" t="s">
        <v>12</v>
      </c>
      <c r="H249" s="2">
        <v>2044000000</v>
      </c>
      <c r="I249" t="s">
        <v>19</v>
      </c>
      <c r="J249" t="s">
        <v>197</v>
      </c>
    </row>
    <row r="250" spans="1:10" x14ac:dyDescent="0.35">
      <c r="A250" t="s">
        <v>509</v>
      </c>
      <c r="B250" t="s">
        <v>15</v>
      </c>
      <c r="C250" s="1">
        <v>41671</v>
      </c>
      <c r="D250" s="2">
        <v>71279000000</v>
      </c>
      <c r="E250" s="2">
        <v>50039000000</v>
      </c>
      <c r="F250" s="2">
        <v>14465000000</v>
      </c>
      <c r="G250" t="s">
        <v>12</v>
      </c>
      <c r="H250" s="2">
        <v>1996000000</v>
      </c>
      <c r="I250" t="s">
        <v>19</v>
      </c>
      <c r="J250" t="s">
        <v>197</v>
      </c>
    </row>
    <row r="251" spans="1:10" x14ac:dyDescent="0.35">
      <c r="A251" t="s">
        <v>509</v>
      </c>
      <c r="B251" t="s">
        <v>16</v>
      </c>
      <c r="C251" s="1">
        <v>42035</v>
      </c>
      <c r="D251" s="2">
        <v>72618000000</v>
      </c>
      <c r="E251" s="2">
        <v>51278000000</v>
      </c>
      <c r="F251" s="2">
        <v>14676000000</v>
      </c>
      <c r="G251" t="s">
        <v>12</v>
      </c>
      <c r="H251" s="2">
        <v>2129000000</v>
      </c>
      <c r="I251" t="s">
        <v>19</v>
      </c>
      <c r="J251" t="s">
        <v>197</v>
      </c>
    </row>
    <row r="252" spans="1:10" x14ac:dyDescent="0.35">
      <c r="A252" t="s">
        <v>509</v>
      </c>
      <c r="B252" t="s">
        <v>17</v>
      </c>
      <c r="C252" s="1">
        <v>42399</v>
      </c>
      <c r="D252" s="2">
        <v>73785000000</v>
      </c>
      <c r="E252" s="2">
        <v>51997000000</v>
      </c>
      <c r="F252" s="2">
        <v>14665000000</v>
      </c>
      <c r="G252" t="s">
        <v>12</v>
      </c>
      <c r="H252" s="2">
        <v>2213000000</v>
      </c>
      <c r="I252" t="s">
        <v>19</v>
      </c>
      <c r="J252" t="s">
        <v>197</v>
      </c>
    </row>
    <row r="253" spans="1:10" x14ac:dyDescent="0.35">
      <c r="A253" t="s">
        <v>510</v>
      </c>
      <c r="B253" t="s">
        <v>11</v>
      </c>
      <c r="C253" s="1">
        <v>41305</v>
      </c>
      <c r="D253" s="2">
        <v>3794249000</v>
      </c>
      <c r="E253" s="2">
        <v>1630965000</v>
      </c>
      <c r="F253" s="2">
        <v>1466067000</v>
      </c>
      <c r="G253" t="s">
        <v>12</v>
      </c>
      <c r="H253" t="s">
        <v>12</v>
      </c>
      <c r="I253" t="s">
        <v>19</v>
      </c>
      <c r="J253" t="s">
        <v>289</v>
      </c>
    </row>
    <row r="254" spans="1:10" x14ac:dyDescent="0.35">
      <c r="A254" t="s">
        <v>510</v>
      </c>
      <c r="B254" t="s">
        <v>15</v>
      </c>
      <c r="C254" s="1">
        <v>41670</v>
      </c>
      <c r="D254" s="2">
        <v>4031100000</v>
      </c>
      <c r="E254" s="2">
        <v>1690700000</v>
      </c>
      <c r="F254" s="2">
        <v>2036100000</v>
      </c>
      <c r="G254" t="s">
        <v>12</v>
      </c>
      <c r="H254" t="s">
        <v>12</v>
      </c>
      <c r="I254" t="s">
        <v>19</v>
      </c>
      <c r="J254" t="s">
        <v>289</v>
      </c>
    </row>
    <row r="255" spans="1:10" x14ac:dyDescent="0.35">
      <c r="A255" t="s">
        <v>510</v>
      </c>
      <c r="B255" t="s">
        <v>16</v>
      </c>
      <c r="C255" s="1">
        <v>42035</v>
      </c>
      <c r="D255" s="2">
        <v>4249900000</v>
      </c>
      <c r="E255" s="2">
        <v>1712700000</v>
      </c>
      <c r="F255" s="2">
        <v>1645800000</v>
      </c>
      <c r="G255" t="s">
        <v>12</v>
      </c>
      <c r="H255" t="s">
        <v>12</v>
      </c>
      <c r="I255" t="s">
        <v>19</v>
      </c>
      <c r="J255" t="s">
        <v>289</v>
      </c>
    </row>
    <row r="256" spans="1:10" x14ac:dyDescent="0.35">
      <c r="A256" t="s">
        <v>510</v>
      </c>
      <c r="B256" t="s">
        <v>17</v>
      </c>
      <c r="C256" s="1">
        <v>42400</v>
      </c>
      <c r="D256" s="2">
        <v>4104900000</v>
      </c>
      <c r="E256" s="2">
        <v>1613600000</v>
      </c>
      <c r="F256" s="2">
        <v>1731200000</v>
      </c>
      <c r="G256" t="s">
        <v>12</v>
      </c>
      <c r="H256" t="s">
        <v>12</v>
      </c>
      <c r="I256" t="s">
        <v>19</v>
      </c>
      <c r="J256" t="s">
        <v>289</v>
      </c>
    </row>
    <row r="257" spans="1:10" x14ac:dyDescent="0.35">
      <c r="A257" t="s">
        <v>511</v>
      </c>
      <c r="B257" t="s">
        <v>11</v>
      </c>
      <c r="C257" s="1">
        <v>41307</v>
      </c>
      <c r="D257" s="2">
        <v>25878372000</v>
      </c>
      <c r="E257" s="2">
        <v>18521400000</v>
      </c>
      <c r="F257" s="2">
        <v>4250446000</v>
      </c>
      <c r="G257" t="s">
        <v>12</v>
      </c>
      <c r="H257" t="s">
        <v>12</v>
      </c>
      <c r="I257" t="s">
        <v>19</v>
      </c>
      <c r="J257" t="s">
        <v>257</v>
      </c>
    </row>
    <row r="258" spans="1:10" x14ac:dyDescent="0.35">
      <c r="A258" t="s">
        <v>511</v>
      </c>
      <c r="B258" t="s">
        <v>15</v>
      </c>
      <c r="C258" s="1">
        <v>41671</v>
      </c>
      <c r="D258" s="2">
        <v>27422696000</v>
      </c>
      <c r="E258" s="2">
        <v>19605037000</v>
      </c>
      <c r="F258" s="2">
        <v>4467089000</v>
      </c>
      <c r="G258" t="s">
        <v>12</v>
      </c>
      <c r="H258" t="s">
        <v>12</v>
      </c>
      <c r="I258" t="s">
        <v>19</v>
      </c>
      <c r="J258" t="s">
        <v>257</v>
      </c>
    </row>
    <row r="259" spans="1:10" x14ac:dyDescent="0.35">
      <c r="A259" t="s">
        <v>511</v>
      </c>
      <c r="B259" t="s">
        <v>16</v>
      </c>
      <c r="C259" s="1">
        <v>42035</v>
      </c>
      <c r="D259" s="2">
        <v>29078407000</v>
      </c>
      <c r="E259" s="2">
        <v>20776522000</v>
      </c>
      <c r="F259" s="2">
        <v>4695384000</v>
      </c>
      <c r="G259" t="s">
        <v>12</v>
      </c>
      <c r="H259" t="s">
        <v>12</v>
      </c>
      <c r="I259" t="s">
        <v>19</v>
      </c>
      <c r="J259" t="s">
        <v>257</v>
      </c>
    </row>
    <row r="260" spans="1:10" x14ac:dyDescent="0.35">
      <c r="A260" t="s">
        <v>511</v>
      </c>
      <c r="B260" t="s">
        <v>17</v>
      </c>
      <c r="C260" s="1">
        <v>42399</v>
      </c>
      <c r="D260" s="2">
        <v>30944938000</v>
      </c>
      <c r="E260" s="2">
        <v>22034523000</v>
      </c>
      <c r="F260" s="2">
        <v>5205715000</v>
      </c>
      <c r="G260" t="s">
        <v>12</v>
      </c>
      <c r="H260" t="s">
        <v>12</v>
      </c>
      <c r="I260" t="s">
        <v>19</v>
      </c>
      <c r="J260" t="s">
        <v>257</v>
      </c>
    </row>
    <row r="261" spans="1:10" x14ac:dyDescent="0.35">
      <c r="A261" t="s">
        <v>514</v>
      </c>
      <c r="B261" t="s">
        <v>11</v>
      </c>
      <c r="C261" s="1">
        <v>41274</v>
      </c>
      <c r="D261" s="2">
        <v>763000000</v>
      </c>
      <c r="E261" s="2">
        <v>12000000</v>
      </c>
      <c r="F261" s="2">
        <v>429000000</v>
      </c>
      <c r="G261" t="s">
        <v>12</v>
      </c>
      <c r="H261" s="2">
        <v>26000000</v>
      </c>
      <c r="I261" t="s">
        <v>19</v>
      </c>
      <c r="J261" t="s">
        <v>77</v>
      </c>
    </row>
    <row r="262" spans="1:10" x14ac:dyDescent="0.35">
      <c r="A262" t="s">
        <v>514</v>
      </c>
      <c r="B262" t="s">
        <v>15</v>
      </c>
      <c r="C262" s="1">
        <v>41639</v>
      </c>
      <c r="D262" s="2">
        <v>945000000</v>
      </c>
      <c r="E262" s="2">
        <v>18000000</v>
      </c>
      <c r="F262" s="2">
        <v>597000000</v>
      </c>
      <c r="G262" t="s">
        <v>12</v>
      </c>
      <c r="H262" s="2">
        <v>36000000</v>
      </c>
      <c r="I262" t="s">
        <v>19</v>
      </c>
      <c r="J262" t="s">
        <v>77</v>
      </c>
    </row>
    <row r="263" spans="1:10" x14ac:dyDescent="0.35">
      <c r="A263" t="s">
        <v>514</v>
      </c>
      <c r="B263" t="s">
        <v>16</v>
      </c>
      <c r="C263" s="1">
        <v>42004</v>
      </c>
      <c r="D263" s="2">
        <v>1246000000</v>
      </c>
      <c r="E263" s="2">
        <v>40000000</v>
      </c>
      <c r="F263" s="2">
        <v>801000000</v>
      </c>
      <c r="G263" t="s">
        <v>12</v>
      </c>
      <c r="H263" s="2">
        <v>65000000</v>
      </c>
      <c r="I263" t="s">
        <v>19</v>
      </c>
      <c r="J263" t="s">
        <v>77</v>
      </c>
    </row>
    <row r="264" spans="1:10" x14ac:dyDescent="0.35">
      <c r="A264" t="s">
        <v>514</v>
      </c>
      <c r="B264" t="s">
        <v>17</v>
      </c>
      <c r="C264" s="1">
        <v>42369</v>
      </c>
      <c r="D264" s="2">
        <v>1492000000</v>
      </c>
      <c r="E264" s="2">
        <v>58000000</v>
      </c>
      <c r="F264" s="2">
        <v>1109000000</v>
      </c>
      <c r="G264" t="s">
        <v>12</v>
      </c>
      <c r="H264" s="2">
        <v>93000000</v>
      </c>
      <c r="I264" t="s">
        <v>19</v>
      </c>
      <c r="J264" t="s">
        <v>77</v>
      </c>
    </row>
    <row r="265" spans="1:10" x14ac:dyDescent="0.35">
      <c r="A265" t="s">
        <v>516</v>
      </c>
      <c r="B265" t="s">
        <v>11</v>
      </c>
      <c r="C265" s="1">
        <v>41272</v>
      </c>
      <c r="D265" s="2">
        <v>4664120000</v>
      </c>
      <c r="E265" s="2">
        <v>3098066000</v>
      </c>
      <c r="F265" s="2">
        <v>1040287000</v>
      </c>
      <c r="G265" t="s">
        <v>12</v>
      </c>
      <c r="H265" s="2">
        <v>88975000</v>
      </c>
      <c r="I265" t="s">
        <v>19</v>
      </c>
      <c r="J265" t="s">
        <v>517</v>
      </c>
    </row>
    <row r="266" spans="1:10" x14ac:dyDescent="0.35">
      <c r="A266" t="s">
        <v>516</v>
      </c>
      <c r="B266" t="s">
        <v>15</v>
      </c>
      <c r="C266" s="1">
        <v>41636</v>
      </c>
      <c r="D266" s="2">
        <v>5164784000</v>
      </c>
      <c r="E266" s="2">
        <v>3411175000</v>
      </c>
      <c r="F266" s="2">
        <v>1138934000</v>
      </c>
      <c r="G266" t="s">
        <v>12</v>
      </c>
      <c r="H266" s="2">
        <v>100025000</v>
      </c>
      <c r="I266" t="s">
        <v>19</v>
      </c>
      <c r="J266" t="s">
        <v>517</v>
      </c>
    </row>
    <row r="267" spans="1:10" x14ac:dyDescent="0.35">
      <c r="A267" t="s">
        <v>516</v>
      </c>
      <c r="B267" t="s">
        <v>16</v>
      </c>
      <c r="C267" s="1">
        <v>42000</v>
      </c>
      <c r="D267" s="2">
        <v>5711715000</v>
      </c>
      <c r="E267" s="2">
        <v>3761300000</v>
      </c>
      <c r="F267" s="2">
        <v>1246308000</v>
      </c>
      <c r="G267" t="s">
        <v>12</v>
      </c>
      <c r="H267" s="2">
        <v>114635000</v>
      </c>
      <c r="I267" t="s">
        <v>19</v>
      </c>
      <c r="J267" t="s">
        <v>517</v>
      </c>
    </row>
    <row r="268" spans="1:10" x14ac:dyDescent="0.35">
      <c r="A268" t="s">
        <v>516</v>
      </c>
      <c r="B268" t="s">
        <v>17</v>
      </c>
      <c r="C268" s="1">
        <v>42364</v>
      </c>
      <c r="D268" s="2">
        <v>6226507000</v>
      </c>
      <c r="E268" s="2">
        <v>4083333000</v>
      </c>
      <c r="F268" s="2">
        <v>1369097000</v>
      </c>
      <c r="G268" t="s">
        <v>12</v>
      </c>
      <c r="H268" s="2">
        <v>123569000</v>
      </c>
      <c r="I268" t="s">
        <v>19</v>
      </c>
      <c r="J268" t="s">
        <v>517</v>
      </c>
    </row>
    <row r="269" spans="1:10" x14ac:dyDescent="0.35">
      <c r="A269" t="s">
        <v>523</v>
      </c>
      <c r="B269" t="s">
        <v>11</v>
      </c>
      <c r="C269" s="1">
        <v>41274</v>
      </c>
      <c r="D269" s="2">
        <v>1834921000</v>
      </c>
      <c r="E269" s="2">
        <v>955624000</v>
      </c>
      <c r="F269" s="2">
        <v>670602000</v>
      </c>
      <c r="G269" t="s">
        <v>12</v>
      </c>
      <c r="H269" t="s">
        <v>12</v>
      </c>
      <c r="I269" t="s">
        <v>19</v>
      </c>
      <c r="J269" t="s">
        <v>289</v>
      </c>
    </row>
    <row r="270" spans="1:10" x14ac:dyDescent="0.35">
      <c r="A270" t="s">
        <v>523</v>
      </c>
      <c r="B270" t="s">
        <v>15</v>
      </c>
      <c r="C270" s="1">
        <v>41639</v>
      </c>
      <c r="D270" s="2">
        <v>2332051000</v>
      </c>
      <c r="E270" s="2">
        <v>1195381000</v>
      </c>
      <c r="F270" s="2">
        <v>871572000</v>
      </c>
      <c r="G270" t="s">
        <v>12</v>
      </c>
      <c r="H270" t="s">
        <v>12</v>
      </c>
      <c r="I270" t="s">
        <v>19</v>
      </c>
      <c r="J270" t="s">
        <v>289</v>
      </c>
    </row>
    <row r="271" spans="1:10" x14ac:dyDescent="0.35">
      <c r="A271" t="s">
        <v>523</v>
      </c>
      <c r="B271" t="s">
        <v>16</v>
      </c>
      <c r="C271" s="1">
        <v>42004</v>
      </c>
      <c r="D271" s="2">
        <v>3084370000</v>
      </c>
      <c r="E271" s="2">
        <v>1572164000</v>
      </c>
      <c r="F271" s="2">
        <v>1158251000</v>
      </c>
      <c r="G271" t="s">
        <v>12</v>
      </c>
      <c r="H271" t="s">
        <v>12</v>
      </c>
      <c r="I271" t="s">
        <v>19</v>
      </c>
      <c r="J271" t="s">
        <v>289</v>
      </c>
    </row>
    <row r="272" spans="1:10" x14ac:dyDescent="0.35">
      <c r="A272" t="s">
        <v>523</v>
      </c>
      <c r="B272" t="s">
        <v>17</v>
      </c>
      <c r="C272" s="1">
        <v>42369</v>
      </c>
      <c r="D272" s="2">
        <v>3963313000</v>
      </c>
      <c r="E272" s="2">
        <v>2057766000</v>
      </c>
      <c r="F272" s="2">
        <v>1497000000</v>
      </c>
      <c r="G272" t="s">
        <v>12</v>
      </c>
      <c r="H272" t="s">
        <v>12</v>
      </c>
      <c r="I272" t="s">
        <v>19</v>
      </c>
      <c r="J272" t="s">
        <v>289</v>
      </c>
    </row>
    <row r="273" spans="1:10" x14ac:dyDescent="0.35">
      <c r="A273" t="s">
        <v>524</v>
      </c>
      <c r="B273" t="s">
        <v>11</v>
      </c>
      <c r="C273" s="1">
        <v>41274</v>
      </c>
      <c r="D273" s="2">
        <v>1834921000</v>
      </c>
      <c r="E273" s="2">
        <v>955624000</v>
      </c>
      <c r="F273" s="2">
        <v>670602000</v>
      </c>
      <c r="G273" t="s">
        <v>12</v>
      </c>
      <c r="H273" t="s">
        <v>12</v>
      </c>
      <c r="I273" t="s">
        <v>19</v>
      </c>
      <c r="J273" t="s">
        <v>289</v>
      </c>
    </row>
    <row r="274" spans="1:10" x14ac:dyDescent="0.35">
      <c r="A274" t="s">
        <v>524</v>
      </c>
      <c r="B274" t="s">
        <v>15</v>
      </c>
      <c r="C274" s="1">
        <v>41639</v>
      </c>
      <c r="D274" s="2">
        <v>2332051000</v>
      </c>
      <c r="E274" s="2">
        <v>1195381000</v>
      </c>
      <c r="F274" s="2">
        <v>871572000</v>
      </c>
      <c r="G274" t="s">
        <v>12</v>
      </c>
      <c r="H274" t="s">
        <v>12</v>
      </c>
      <c r="I274" t="s">
        <v>19</v>
      </c>
      <c r="J274" t="s">
        <v>289</v>
      </c>
    </row>
    <row r="275" spans="1:10" x14ac:dyDescent="0.35">
      <c r="A275" t="s">
        <v>524</v>
      </c>
      <c r="B275" t="s">
        <v>16</v>
      </c>
      <c r="C275" s="1">
        <v>42004</v>
      </c>
      <c r="D275" s="2">
        <v>3084370000</v>
      </c>
      <c r="E275" s="2">
        <v>1572164000</v>
      </c>
      <c r="F275" s="2">
        <v>1158251000</v>
      </c>
      <c r="G275" t="s">
        <v>12</v>
      </c>
      <c r="H275" t="s">
        <v>12</v>
      </c>
      <c r="I275" t="s">
        <v>19</v>
      </c>
      <c r="J275" t="s">
        <v>289</v>
      </c>
    </row>
    <row r="276" spans="1:10" x14ac:dyDescent="0.35">
      <c r="A276" t="s">
        <v>524</v>
      </c>
      <c r="B276" t="s">
        <v>17</v>
      </c>
      <c r="C276" s="1">
        <v>42369</v>
      </c>
      <c r="D276" s="2">
        <v>3963313000</v>
      </c>
      <c r="E276" s="2">
        <v>2057766000</v>
      </c>
      <c r="F276" s="2">
        <v>1497000000</v>
      </c>
      <c r="G276" t="s">
        <v>12</v>
      </c>
      <c r="H276" t="s">
        <v>12</v>
      </c>
      <c r="I276" t="s">
        <v>19</v>
      </c>
      <c r="J276" t="s">
        <v>289</v>
      </c>
    </row>
    <row r="277" spans="1:10" x14ac:dyDescent="0.35">
      <c r="A277" t="s">
        <v>527</v>
      </c>
      <c r="B277" t="s">
        <v>11</v>
      </c>
      <c r="C277" s="1">
        <v>41307</v>
      </c>
      <c r="D277" s="2">
        <v>2220256000</v>
      </c>
      <c r="E277" s="2">
        <v>1436582000</v>
      </c>
      <c r="F277" s="2">
        <v>488880000</v>
      </c>
      <c r="G277" t="s">
        <v>12</v>
      </c>
      <c r="H277" t="s">
        <v>12</v>
      </c>
      <c r="I277" t="s">
        <v>19</v>
      </c>
      <c r="J277" t="s">
        <v>79</v>
      </c>
    </row>
    <row r="278" spans="1:10" x14ac:dyDescent="0.35">
      <c r="A278" t="s">
        <v>527</v>
      </c>
      <c r="B278" t="s">
        <v>15</v>
      </c>
      <c r="C278" s="1">
        <v>41672</v>
      </c>
      <c r="D278" s="2">
        <v>2670573000</v>
      </c>
      <c r="E278" s="2">
        <v>1729325000</v>
      </c>
      <c r="F278" s="2">
        <v>596390000</v>
      </c>
      <c r="G278" t="s">
        <v>12</v>
      </c>
      <c r="H278" t="s">
        <v>12</v>
      </c>
      <c r="I278" t="s">
        <v>19</v>
      </c>
      <c r="J278" t="s">
        <v>79</v>
      </c>
    </row>
    <row r="279" spans="1:10" x14ac:dyDescent="0.35">
      <c r="A279" t="s">
        <v>527</v>
      </c>
      <c r="B279" t="s">
        <v>16</v>
      </c>
      <c r="C279" s="1">
        <v>42035</v>
      </c>
      <c r="D279" s="2">
        <v>3241369000</v>
      </c>
      <c r="E279" s="2">
        <v>2104582000</v>
      </c>
      <c r="F279" s="2">
        <v>712006000</v>
      </c>
      <c r="G279" t="s">
        <v>12</v>
      </c>
      <c r="H279" t="s">
        <v>12</v>
      </c>
      <c r="I279" t="s">
        <v>19</v>
      </c>
      <c r="J279" t="s">
        <v>79</v>
      </c>
    </row>
    <row r="280" spans="1:10" x14ac:dyDescent="0.35">
      <c r="A280" t="s">
        <v>527</v>
      </c>
      <c r="B280" t="s">
        <v>17</v>
      </c>
      <c r="C280" s="1">
        <v>42400</v>
      </c>
      <c r="D280" s="2">
        <v>3924116000</v>
      </c>
      <c r="E280" s="2">
        <v>2539783000</v>
      </c>
      <c r="F280" s="2">
        <v>863354000</v>
      </c>
      <c r="G280" t="s">
        <v>12</v>
      </c>
      <c r="H280" t="s">
        <v>12</v>
      </c>
      <c r="I280" t="s">
        <v>19</v>
      </c>
      <c r="J280" t="s">
        <v>79</v>
      </c>
    </row>
    <row r="281" spans="1:10" x14ac:dyDescent="0.35">
      <c r="A281" t="s">
        <v>532</v>
      </c>
      <c r="B281" t="s">
        <v>11</v>
      </c>
      <c r="C281" s="1">
        <v>41305</v>
      </c>
      <c r="D281" s="2">
        <v>2794925000</v>
      </c>
      <c r="E281" s="2">
        <v>1763394000</v>
      </c>
      <c r="F281" s="2">
        <v>657246000</v>
      </c>
      <c r="G281" t="s">
        <v>12</v>
      </c>
      <c r="H281" t="s">
        <v>12</v>
      </c>
      <c r="I281" t="s">
        <v>19</v>
      </c>
      <c r="J281" t="s">
        <v>257</v>
      </c>
    </row>
    <row r="282" spans="1:10" x14ac:dyDescent="0.35">
      <c r="A282" t="s">
        <v>532</v>
      </c>
      <c r="B282" t="s">
        <v>15</v>
      </c>
      <c r="C282" s="1">
        <v>41670</v>
      </c>
      <c r="D282" s="2">
        <v>3086608000</v>
      </c>
      <c r="E282" s="2">
        <v>1925266000</v>
      </c>
      <c r="F282" s="2">
        <v>734511000</v>
      </c>
      <c r="G282" t="s">
        <v>12</v>
      </c>
      <c r="H282" t="s">
        <v>12</v>
      </c>
      <c r="I282" t="s">
        <v>19</v>
      </c>
      <c r="J282" t="s">
        <v>257</v>
      </c>
    </row>
    <row r="283" spans="1:10" x14ac:dyDescent="0.35">
      <c r="A283" t="s">
        <v>532</v>
      </c>
      <c r="B283" t="s">
        <v>16</v>
      </c>
      <c r="C283" s="1">
        <v>42035</v>
      </c>
      <c r="D283" s="2">
        <v>3323077000</v>
      </c>
      <c r="E283" s="2">
        <v>2148147000</v>
      </c>
      <c r="F283" s="2">
        <v>809545000</v>
      </c>
      <c r="G283" t="s">
        <v>12</v>
      </c>
      <c r="H283" t="s">
        <v>12</v>
      </c>
      <c r="I283" t="s">
        <v>19</v>
      </c>
      <c r="J283" t="s">
        <v>257</v>
      </c>
    </row>
    <row r="284" spans="1:10" x14ac:dyDescent="0.35">
      <c r="A284" t="s">
        <v>532</v>
      </c>
      <c r="B284" t="s">
        <v>17</v>
      </c>
      <c r="C284" s="1">
        <v>42400</v>
      </c>
      <c r="D284" s="2">
        <v>3445134000</v>
      </c>
      <c r="E284" s="2">
        <v>2243232000</v>
      </c>
      <c r="F284" s="2">
        <v>848323000</v>
      </c>
      <c r="G284" t="s">
        <v>12</v>
      </c>
      <c r="H284" t="s">
        <v>12</v>
      </c>
      <c r="I284" t="s">
        <v>19</v>
      </c>
      <c r="J284" t="s">
        <v>257</v>
      </c>
    </row>
    <row r="285" spans="1:10" x14ac:dyDescent="0.35">
      <c r="A285" t="s">
        <v>537</v>
      </c>
      <c r="B285" t="s">
        <v>11</v>
      </c>
      <c r="C285" s="1">
        <v>41274</v>
      </c>
      <c r="D285" s="2">
        <v>10879855000</v>
      </c>
      <c r="E285" s="2">
        <v>5817880000</v>
      </c>
      <c r="F285" s="2">
        <v>3596708000</v>
      </c>
      <c r="G285" t="s">
        <v>12</v>
      </c>
      <c r="H285" t="s">
        <v>12</v>
      </c>
      <c r="I285" t="s">
        <v>19</v>
      </c>
      <c r="J285" t="s">
        <v>289</v>
      </c>
    </row>
    <row r="286" spans="1:10" x14ac:dyDescent="0.35">
      <c r="A286" t="s">
        <v>537</v>
      </c>
      <c r="B286" t="s">
        <v>15</v>
      </c>
      <c r="C286" s="1">
        <v>41639</v>
      </c>
      <c r="D286" s="2">
        <v>11419648000</v>
      </c>
      <c r="E286" s="2">
        <v>5931469000</v>
      </c>
      <c r="F286" s="2">
        <v>3841032000</v>
      </c>
      <c r="G286" t="s">
        <v>12</v>
      </c>
      <c r="H286" t="s">
        <v>12</v>
      </c>
      <c r="I286" t="s">
        <v>19</v>
      </c>
      <c r="J286" t="s">
        <v>289</v>
      </c>
    </row>
    <row r="287" spans="1:10" x14ac:dyDescent="0.35">
      <c r="A287" t="s">
        <v>537</v>
      </c>
      <c r="B287" t="s">
        <v>16</v>
      </c>
      <c r="C287" s="1">
        <v>42007</v>
      </c>
      <c r="D287" s="2">
        <v>12282161000</v>
      </c>
      <c r="E287" s="2">
        <v>6288190000</v>
      </c>
      <c r="F287" s="2">
        <v>4159885000</v>
      </c>
      <c r="G287" t="s">
        <v>12</v>
      </c>
      <c r="H287" t="s">
        <v>12</v>
      </c>
      <c r="I287" t="s">
        <v>19</v>
      </c>
      <c r="J287" t="s">
        <v>289</v>
      </c>
    </row>
    <row r="288" spans="1:10" x14ac:dyDescent="0.35">
      <c r="A288" t="s">
        <v>537</v>
      </c>
      <c r="B288" t="s">
        <v>17</v>
      </c>
      <c r="C288" s="1">
        <v>42371</v>
      </c>
      <c r="D288" s="2">
        <v>12376744000</v>
      </c>
      <c r="E288" s="2">
        <v>6393800000</v>
      </c>
      <c r="F288" s="2">
        <v>4178386000</v>
      </c>
      <c r="G288" t="s">
        <v>12</v>
      </c>
      <c r="H288" t="s">
        <v>12</v>
      </c>
      <c r="I288" t="s">
        <v>19</v>
      </c>
      <c r="J288" t="s">
        <v>289</v>
      </c>
    </row>
    <row r="289" spans="1:10" x14ac:dyDescent="0.35">
      <c r="A289" t="s">
        <v>538</v>
      </c>
      <c r="B289" t="s">
        <v>11</v>
      </c>
      <c r="C289" s="1">
        <v>41547</v>
      </c>
      <c r="D289" s="2">
        <v>13794000000</v>
      </c>
      <c r="E289" s="2">
        <v>6799000000</v>
      </c>
      <c r="F289" s="2">
        <v>2829000000</v>
      </c>
      <c r="G289" t="s">
        <v>12</v>
      </c>
      <c r="H289" s="2">
        <v>237000000</v>
      </c>
      <c r="I289" t="s">
        <v>19</v>
      </c>
      <c r="J289" t="s">
        <v>204</v>
      </c>
    </row>
    <row r="290" spans="1:10" x14ac:dyDescent="0.35">
      <c r="A290" t="s">
        <v>538</v>
      </c>
      <c r="B290" t="s">
        <v>15</v>
      </c>
      <c r="C290" s="1">
        <v>41912</v>
      </c>
      <c r="D290" s="2">
        <v>13783000000</v>
      </c>
      <c r="E290" s="2">
        <v>6542000000</v>
      </c>
      <c r="F290" s="2">
        <v>2899000000</v>
      </c>
      <c r="G290" t="s">
        <v>12</v>
      </c>
      <c r="H290" s="2">
        <v>217000000</v>
      </c>
      <c r="I290" t="s">
        <v>19</v>
      </c>
      <c r="J290" t="s">
        <v>204</v>
      </c>
    </row>
    <row r="291" spans="1:10" x14ac:dyDescent="0.35">
      <c r="A291" t="s">
        <v>538</v>
      </c>
      <c r="B291" t="s">
        <v>16</v>
      </c>
      <c r="C291" s="1">
        <v>42277</v>
      </c>
      <c r="D291" s="2">
        <v>13268000000</v>
      </c>
      <c r="E291" s="2">
        <v>6868000000</v>
      </c>
      <c r="F291" s="2">
        <v>2860000000</v>
      </c>
      <c r="G291" t="s">
        <v>12</v>
      </c>
      <c r="H291" s="2">
        <v>222000000</v>
      </c>
      <c r="I291" t="s">
        <v>19</v>
      </c>
      <c r="J291" t="s">
        <v>204</v>
      </c>
    </row>
    <row r="292" spans="1:10" x14ac:dyDescent="0.35">
      <c r="A292" t="s">
        <v>538</v>
      </c>
      <c r="B292" t="s">
        <v>17</v>
      </c>
      <c r="C292" s="1">
        <v>42643</v>
      </c>
      <c r="D292" s="2">
        <v>12488000000</v>
      </c>
      <c r="E292" s="2">
        <v>6684000000</v>
      </c>
      <c r="F292" s="2">
        <v>2851000000</v>
      </c>
      <c r="G292" t="s">
        <v>12</v>
      </c>
      <c r="H292" s="2">
        <v>221000000</v>
      </c>
      <c r="I292" t="s">
        <v>19</v>
      </c>
      <c r="J292" t="s">
        <v>204</v>
      </c>
    </row>
    <row r="293" spans="1:10" x14ac:dyDescent="0.35">
      <c r="A293" t="s">
        <v>552</v>
      </c>
      <c r="B293" t="s">
        <v>11</v>
      </c>
      <c r="C293" s="1">
        <v>41639</v>
      </c>
      <c r="D293" s="2">
        <v>18769000000</v>
      </c>
      <c r="E293" s="2">
        <v>15471000000</v>
      </c>
      <c r="F293" s="2">
        <v>1828000000</v>
      </c>
      <c r="G293" t="s">
        <v>12</v>
      </c>
      <c r="H293" s="2">
        <v>25000000</v>
      </c>
      <c r="I293" t="s">
        <v>19</v>
      </c>
      <c r="J293" t="s">
        <v>480</v>
      </c>
    </row>
    <row r="294" spans="1:10" x14ac:dyDescent="0.35">
      <c r="A294" t="s">
        <v>552</v>
      </c>
      <c r="B294" t="s">
        <v>15</v>
      </c>
      <c r="C294" s="1">
        <v>42004</v>
      </c>
      <c r="D294" s="2">
        <v>19872000000</v>
      </c>
      <c r="E294" s="2">
        <v>16477000000</v>
      </c>
      <c r="F294" s="2">
        <v>2038000000</v>
      </c>
      <c r="G294" t="s">
        <v>12</v>
      </c>
      <c r="H294" s="2">
        <v>33000000</v>
      </c>
      <c r="I294" t="s">
        <v>19</v>
      </c>
      <c r="J294" t="s">
        <v>480</v>
      </c>
    </row>
    <row r="295" spans="1:10" x14ac:dyDescent="0.35">
      <c r="A295" t="s">
        <v>552</v>
      </c>
      <c r="B295" t="s">
        <v>16</v>
      </c>
      <c r="C295" s="1">
        <v>42369</v>
      </c>
      <c r="D295" s="2">
        <v>20891000000</v>
      </c>
      <c r="E295" s="2">
        <v>17201000000</v>
      </c>
      <c r="F295" s="2">
        <v>2130000000</v>
      </c>
      <c r="G295" t="s">
        <v>12</v>
      </c>
      <c r="H295" s="2">
        <v>74000000</v>
      </c>
      <c r="I295" t="s">
        <v>19</v>
      </c>
      <c r="J295" t="s">
        <v>480</v>
      </c>
    </row>
    <row r="296" spans="1:10" x14ac:dyDescent="0.35">
      <c r="A296" t="s">
        <v>552</v>
      </c>
      <c r="B296" t="s">
        <v>17</v>
      </c>
      <c r="C296" s="1">
        <v>42735</v>
      </c>
      <c r="D296" s="2">
        <v>20718000000</v>
      </c>
      <c r="E296" s="2">
        <v>17036000000</v>
      </c>
      <c r="F296" s="2">
        <v>2084000000</v>
      </c>
      <c r="G296" t="s">
        <v>12</v>
      </c>
      <c r="H296" s="2">
        <v>71000000</v>
      </c>
      <c r="I296" t="s">
        <v>19</v>
      </c>
      <c r="J296" t="s">
        <v>480</v>
      </c>
    </row>
    <row r="297" spans="1:10" x14ac:dyDescent="0.35">
      <c r="A297" t="s">
        <v>560</v>
      </c>
      <c r="B297" t="s">
        <v>11</v>
      </c>
      <c r="C297" s="1">
        <v>41274</v>
      </c>
      <c r="D297" s="2">
        <v>4534000000</v>
      </c>
      <c r="E297" s="2">
        <v>2093000000</v>
      </c>
      <c r="F297" s="2">
        <v>1389000000</v>
      </c>
      <c r="G297" t="s">
        <v>12</v>
      </c>
      <c r="H297" s="2">
        <v>185000000</v>
      </c>
      <c r="I297" t="s">
        <v>19</v>
      </c>
      <c r="J297" t="s">
        <v>133</v>
      </c>
    </row>
    <row r="298" spans="1:10" x14ac:dyDescent="0.35">
      <c r="A298" t="s">
        <v>560</v>
      </c>
      <c r="B298" t="s">
        <v>15</v>
      </c>
      <c r="C298" s="1">
        <v>41639</v>
      </c>
      <c r="D298" s="2">
        <v>5009000000</v>
      </c>
      <c r="E298" s="2">
        <v>2394000000</v>
      </c>
      <c r="F298" s="2">
        <v>1471000000</v>
      </c>
      <c r="G298" t="s">
        <v>12</v>
      </c>
      <c r="H298" s="2">
        <v>216000000</v>
      </c>
      <c r="I298" t="s">
        <v>19</v>
      </c>
      <c r="J298" t="s">
        <v>133</v>
      </c>
    </row>
    <row r="299" spans="1:10" x14ac:dyDescent="0.35">
      <c r="A299" t="s">
        <v>560</v>
      </c>
      <c r="B299" t="s">
        <v>16</v>
      </c>
      <c r="C299" s="1">
        <v>42004</v>
      </c>
      <c r="D299" s="2">
        <v>5281000000</v>
      </c>
      <c r="E299" s="2">
        <v>2504000000</v>
      </c>
      <c r="F299" s="2">
        <v>1557000000</v>
      </c>
      <c r="G299" t="s">
        <v>12</v>
      </c>
      <c r="H299" s="2">
        <v>233000000</v>
      </c>
      <c r="I299" t="s">
        <v>19</v>
      </c>
      <c r="J299" t="s">
        <v>133</v>
      </c>
    </row>
    <row r="300" spans="1:10" x14ac:dyDescent="0.35">
      <c r="A300" t="s">
        <v>560</v>
      </c>
      <c r="B300" t="s">
        <v>17</v>
      </c>
      <c r="C300" s="1">
        <v>42369</v>
      </c>
      <c r="D300" s="2">
        <v>5536000000</v>
      </c>
      <c r="E300" s="2">
        <v>2700000000</v>
      </c>
      <c r="F300" s="2">
        <v>1574000000</v>
      </c>
      <c r="G300" t="s">
        <v>12</v>
      </c>
      <c r="H300" s="2">
        <v>234000000</v>
      </c>
      <c r="I300" t="s">
        <v>19</v>
      </c>
      <c r="J300" t="s">
        <v>133</v>
      </c>
    </row>
    <row r="301" spans="1:10" x14ac:dyDescent="0.35">
      <c r="A301" t="s">
        <v>561</v>
      </c>
      <c r="B301" t="s">
        <v>11</v>
      </c>
      <c r="C301" s="1">
        <v>41274</v>
      </c>
      <c r="D301" s="2">
        <v>5154284000</v>
      </c>
      <c r="E301" s="2">
        <v>3251575000</v>
      </c>
      <c r="F301" s="2">
        <v>481677000</v>
      </c>
      <c r="G301" t="s">
        <v>12</v>
      </c>
      <c r="H301" s="2">
        <v>373199000</v>
      </c>
      <c r="I301" t="s">
        <v>19</v>
      </c>
      <c r="J301" t="s">
        <v>562</v>
      </c>
    </row>
    <row r="302" spans="1:10" x14ac:dyDescent="0.35">
      <c r="A302" t="s">
        <v>561</v>
      </c>
      <c r="B302" t="s">
        <v>15</v>
      </c>
      <c r="C302" s="1">
        <v>41639</v>
      </c>
      <c r="D302" s="2">
        <v>5620936000</v>
      </c>
      <c r="E302" s="2">
        <v>3478822000</v>
      </c>
      <c r="F302" s="2">
        <v>465926000</v>
      </c>
      <c r="G302" t="s">
        <v>12</v>
      </c>
      <c r="H302" s="2">
        <v>371051000</v>
      </c>
      <c r="I302" t="s">
        <v>19</v>
      </c>
      <c r="J302" t="s">
        <v>562</v>
      </c>
    </row>
    <row r="303" spans="1:10" x14ac:dyDescent="0.35">
      <c r="A303" t="s">
        <v>561</v>
      </c>
      <c r="B303" t="s">
        <v>16</v>
      </c>
      <c r="C303" s="1">
        <v>42004</v>
      </c>
      <c r="D303" s="2">
        <v>5433661000</v>
      </c>
      <c r="E303" s="2">
        <v>3316311000</v>
      </c>
      <c r="F303" s="2">
        <v>502901000</v>
      </c>
      <c r="G303" t="s">
        <v>12</v>
      </c>
      <c r="H303" s="2">
        <v>314119000</v>
      </c>
      <c r="I303" t="s">
        <v>19</v>
      </c>
      <c r="J303" t="s">
        <v>562</v>
      </c>
    </row>
    <row r="304" spans="1:10" x14ac:dyDescent="0.35">
      <c r="A304" t="s">
        <v>561</v>
      </c>
      <c r="B304" t="s">
        <v>17</v>
      </c>
      <c r="C304" s="1">
        <v>42369</v>
      </c>
      <c r="D304" s="2">
        <v>4075883000</v>
      </c>
      <c r="E304" s="2">
        <v>2530374000</v>
      </c>
      <c r="F304" s="2">
        <v>475328000</v>
      </c>
      <c r="G304" t="s">
        <v>12</v>
      </c>
      <c r="H304" s="2">
        <v>322629000</v>
      </c>
      <c r="I304" t="s">
        <v>19</v>
      </c>
      <c r="J304" t="s">
        <v>562</v>
      </c>
    </row>
    <row r="305" spans="1:10" x14ac:dyDescent="0.35">
      <c r="A305" t="s">
        <v>572</v>
      </c>
      <c r="B305" t="s">
        <v>11</v>
      </c>
      <c r="C305" s="1">
        <v>41272</v>
      </c>
      <c r="D305" s="2">
        <v>13633000000</v>
      </c>
      <c r="E305" s="2">
        <v>9852000000</v>
      </c>
      <c r="F305" s="2">
        <v>1450000000</v>
      </c>
      <c r="G305" t="s">
        <v>12</v>
      </c>
      <c r="H305" t="s">
        <v>12</v>
      </c>
      <c r="I305" t="s">
        <v>19</v>
      </c>
      <c r="J305" t="s">
        <v>155</v>
      </c>
    </row>
    <row r="306" spans="1:10" x14ac:dyDescent="0.35">
      <c r="A306" t="s">
        <v>572</v>
      </c>
      <c r="B306" t="s">
        <v>15</v>
      </c>
      <c r="C306" s="1">
        <v>41636</v>
      </c>
      <c r="D306" s="2">
        <v>13084000000</v>
      </c>
      <c r="E306" s="2">
        <v>9501000000</v>
      </c>
      <c r="F306" s="2">
        <v>1454000000</v>
      </c>
      <c r="G306" t="s">
        <v>12</v>
      </c>
      <c r="H306" t="s">
        <v>12</v>
      </c>
      <c r="I306" t="s">
        <v>19</v>
      </c>
      <c r="J306" t="s">
        <v>155</v>
      </c>
    </row>
    <row r="307" spans="1:10" x14ac:dyDescent="0.35">
      <c r="A307" t="s">
        <v>572</v>
      </c>
      <c r="B307" t="s">
        <v>16</v>
      </c>
      <c r="C307" s="1">
        <v>42000</v>
      </c>
      <c r="D307" s="2">
        <v>13279000000</v>
      </c>
      <c r="E307" s="2">
        <v>9682000000</v>
      </c>
      <c r="F307" s="2">
        <v>1505000000</v>
      </c>
      <c r="G307" t="s">
        <v>12</v>
      </c>
      <c r="H307" t="s">
        <v>12</v>
      </c>
      <c r="I307" t="s">
        <v>19</v>
      </c>
      <c r="J307" t="s">
        <v>155</v>
      </c>
    </row>
    <row r="308" spans="1:10" x14ac:dyDescent="0.35">
      <c r="A308" t="s">
        <v>572</v>
      </c>
      <c r="B308" t="s">
        <v>17</v>
      </c>
      <c r="C308" s="1">
        <v>42364</v>
      </c>
      <c r="D308" s="2">
        <v>13105000000</v>
      </c>
      <c r="E308" s="2">
        <v>9359000000</v>
      </c>
      <c r="F308" s="2">
        <v>1746000000</v>
      </c>
      <c r="G308" t="s">
        <v>12</v>
      </c>
      <c r="H308" t="s">
        <v>12</v>
      </c>
      <c r="I308" t="s">
        <v>19</v>
      </c>
      <c r="J308" t="s">
        <v>155</v>
      </c>
    </row>
    <row r="309" spans="1:10" x14ac:dyDescent="0.35">
      <c r="A309" t="s">
        <v>35</v>
      </c>
      <c r="B309" t="s">
        <v>11</v>
      </c>
      <c r="C309" s="1">
        <v>41274</v>
      </c>
      <c r="D309" s="2">
        <v>90559000000</v>
      </c>
      <c r="E309" s="2">
        <v>86936000000</v>
      </c>
      <c r="F309" s="2">
        <v>1665000000</v>
      </c>
      <c r="G309" t="s">
        <v>12</v>
      </c>
      <c r="H309" t="s">
        <v>12</v>
      </c>
      <c r="I309" t="s">
        <v>36</v>
      </c>
      <c r="J309" t="s">
        <v>37</v>
      </c>
    </row>
    <row r="310" spans="1:10" x14ac:dyDescent="0.35">
      <c r="A310" t="s">
        <v>35</v>
      </c>
      <c r="B310" t="s">
        <v>15</v>
      </c>
      <c r="C310" s="1">
        <v>41639</v>
      </c>
      <c r="D310" s="2">
        <v>89804000000</v>
      </c>
      <c r="E310" s="2">
        <v>85915000000</v>
      </c>
      <c r="F310" s="2">
        <v>1759000000</v>
      </c>
      <c r="G310" t="s">
        <v>12</v>
      </c>
      <c r="H310" t="s">
        <v>12</v>
      </c>
      <c r="I310" t="s">
        <v>36</v>
      </c>
      <c r="J310" t="s">
        <v>37</v>
      </c>
    </row>
    <row r="311" spans="1:10" x14ac:dyDescent="0.35">
      <c r="A311" t="s">
        <v>35</v>
      </c>
      <c r="B311" t="s">
        <v>16</v>
      </c>
      <c r="C311" s="1">
        <v>42004</v>
      </c>
      <c r="D311" s="2">
        <v>81201000000</v>
      </c>
      <c r="E311" s="2">
        <v>76433000000</v>
      </c>
      <c r="F311" s="2">
        <v>1907000000</v>
      </c>
      <c r="G311" t="s">
        <v>12</v>
      </c>
      <c r="H311" t="s">
        <v>12</v>
      </c>
      <c r="I311" t="s">
        <v>36</v>
      </c>
      <c r="J311" t="s">
        <v>37</v>
      </c>
    </row>
    <row r="312" spans="1:10" x14ac:dyDescent="0.35">
      <c r="A312" t="s">
        <v>35</v>
      </c>
      <c r="B312" t="s">
        <v>17</v>
      </c>
      <c r="C312" s="1">
        <v>42369</v>
      </c>
      <c r="D312" s="2">
        <v>67702000000</v>
      </c>
      <c r="E312" s="2">
        <v>63682000000</v>
      </c>
      <c r="F312" s="2">
        <v>2010000000</v>
      </c>
      <c r="G312" t="s">
        <v>12</v>
      </c>
      <c r="H312" t="s">
        <v>12</v>
      </c>
      <c r="I312" t="s">
        <v>36</v>
      </c>
      <c r="J312" t="s">
        <v>37</v>
      </c>
    </row>
    <row r="313" spans="1:10" x14ac:dyDescent="0.35">
      <c r="A313" t="s">
        <v>123</v>
      </c>
      <c r="B313" t="s">
        <v>11</v>
      </c>
      <c r="C313" s="1">
        <v>41420</v>
      </c>
      <c r="D313" s="2">
        <v>13469300000</v>
      </c>
      <c r="E313" s="2">
        <v>10104400000</v>
      </c>
      <c r="F313" s="2">
        <v>2065900000</v>
      </c>
      <c r="G313" t="s">
        <v>12</v>
      </c>
      <c r="H313" t="s">
        <v>12</v>
      </c>
      <c r="I313" t="s">
        <v>36</v>
      </c>
      <c r="J313" t="s">
        <v>124</v>
      </c>
    </row>
    <row r="314" spans="1:10" x14ac:dyDescent="0.35">
      <c r="A314" t="s">
        <v>123</v>
      </c>
      <c r="B314" t="s">
        <v>15</v>
      </c>
      <c r="C314" s="1">
        <v>41784</v>
      </c>
      <c r="D314" s="2">
        <v>11838200000</v>
      </c>
      <c r="E314" s="2">
        <v>8910800000</v>
      </c>
      <c r="F314" s="2">
        <v>1778900000</v>
      </c>
      <c r="G314" t="s">
        <v>12</v>
      </c>
      <c r="H314" t="s">
        <v>12</v>
      </c>
      <c r="I314" t="s">
        <v>36</v>
      </c>
      <c r="J314" t="s">
        <v>124</v>
      </c>
    </row>
    <row r="315" spans="1:10" x14ac:dyDescent="0.35">
      <c r="A315" t="s">
        <v>123</v>
      </c>
      <c r="B315" t="s">
        <v>16</v>
      </c>
      <c r="C315" s="1">
        <v>42155</v>
      </c>
      <c r="D315" s="2">
        <v>11937000000</v>
      </c>
      <c r="E315" s="2">
        <v>9061400000</v>
      </c>
      <c r="F315" s="2">
        <v>1545300000</v>
      </c>
      <c r="G315" t="s">
        <v>12</v>
      </c>
      <c r="H315" t="s">
        <v>12</v>
      </c>
      <c r="I315" t="s">
        <v>36</v>
      </c>
      <c r="J315" t="s">
        <v>124</v>
      </c>
    </row>
    <row r="316" spans="1:10" x14ac:dyDescent="0.35">
      <c r="A316" t="s">
        <v>123</v>
      </c>
      <c r="B316" t="s">
        <v>17</v>
      </c>
      <c r="C316" s="1">
        <v>42519</v>
      </c>
      <c r="D316" s="2">
        <v>11642900000</v>
      </c>
      <c r="E316" s="2">
        <v>8552100000</v>
      </c>
      <c r="F316" s="2">
        <v>2209400000</v>
      </c>
      <c r="G316" t="s">
        <v>12</v>
      </c>
      <c r="H316" t="s">
        <v>12</v>
      </c>
      <c r="I316" t="s">
        <v>36</v>
      </c>
      <c r="J316" t="s">
        <v>124</v>
      </c>
    </row>
    <row r="317" spans="1:10" x14ac:dyDescent="0.35">
      <c r="A317" t="s">
        <v>141</v>
      </c>
      <c r="B317" t="s">
        <v>11</v>
      </c>
      <c r="C317" s="1">
        <v>41274</v>
      </c>
      <c r="D317" s="2">
        <v>2921900000</v>
      </c>
      <c r="E317" s="2">
        <v>1630500000</v>
      </c>
      <c r="F317" s="2">
        <v>746300000</v>
      </c>
      <c r="G317" t="s">
        <v>12</v>
      </c>
      <c r="H317" t="s">
        <v>12</v>
      </c>
      <c r="I317" t="s">
        <v>36</v>
      </c>
      <c r="J317" t="s">
        <v>142</v>
      </c>
    </row>
    <row r="318" spans="1:10" x14ac:dyDescent="0.35">
      <c r="A318" t="s">
        <v>141</v>
      </c>
      <c r="B318" t="s">
        <v>15</v>
      </c>
      <c r="C318" s="1">
        <v>41639</v>
      </c>
      <c r="D318" s="2">
        <v>3194300000</v>
      </c>
      <c r="E318" s="2">
        <v>1756300000</v>
      </c>
      <c r="F318" s="2">
        <v>815800000</v>
      </c>
      <c r="G318" t="s">
        <v>12</v>
      </c>
      <c r="H318" t="s">
        <v>12</v>
      </c>
      <c r="I318" t="s">
        <v>36</v>
      </c>
      <c r="J318" t="s">
        <v>142</v>
      </c>
    </row>
    <row r="319" spans="1:10" x14ac:dyDescent="0.35">
      <c r="A319" t="s">
        <v>141</v>
      </c>
      <c r="B319" t="s">
        <v>16</v>
      </c>
      <c r="C319" s="1">
        <v>42004</v>
      </c>
      <c r="D319" s="2">
        <v>3297600000</v>
      </c>
      <c r="E319" s="2">
        <v>1844700000</v>
      </c>
      <c r="F319" s="2">
        <v>811700000</v>
      </c>
      <c r="G319" t="s">
        <v>12</v>
      </c>
      <c r="H319" t="s">
        <v>12</v>
      </c>
      <c r="I319" t="s">
        <v>36</v>
      </c>
      <c r="J319" t="s">
        <v>142</v>
      </c>
    </row>
    <row r="320" spans="1:10" x14ac:dyDescent="0.35">
      <c r="A320" t="s">
        <v>141</v>
      </c>
      <c r="B320" t="s">
        <v>17</v>
      </c>
      <c r="C320" s="1">
        <v>42369</v>
      </c>
      <c r="D320" s="2">
        <v>3394800000</v>
      </c>
      <c r="E320" s="2">
        <v>1883000000</v>
      </c>
      <c r="F320" s="2">
        <v>837600000</v>
      </c>
      <c r="G320" t="s">
        <v>12</v>
      </c>
      <c r="H320" t="s">
        <v>12</v>
      </c>
      <c r="I320" t="s">
        <v>36</v>
      </c>
      <c r="J320" t="s">
        <v>142</v>
      </c>
    </row>
    <row r="321" spans="1:10" x14ac:dyDescent="0.35">
      <c r="A321" t="s">
        <v>151</v>
      </c>
      <c r="B321" t="s">
        <v>11</v>
      </c>
      <c r="C321" s="1">
        <v>41274</v>
      </c>
      <c r="D321" s="2">
        <v>17085000000</v>
      </c>
      <c r="E321" s="2">
        <v>7153000000</v>
      </c>
      <c r="F321" s="2">
        <v>6043000000</v>
      </c>
      <c r="G321" t="s">
        <v>12</v>
      </c>
      <c r="H321" t="s">
        <v>12</v>
      </c>
      <c r="I321" t="s">
        <v>36</v>
      </c>
      <c r="J321" t="s">
        <v>142</v>
      </c>
    </row>
    <row r="322" spans="1:10" x14ac:dyDescent="0.35">
      <c r="A322" t="s">
        <v>151</v>
      </c>
      <c r="B322" t="s">
        <v>15</v>
      </c>
      <c r="C322" s="1">
        <v>41639</v>
      </c>
      <c r="D322" s="2">
        <v>17420000000</v>
      </c>
      <c r="E322" s="2">
        <v>7219000000</v>
      </c>
      <c r="F322" s="2">
        <v>6645000000</v>
      </c>
      <c r="G322" t="s">
        <v>12</v>
      </c>
      <c r="H322" t="s">
        <v>12</v>
      </c>
      <c r="I322" t="s">
        <v>36</v>
      </c>
      <c r="J322" t="s">
        <v>142</v>
      </c>
    </row>
    <row r="323" spans="1:10" x14ac:dyDescent="0.35">
      <c r="A323" t="s">
        <v>151</v>
      </c>
      <c r="B323" t="s">
        <v>16</v>
      </c>
      <c r="C323" s="1">
        <v>42004</v>
      </c>
      <c r="D323" s="2">
        <v>17277000000</v>
      </c>
      <c r="E323" s="2">
        <v>7168000000</v>
      </c>
      <c r="F323" s="2">
        <v>6552000000</v>
      </c>
      <c r="G323" t="s">
        <v>12</v>
      </c>
      <c r="H323" t="s">
        <v>12</v>
      </c>
      <c r="I323" t="s">
        <v>36</v>
      </c>
      <c r="J323" t="s">
        <v>142</v>
      </c>
    </row>
    <row r="324" spans="1:10" x14ac:dyDescent="0.35">
      <c r="A324" t="s">
        <v>151</v>
      </c>
      <c r="B324" t="s">
        <v>17</v>
      </c>
      <c r="C324" s="1">
        <v>42369</v>
      </c>
      <c r="D324" s="2">
        <v>16034000000</v>
      </c>
      <c r="E324" s="2">
        <v>6635000000</v>
      </c>
      <c r="F324" s="2">
        <v>6610000000</v>
      </c>
      <c r="G324" t="s">
        <v>12</v>
      </c>
      <c r="H324" t="s">
        <v>12</v>
      </c>
      <c r="I324" t="s">
        <v>36</v>
      </c>
      <c r="J324" t="s">
        <v>142</v>
      </c>
    </row>
    <row r="325" spans="1:10" x14ac:dyDescent="0.35">
      <c r="A325" t="s">
        <v>152</v>
      </c>
      <c r="B325" t="s">
        <v>11</v>
      </c>
      <c r="C325" s="1">
        <v>41455</v>
      </c>
      <c r="D325" s="2">
        <v>5533000000</v>
      </c>
      <c r="E325" s="2">
        <v>3142000000</v>
      </c>
      <c r="F325" s="2">
        <v>1291000000</v>
      </c>
      <c r="G325" s="2">
        <v>130000000</v>
      </c>
      <c r="H325" t="s">
        <v>12</v>
      </c>
      <c r="I325" t="s">
        <v>36</v>
      </c>
      <c r="J325" t="s">
        <v>142</v>
      </c>
    </row>
    <row r="326" spans="1:10" x14ac:dyDescent="0.35">
      <c r="A326" t="s">
        <v>152</v>
      </c>
      <c r="B326" t="s">
        <v>15</v>
      </c>
      <c r="C326" s="1">
        <v>41820</v>
      </c>
      <c r="D326" s="2">
        <v>5514000000</v>
      </c>
      <c r="E326" s="2">
        <v>3158000000</v>
      </c>
      <c r="F326" s="2">
        <v>1254000000</v>
      </c>
      <c r="G326" s="2">
        <v>125000000</v>
      </c>
      <c r="H326" t="s">
        <v>12</v>
      </c>
      <c r="I326" t="s">
        <v>36</v>
      </c>
      <c r="J326" t="s">
        <v>142</v>
      </c>
    </row>
    <row r="327" spans="1:10" x14ac:dyDescent="0.35">
      <c r="A327" t="s">
        <v>152</v>
      </c>
      <c r="B327" t="s">
        <v>16</v>
      </c>
      <c r="C327" s="1">
        <v>42185</v>
      </c>
      <c r="D327" s="2">
        <v>5655000000</v>
      </c>
      <c r="E327" s="2">
        <v>3190000000</v>
      </c>
      <c r="F327" s="2">
        <v>1321000000</v>
      </c>
      <c r="G327" s="2">
        <v>136000000</v>
      </c>
      <c r="H327" t="s">
        <v>12</v>
      </c>
      <c r="I327" t="s">
        <v>36</v>
      </c>
      <c r="J327" t="s">
        <v>142</v>
      </c>
    </row>
    <row r="328" spans="1:10" x14ac:dyDescent="0.35">
      <c r="A328" t="s">
        <v>152</v>
      </c>
      <c r="B328" t="s">
        <v>17</v>
      </c>
      <c r="C328" s="1">
        <v>42551</v>
      </c>
      <c r="D328" s="2">
        <v>5761000000</v>
      </c>
      <c r="E328" s="2">
        <v>3163000000</v>
      </c>
      <c r="F328" s="2">
        <v>1393000000</v>
      </c>
      <c r="G328" s="2">
        <v>141000000</v>
      </c>
      <c r="H328" t="s">
        <v>12</v>
      </c>
      <c r="I328" t="s">
        <v>36</v>
      </c>
      <c r="J328" t="s">
        <v>142</v>
      </c>
    </row>
    <row r="329" spans="1:10" x14ac:dyDescent="0.35">
      <c r="A329" t="s">
        <v>167</v>
      </c>
      <c r="B329" t="s">
        <v>11</v>
      </c>
      <c r="C329" s="1">
        <v>41518</v>
      </c>
      <c r="D329" s="2">
        <v>105156000000</v>
      </c>
      <c r="E329" s="2">
        <v>91948000000</v>
      </c>
      <c r="F329" s="2">
        <v>10104000000</v>
      </c>
      <c r="G329" t="s">
        <v>12</v>
      </c>
      <c r="H329" t="s">
        <v>12</v>
      </c>
      <c r="I329" t="s">
        <v>36</v>
      </c>
      <c r="J329" t="s">
        <v>168</v>
      </c>
    </row>
    <row r="330" spans="1:10" x14ac:dyDescent="0.35">
      <c r="A330" t="s">
        <v>167</v>
      </c>
      <c r="B330" t="s">
        <v>15</v>
      </c>
      <c r="C330" s="1">
        <v>41882</v>
      </c>
      <c r="D330" s="2">
        <v>112640000000</v>
      </c>
      <c r="E330" s="2">
        <v>98458000000</v>
      </c>
      <c r="F330" s="2">
        <v>10899000000</v>
      </c>
      <c r="G330" t="s">
        <v>12</v>
      </c>
      <c r="H330" t="s">
        <v>12</v>
      </c>
      <c r="I330" t="s">
        <v>36</v>
      </c>
      <c r="J330" t="s">
        <v>168</v>
      </c>
    </row>
    <row r="331" spans="1:10" x14ac:dyDescent="0.35">
      <c r="A331" t="s">
        <v>167</v>
      </c>
      <c r="B331" t="s">
        <v>16</v>
      </c>
      <c r="C331" s="1">
        <v>42246</v>
      </c>
      <c r="D331" s="2">
        <v>116199000000</v>
      </c>
      <c r="E331" s="2">
        <v>101065000000</v>
      </c>
      <c r="F331" s="2">
        <v>11445000000</v>
      </c>
      <c r="G331" t="s">
        <v>12</v>
      </c>
      <c r="H331" t="s">
        <v>12</v>
      </c>
      <c r="I331" t="s">
        <v>36</v>
      </c>
      <c r="J331" t="s">
        <v>168</v>
      </c>
    </row>
    <row r="332" spans="1:10" x14ac:dyDescent="0.35">
      <c r="A332" t="s">
        <v>167</v>
      </c>
      <c r="B332" t="s">
        <v>17</v>
      </c>
      <c r="C332" s="1">
        <v>42610</v>
      </c>
      <c r="D332" s="2">
        <v>118719000000</v>
      </c>
      <c r="E332" s="2">
        <v>102901000000</v>
      </c>
      <c r="F332" s="2">
        <v>12068000000</v>
      </c>
      <c r="G332" t="s">
        <v>12</v>
      </c>
      <c r="H332" t="s">
        <v>12</v>
      </c>
      <c r="I332" t="s">
        <v>36</v>
      </c>
      <c r="J332" t="s">
        <v>168</v>
      </c>
    </row>
    <row r="333" spans="1:10" x14ac:dyDescent="0.35">
      <c r="A333" t="s">
        <v>169</v>
      </c>
      <c r="B333" t="s">
        <v>11</v>
      </c>
      <c r="C333" s="1">
        <v>37802</v>
      </c>
      <c r="D333" s="2">
        <v>1577000</v>
      </c>
      <c r="E333" s="2">
        <v>258000</v>
      </c>
      <c r="F333" s="2">
        <v>2410000</v>
      </c>
      <c r="G333" s="2">
        <v>65000</v>
      </c>
      <c r="H333" t="s">
        <v>12</v>
      </c>
      <c r="I333" t="s">
        <v>36</v>
      </c>
      <c r="J333" t="s">
        <v>170</v>
      </c>
    </row>
    <row r="334" spans="1:10" x14ac:dyDescent="0.35">
      <c r="A334" t="s">
        <v>169</v>
      </c>
      <c r="B334" t="s">
        <v>15</v>
      </c>
      <c r="C334" s="1">
        <v>38168</v>
      </c>
      <c r="D334" s="2">
        <v>1514000</v>
      </c>
      <c r="E334" s="2">
        <v>142000</v>
      </c>
      <c r="F334" s="2">
        <v>3940000</v>
      </c>
      <c r="G334" s="2">
        <v>30000</v>
      </c>
      <c r="H334" s="2">
        <v>163000</v>
      </c>
      <c r="I334" t="s">
        <v>36</v>
      </c>
      <c r="J334" t="s">
        <v>170</v>
      </c>
    </row>
    <row r="335" spans="1:10" x14ac:dyDescent="0.35">
      <c r="A335" t="s">
        <v>169</v>
      </c>
      <c r="B335" t="s">
        <v>16</v>
      </c>
      <c r="C335" s="1">
        <v>38776</v>
      </c>
      <c r="D335" s="2">
        <v>79562000</v>
      </c>
      <c r="E335" s="2">
        <v>75508000</v>
      </c>
      <c r="F335" s="2">
        <v>15359000</v>
      </c>
      <c r="G335" t="s">
        <v>12</v>
      </c>
      <c r="H335" t="s">
        <v>12</v>
      </c>
      <c r="I335" t="s">
        <v>36</v>
      </c>
      <c r="J335" t="s">
        <v>170</v>
      </c>
    </row>
    <row r="336" spans="1:10" x14ac:dyDescent="0.35">
      <c r="A336" t="s">
        <v>169</v>
      </c>
      <c r="B336" t="s">
        <v>17</v>
      </c>
      <c r="C336" s="1">
        <v>39141</v>
      </c>
      <c r="D336" s="2">
        <v>99642000</v>
      </c>
      <c r="E336" s="2">
        <v>84477000</v>
      </c>
      <c r="F336" s="2">
        <v>25853000</v>
      </c>
      <c r="G336" t="s">
        <v>12</v>
      </c>
      <c r="H336" t="s">
        <v>12</v>
      </c>
      <c r="I336" t="s">
        <v>36</v>
      </c>
      <c r="J336" t="s">
        <v>170</v>
      </c>
    </row>
    <row r="337" spans="1:10" x14ac:dyDescent="0.35">
      <c r="A337" t="s">
        <v>171</v>
      </c>
      <c r="B337" t="s">
        <v>11</v>
      </c>
      <c r="C337" s="1">
        <v>41483</v>
      </c>
      <c r="D337" s="2">
        <v>8052000000</v>
      </c>
      <c r="E337" s="2">
        <v>5140000000</v>
      </c>
      <c r="F337" s="2">
        <v>1653000000</v>
      </c>
      <c r="G337" s="2">
        <v>128000000</v>
      </c>
      <c r="H337" t="s">
        <v>12</v>
      </c>
      <c r="I337" t="s">
        <v>36</v>
      </c>
      <c r="J337" t="s">
        <v>124</v>
      </c>
    </row>
    <row r="338" spans="1:10" x14ac:dyDescent="0.35">
      <c r="A338" t="s">
        <v>171</v>
      </c>
      <c r="B338" t="s">
        <v>15</v>
      </c>
      <c r="C338" s="1">
        <v>41854</v>
      </c>
      <c r="D338" s="2">
        <v>8268000000</v>
      </c>
      <c r="E338" s="2">
        <v>5297000000</v>
      </c>
      <c r="F338" s="2">
        <v>1527000000</v>
      </c>
      <c r="G338" s="2">
        <v>122000000</v>
      </c>
      <c r="H338" t="s">
        <v>12</v>
      </c>
      <c r="I338" t="s">
        <v>36</v>
      </c>
      <c r="J338" t="s">
        <v>124</v>
      </c>
    </row>
    <row r="339" spans="1:10" x14ac:dyDescent="0.35">
      <c r="A339" t="s">
        <v>171</v>
      </c>
      <c r="B339" t="s">
        <v>16</v>
      </c>
      <c r="C339" s="1">
        <v>42218</v>
      </c>
      <c r="D339" s="2">
        <v>8082000000</v>
      </c>
      <c r="E339" s="2">
        <v>5300000000</v>
      </c>
      <c r="F339" s="2">
        <v>1509000000</v>
      </c>
      <c r="G339" s="2">
        <v>117000000</v>
      </c>
      <c r="H339" t="s">
        <v>12</v>
      </c>
      <c r="I339" t="s">
        <v>36</v>
      </c>
      <c r="J339" t="s">
        <v>124</v>
      </c>
    </row>
    <row r="340" spans="1:10" x14ac:dyDescent="0.35">
      <c r="A340" t="s">
        <v>171</v>
      </c>
      <c r="B340" t="s">
        <v>17</v>
      </c>
      <c r="C340" s="1">
        <v>42582</v>
      </c>
      <c r="D340" s="2">
        <v>7961000000</v>
      </c>
      <c r="E340" s="2">
        <v>5181000000</v>
      </c>
      <c r="F340" s="2">
        <v>1665000000</v>
      </c>
      <c r="G340" s="2">
        <v>124000000</v>
      </c>
      <c r="H340" t="s">
        <v>12</v>
      </c>
      <c r="I340" t="s">
        <v>36</v>
      </c>
      <c r="J340" t="s">
        <v>124</v>
      </c>
    </row>
    <row r="341" spans="1:10" x14ac:dyDescent="0.35">
      <c r="A341" t="s">
        <v>186</v>
      </c>
      <c r="B341" t="s">
        <v>11</v>
      </c>
      <c r="C341" s="1">
        <v>41639</v>
      </c>
      <c r="D341" s="2">
        <v>126761000000</v>
      </c>
      <c r="E341" s="2">
        <v>102978000000</v>
      </c>
      <c r="F341" t="s">
        <v>12</v>
      </c>
      <c r="G341" t="s">
        <v>12</v>
      </c>
      <c r="H341" t="s">
        <v>12</v>
      </c>
      <c r="I341" t="s">
        <v>36</v>
      </c>
      <c r="J341" t="s">
        <v>187</v>
      </c>
    </row>
    <row r="342" spans="1:10" x14ac:dyDescent="0.35">
      <c r="A342" t="s">
        <v>186</v>
      </c>
      <c r="B342" t="s">
        <v>15</v>
      </c>
      <c r="C342" s="1">
        <v>42004</v>
      </c>
      <c r="D342" s="2">
        <v>139367000000</v>
      </c>
      <c r="E342" s="2">
        <v>114000000000</v>
      </c>
      <c r="F342" t="s">
        <v>12</v>
      </c>
      <c r="G342" t="s">
        <v>12</v>
      </c>
      <c r="H342" t="s">
        <v>12</v>
      </c>
      <c r="I342" t="s">
        <v>36</v>
      </c>
      <c r="J342" t="s">
        <v>187</v>
      </c>
    </row>
    <row r="343" spans="1:10" x14ac:dyDescent="0.35">
      <c r="A343" t="s">
        <v>186</v>
      </c>
      <c r="B343" t="s">
        <v>16</v>
      </c>
      <c r="C343" s="1">
        <v>42369</v>
      </c>
      <c r="D343" s="2">
        <v>153290000000</v>
      </c>
      <c r="E343" s="2">
        <v>126762000000</v>
      </c>
      <c r="F343" t="s">
        <v>12</v>
      </c>
      <c r="G343" t="s">
        <v>12</v>
      </c>
      <c r="H343" t="s">
        <v>12</v>
      </c>
      <c r="I343" t="s">
        <v>36</v>
      </c>
      <c r="J343" t="s">
        <v>187</v>
      </c>
    </row>
    <row r="344" spans="1:10" x14ac:dyDescent="0.35">
      <c r="A344" t="s">
        <v>186</v>
      </c>
      <c r="B344" t="s">
        <v>17</v>
      </c>
      <c r="C344" s="1">
        <v>42735</v>
      </c>
      <c r="D344" s="2">
        <v>177526000000</v>
      </c>
      <c r="E344" s="2">
        <v>148669000000</v>
      </c>
      <c r="F344" t="s">
        <v>12</v>
      </c>
      <c r="G344" t="s">
        <v>12</v>
      </c>
      <c r="H344" t="s">
        <v>12</v>
      </c>
      <c r="I344" t="s">
        <v>36</v>
      </c>
      <c r="J344" t="s">
        <v>187</v>
      </c>
    </row>
    <row r="345" spans="1:10" x14ac:dyDescent="0.35">
      <c r="A345" t="s">
        <v>213</v>
      </c>
      <c r="B345" t="s">
        <v>11</v>
      </c>
      <c r="C345" s="1">
        <v>41639</v>
      </c>
      <c r="D345" s="2">
        <v>5997000000</v>
      </c>
      <c r="E345" s="2">
        <v>2499000000</v>
      </c>
      <c r="F345" s="2">
        <v>2337000000</v>
      </c>
      <c r="G345" t="s">
        <v>12</v>
      </c>
      <c r="H345" s="2">
        <v>115000000</v>
      </c>
      <c r="I345" t="s">
        <v>36</v>
      </c>
      <c r="J345" t="s">
        <v>214</v>
      </c>
    </row>
    <row r="346" spans="1:10" x14ac:dyDescent="0.35">
      <c r="A346" t="s">
        <v>213</v>
      </c>
      <c r="B346" t="s">
        <v>15</v>
      </c>
      <c r="C346" s="1">
        <v>42004</v>
      </c>
      <c r="D346" s="2">
        <v>6121000000</v>
      </c>
      <c r="E346" s="2">
        <v>2491000000</v>
      </c>
      <c r="F346" s="2">
        <v>2335000000</v>
      </c>
      <c r="G346" t="s">
        <v>12</v>
      </c>
      <c r="H346" s="2">
        <v>115000000</v>
      </c>
      <c r="I346" t="s">
        <v>36</v>
      </c>
      <c r="J346" t="s">
        <v>214</v>
      </c>
    </row>
    <row r="347" spans="1:10" x14ac:dyDescent="0.35">
      <c r="A347" t="s">
        <v>213</v>
      </c>
      <c r="B347" t="s">
        <v>16</v>
      </c>
      <c r="C347" s="1">
        <v>42369</v>
      </c>
      <c r="D347" s="2">
        <v>6282000000</v>
      </c>
      <c r="E347" s="2">
        <v>2559000000</v>
      </c>
      <c r="F347" s="2">
        <v>2320000000</v>
      </c>
      <c r="G347" t="s">
        <v>12</v>
      </c>
      <c r="H347" s="2">
        <v>105000000</v>
      </c>
      <c r="I347" t="s">
        <v>36</v>
      </c>
      <c r="J347" t="s">
        <v>214</v>
      </c>
    </row>
    <row r="348" spans="1:10" x14ac:dyDescent="0.35">
      <c r="A348" t="s">
        <v>213</v>
      </c>
      <c r="B348" t="s">
        <v>17</v>
      </c>
      <c r="C348" s="1">
        <v>42735</v>
      </c>
      <c r="D348" s="2">
        <v>6440000000</v>
      </c>
      <c r="E348" s="2">
        <v>2582000000</v>
      </c>
      <c r="F348" s="2">
        <v>2326000000</v>
      </c>
      <c r="G348" t="s">
        <v>12</v>
      </c>
      <c r="H348" s="2">
        <v>99000000</v>
      </c>
      <c r="I348" t="s">
        <v>36</v>
      </c>
      <c r="J348" t="s">
        <v>214</v>
      </c>
    </row>
    <row r="349" spans="1:10" x14ac:dyDescent="0.35">
      <c r="A349" t="s">
        <v>225</v>
      </c>
      <c r="B349" t="s">
        <v>11</v>
      </c>
      <c r="C349" s="1">
        <v>41455</v>
      </c>
      <c r="D349" s="2">
        <v>10181700000</v>
      </c>
      <c r="E349" s="2">
        <v>2025900000</v>
      </c>
      <c r="F349" s="2">
        <v>6597000000</v>
      </c>
      <c r="G349" t="s">
        <v>12</v>
      </c>
      <c r="H349" t="s">
        <v>12</v>
      </c>
      <c r="I349" t="s">
        <v>36</v>
      </c>
      <c r="J349" t="s">
        <v>170</v>
      </c>
    </row>
    <row r="350" spans="1:10" x14ac:dyDescent="0.35">
      <c r="A350" t="s">
        <v>225</v>
      </c>
      <c r="B350" t="s">
        <v>15</v>
      </c>
      <c r="C350" s="1">
        <v>41820</v>
      </c>
      <c r="D350" s="2">
        <v>10968800000</v>
      </c>
      <c r="E350" s="2">
        <v>2158200000</v>
      </c>
      <c r="F350" s="2">
        <v>6985900000</v>
      </c>
      <c r="G350" t="s">
        <v>12</v>
      </c>
      <c r="H350" t="s">
        <v>12</v>
      </c>
      <c r="I350" t="s">
        <v>36</v>
      </c>
      <c r="J350" t="s">
        <v>170</v>
      </c>
    </row>
    <row r="351" spans="1:10" x14ac:dyDescent="0.35">
      <c r="A351" t="s">
        <v>225</v>
      </c>
      <c r="B351" t="s">
        <v>16</v>
      </c>
      <c r="C351" s="1">
        <v>42185</v>
      </c>
      <c r="D351" s="2">
        <v>10780400000</v>
      </c>
      <c r="E351" s="2">
        <v>2100600000</v>
      </c>
      <c r="F351" s="2">
        <v>7073500000</v>
      </c>
      <c r="G351" t="s">
        <v>12</v>
      </c>
      <c r="H351" t="s">
        <v>12</v>
      </c>
      <c r="I351" t="s">
        <v>36</v>
      </c>
      <c r="J351" t="s">
        <v>170</v>
      </c>
    </row>
    <row r="352" spans="1:10" x14ac:dyDescent="0.35">
      <c r="A352" t="s">
        <v>225</v>
      </c>
      <c r="B352" t="s">
        <v>17</v>
      </c>
      <c r="C352" s="1">
        <v>42551</v>
      </c>
      <c r="D352" s="2">
        <v>11262300000</v>
      </c>
      <c r="E352" s="2">
        <v>2181100000</v>
      </c>
      <c r="F352" s="2">
        <v>7337800000</v>
      </c>
      <c r="G352" t="s">
        <v>12</v>
      </c>
      <c r="H352" t="s">
        <v>12</v>
      </c>
      <c r="I352" t="s">
        <v>36</v>
      </c>
      <c r="J352" t="s">
        <v>170</v>
      </c>
    </row>
    <row r="353" spans="1:10" x14ac:dyDescent="0.35">
      <c r="A353" t="s">
        <v>271</v>
      </c>
      <c r="B353" t="s">
        <v>11</v>
      </c>
      <c r="C353" s="1">
        <v>41420</v>
      </c>
      <c r="D353" s="2">
        <v>17774100000</v>
      </c>
      <c r="E353" s="2">
        <v>11350200000</v>
      </c>
      <c r="F353" s="2">
        <v>3552300000</v>
      </c>
      <c r="G353" t="s">
        <v>12</v>
      </c>
      <c r="H353" t="s">
        <v>12</v>
      </c>
      <c r="I353" t="s">
        <v>36</v>
      </c>
      <c r="J353" t="s">
        <v>124</v>
      </c>
    </row>
    <row r="354" spans="1:10" x14ac:dyDescent="0.35">
      <c r="A354" t="s">
        <v>271</v>
      </c>
      <c r="B354" t="s">
        <v>15</v>
      </c>
      <c r="C354" s="1">
        <v>41784</v>
      </c>
      <c r="D354" s="2">
        <v>17909600000</v>
      </c>
      <c r="E354" s="2">
        <v>11539800000</v>
      </c>
      <c r="F354" s="2">
        <v>3474300000</v>
      </c>
      <c r="G354" t="s">
        <v>12</v>
      </c>
      <c r="H354" t="s">
        <v>12</v>
      </c>
      <c r="I354" t="s">
        <v>36</v>
      </c>
      <c r="J354" t="s">
        <v>124</v>
      </c>
    </row>
    <row r="355" spans="1:10" x14ac:dyDescent="0.35">
      <c r="A355" t="s">
        <v>271</v>
      </c>
      <c r="B355" t="s">
        <v>16</v>
      </c>
      <c r="C355" s="1">
        <v>42155</v>
      </c>
      <c r="D355" s="2">
        <v>17630300000</v>
      </c>
      <c r="E355" s="2">
        <v>11681100000</v>
      </c>
      <c r="F355" s="2">
        <v>3328000000</v>
      </c>
      <c r="G355" t="s">
        <v>12</v>
      </c>
      <c r="H355" t="s">
        <v>12</v>
      </c>
      <c r="I355" t="s">
        <v>36</v>
      </c>
      <c r="J355" t="s">
        <v>124</v>
      </c>
    </row>
    <row r="356" spans="1:10" x14ac:dyDescent="0.35">
      <c r="A356" t="s">
        <v>271</v>
      </c>
      <c r="B356" t="s">
        <v>17</v>
      </c>
      <c r="C356" s="1">
        <v>42519</v>
      </c>
      <c r="D356" s="2">
        <v>16563100000</v>
      </c>
      <c r="E356" s="2">
        <v>10733600000</v>
      </c>
      <c r="F356" s="2">
        <v>3118900000</v>
      </c>
      <c r="G356" t="s">
        <v>12</v>
      </c>
      <c r="H356" t="s">
        <v>12</v>
      </c>
      <c r="I356" t="s">
        <v>36</v>
      </c>
      <c r="J356" t="s">
        <v>124</v>
      </c>
    </row>
    <row r="357" spans="1:10" x14ac:dyDescent="0.35">
      <c r="A357" t="s">
        <v>307</v>
      </c>
      <c r="B357" t="s">
        <v>11</v>
      </c>
      <c r="C357" s="1">
        <v>41574</v>
      </c>
      <c r="D357" s="2">
        <v>8751654000</v>
      </c>
      <c r="E357" s="2">
        <v>7338838000</v>
      </c>
      <c r="F357" s="2">
        <v>627340000</v>
      </c>
      <c r="G357" t="s">
        <v>12</v>
      </c>
      <c r="H357" t="s">
        <v>12</v>
      </c>
      <c r="I357" t="s">
        <v>36</v>
      </c>
      <c r="J357" t="s">
        <v>124</v>
      </c>
    </row>
    <row r="358" spans="1:10" x14ac:dyDescent="0.35">
      <c r="A358" t="s">
        <v>307</v>
      </c>
      <c r="B358" t="s">
        <v>15</v>
      </c>
      <c r="C358" s="1">
        <v>41938</v>
      </c>
      <c r="D358" s="2">
        <v>9316256000</v>
      </c>
      <c r="E358" s="2">
        <v>7751273000</v>
      </c>
      <c r="F358" s="2">
        <v>650948000</v>
      </c>
      <c r="G358" t="s">
        <v>12</v>
      </c>
      <c r="H358" t="s">
        <v>12</v>
      </c>
      <c r="I358" t="s">
        <v>36</v>
      </c>
      <c r="J358" t="s">
        <v>124</v>
      </c>
    </row>
    <row r="359" spans="1:10" x14ac:dyDescent="0.35">
      <c r="A359" t="s">
        <v>307</v>
      </c>
      <c r="B359" t="s">
        <v>16</v>
      </c>
      <c r="C359" s="1">
        <v>42308</v>
      </c>
      <c r="D359" s="2">
        <v>9263863000</v>
      </c>
      <c r="E359" s="2">
        <v>7455282000</v>
      </c>
      <c r="F359" s="2">
        <v>743611000</v>
      </c>
      <c r="G359" t="s">
        <v>12</v>
      </c>
      <c r="H359" t="s">
        <v>12</v>
      </c>
      <c r="I359" t="s">
        <v>36</v>
      </c>
      <c r="J359" t="s">
        <v>124</v>
      </c>
    </row>
    <row r="360" spans="1:10" x14ac:dyDescent="0.35">
      <c r="A360" t="s">
        <v>307</v>
      </c>
      <c r="B360" t="s">
        <v>17</v>
      </c>
      <c r="C360" s="1">
        <v>42673</v>
      </c>
      <c r="D360" s="2">
        <v>9523224000</v>
      </c>
      <c r="E360" s="2">
        <v>7365049000</v>
      </c>
      <c r="F360" s="2">
        <v>871974000</v>
      </c>
      <c r="G360" t="s">
        <v>12</v>
      </c>
      <c r="H360" t="s">
        <v>12</v>
      </c>
      <c r="I360" t="s">
        <v>36</v>
      </c>
      <c r="J360" t="s">
        <v>124</v>
      </c>
    </row>
    <row r="361" spans="1:10" x14ac:dyDescent="0.35">
      <c r="A361" t="s">
        <v>312</v>
      </c>
      <c r="B361" t="s">
        <v>11</v>
      </c>
      <c r="C361" s="1">
        <v>41274</v>
      </c>
      <c r="D361" s="2">
        <v>6644252000</v>
      </c>
      <c r="E361" s="2">
        <v>3784370000</v>
      </c>
      <c r="F361" s="2">
        <v>1703796000</v>
      </c>
      <c r="G361" t="s">
        <v>12</v>
      </c>
      <c r="H361" t="s">
        <v>12</v>
      </c>
      <c r="I361" t="s">
        <v>36</v>
      </c>
      <c r="J361" t="s">
        <v>124</v>
      </c>
    </row>
    <row r="362" spans="1:10" x14ac:dyDescent="0.35">
      <c r="A362" t="s">
        <v>312</v>
      </c>
      <c r="B362" t="s">
        <v>15</v>
      </c>
      <c r="C362" s="1">
        <v>41639</v>
      </c>
      <c r="D362" s="2">
        <v>7146079000</v>
      </c>
      <c r="E362" s="2">
        <v>3865231000</v>
      </c>
      <c r="F362" s="2">
        <v>1924132000</v>
      </c>
      <c r="G362" t="s">
        <v>12</v>
      </c>
      <c r="H362" t="s">
        <v>12</v>
      </c>
      <c r="I362" t="s">
        <v>36</v>
      </c>
      <c r="J362" t="s">
        <v>124</v>
      </c>
    </row>
    <row r="363" spans="1:10" x14ac:dyDescent="0.35">
      <c r="A363" t="s">
        <v>312</v>
      </c>
      <c r="B363" t="s">
        <v>16</v>
      </c>
      <c r="C363" s="1">
        <v>42004</v>
      </c>
      <c r="D363" s="2">
        <v>7421768000</v>
      </c>
      <c r="E363" s="2">
        <v>4085602000</v>
      </c>
      <c r="F363" s="2">
        <v>1898284000</v>
      </c>
      <c r="G363" t="s">
        <v>12</v>
      </c>
      <c r="H363" t="s">
        <v>12</v>
      </c>
      <c r="I363" t="s">
        <v>36</v>
      </c>
      <c r="J363" t="s">
        <v>124</v>
      </c>
    </row>
    <row r="364" spans="1:10" x14ac:dyDescent="0.35">
      <c r="A364" t="s">
        <v>312</v>
      </c>
      <c r="B364" t="s">
        <v>17</v>
      </c>
      <c r="C364" s="1">
        <v>42369</v>
      </c>
      <c r="D364" s="2">
        <v>7386626000</v>
      </c>
      <c r="E364" s="2">
        <v>4003951000</v>
      </c>
      <c r="F364" s="2">
        <v>1969308000</v>
      </c>
      <c r="G364" t="s">
        <v>12</v>
      </c>
      <c r="H364" t="s">
        <v>12</v>
      </c>
      <c r="I364" t="s">
        <v>36</v>
      </c>
      <c r="J364" t="s">
        <v>124</v>
      </c>
    </row>
    <row r="365" spans="1:10" x14ac:dyDescent="0.35">
      <c r="A365" t="s">
        <v>335</v>
      </c>
      <c r="B365" t="s">
        <v>11</v>
      </c>
      <c r="C365" s="1">
        <v>41272</v>
      </c>
      <c r="D365" s="2">
        <v>14197000000</v>
      </c>
      <c r="E365" s="2">
        <v>8763000000</v>
      </c>
      <c r="F365" s="2">
        <v>3872000000</v>
      </c>
      <c r="G365" t="s">
        <v>12</v>
      </c>
      <c r="H365" t="s">
        <v>12</v>
      </c>
      <c r="I365" t="s">
        <v>36</v>
      </c>
      <c r="J365" t="s">
        <v>124</v>
      </c>
    </row>
    <row r="366" spans="1:10" x14ac:dyDescent="0.35">
      <c r="A366" t="s">
        <v>335</v>
      </c>
      <c r="B366" t="s">
        <v>15</v>
      </c>
      <c r="C366" s="1">
        <v>41636</v>
      </c>
      <c r="D366" s="2">
        <v>14792000000</v>
      </c>
      <c r="E366" s="2">
        <v>8689000000</v>
      </c>
      <c r="F366" s="2">
        <v>3266000000</v>
      </c>
      <c r="G366" t="s">
        <v>12</v>
      </c>
      <c r="H366" t="s">
        <v>12</v>
      </c>
      <c r="I366" t="s">
        <v>36</v>
      </c>
      <c r="J366" t="s">
        <v>124</v>
      </c>
    </row>
    <row r="367" spans="1:10" x14ac:dyDescent="0.35">
      <c r="A367" t="s">
        <v>335</v>
      </c>
      <c r="B367" t="s">
        <v>16</v>
      </c>
      <c r="C367" s="1">
        <v>42007</v>
      </c>
      <c r="D367" s="2">
        <v>14580000000</v>
      </c>
      <c r="E367" s="2">
        <v>9517000000</v>
      </c>
      <c r="F367" s="2">
        <v>4039000000</v>
      </c>
      <c r="G367" t="s">
        <v>12</v>
      </c>
      <c r="H367" t="s">
        <v>12</v>
      </c>
      <c r="I367" t="s">
        <v>36</v>
      </c>
      <c r="J367" t="s">
        <v>124</v>
      </c>
    </row>
    <row r="368" spans="1:10" x14ac:dyDescent="0.35">
      <c r="A368" t="s">
        <v>335</v>
      </c>
      <c r="B368" t="s">
        <v>17</v>
      </c>
      <c r="C368" s="1">
        <v>42371</v>
      </c>
      <c r="D368" s="2">
        <v>13525000000</v>
      </c>
      <c r="E368" s="2">
        <v>8844000000</v>
      </c>
      <c r="F368" s="2">
        <v>3590000000</v>
      </c>
      <c r="G368" t="s">
        <v>12</v>
      </c>
      <c r="H368" t="s">
        <v>12</v>
      </c>
      <c r="I368" t="s">
        <v>36</v>
      </c>
      <c r="J368" t="s">
        <v>124</v>
      </c>
    </row>
    <row r="369" spans="1:10" x14ac:dyDescent="0.35">
      <c r="A369" t="s">
        <v>339</v>
      </c>
      <c r="B369" t="s">
        <v>11</v>
      </c>
      <c r="C369" s="1">
        <v>41639</v>
      </c>
      <c r="D369" s="2">
        <v>19561000000</v>
      </c>
      <c r="E369" s="2">
        <v>12952000000</v>
      </c>
      <c r="F369" s="2">
        <v>3706000000</v>
      </c>
      <c r="G369" t="s">
        <v>12</v>
      </c>
      <c r="H369" t="s">
        <v>12</v>
      </c>
      <c r="I369" t="s">
        <v>36</v>
      </c>
      <c r="J369" t="s">
        <v>142</v>
      </c>
    </row>
    <row r="370" spans="1:10" x14ac:dyDescent="0.35">
      <c r="A370" t="s">
        <v>339</v>
      </c>
      <c r="B370" t="s">
        <v>15</v>
      </c>
      <c r="C370" s="1">
        <v>42004</v>
      </c>
      <c r="D370" s="2">
        <v>19724000000</v>
      </c>
      <c r="E370" s="2">
        <v>13041000000</v>
      </c>
      <c r="F370" s="2">
        <v>4162000000</v>
      </c>
      <c r="G370" t="s">
        <v>12</v>
      </c>
      <c r="H370" t="s">
        <v>12</v>
      </c>
      <c r="I370" t="s">
        <v>36</v>
      </c>
      <c r="J370" t="s">
        <v>142</v>
      </c>
    </row>
    <row r="371" spans="1:10" x14ac:dyDescent="0.35">
      <c r="A371" t="s">
        <v>339</v>
      </c>
      <c r="B371" t="s">
        <v>16</v>
      </c>
      <c r="C371" s="1">
        <v>42369</v>
      </c>
      <c r="D371" s="2">
        <v>18591000000</v>
      </c>
      <c r="E371" s="2">
        <v>11967000000</v>
      </c>
      <c r="F371" s="2">
        <v>5011000000</v>
      </c>
      <c r="G371" t="s">
        <v>12</v>
      </c>
      <c r="H371" t="s">
        <v>12</v>
      </c>
      <c r="I371" t="s">
        <v>36</v>
      </c>
      <c r="J371" t="s">
        <v>142</v>
      </c>
    </row>
    <row r="372" spans="1:10" x14ac:dyDescent="0.35">
      <c r="A372" t="s">
        <v>339</v>
      </c>
      <c r="B372" t="s">
        <v>17</v>
      </c>
      <c r="C372" s="1">
        <v>42735</v>
      </c>
      <c r="D372" s="2">
        <v>18202000000</v>
      </c>
      <c r="E372" s="2">
        <v>11551000000</v>
      </c>
      <c r="F372" s="2">
        <v>3334000000</v>
      </c>
      <c r="G372" t="s">
        <v>12</v>
      </c>
      <c r="H372" t="s">
        <v>12</v>
      </c>
      <c r="I372" t="s">
        <v>36</v>
      </c>
      <c r="J372" t="s">
        <v>142</v>
      </c>
    </row>
    <row r="373" spans="1:10" x14ac:dyDescent="0.35">
      <c r="A373" t="s">
        <v>343</v>
      </c>
      <c r="B373" t="s">
        <v>11</v>
      </c>
      <c r="C373" s="1">
        <v>41274</v>
      </c>
      <c r="D373" s="2">
        <v>48017000000</v>
      </c>
      <c r="E373" s="2">
        <v>19053000000</v>
      </c>
      <c r="F373" s="2">
        <v>18185000000</v>
      </c>
      <c r="G373" t="s">
        <v>12</v>
      </c>
      <c r="H373" t="s">
        <v>12</v>
      </c>
      <c r="I373" t="s">
        <v>36</v>
      </c>
      <c r="J373" t="s">
        <v>214</v>
      </c>
    </row>
    <row r="374" spans="1:10" x14ac:dyDescent="0.35">
      <c r="A374" t="s">
        <v>343</v>
      </c>
      <c r="B374" t="s">
        <v>15</v>
      </c>
      <c r="C374" s="1">
        <v>41639</v>
      </c>
      <c r="D374" s="2">
        <v>46854000000</v>
      </c>
      <c r="E374" s="2">
        <v>18421000000</v>
      </c>
      <c r="F374" s="2">
        <v>18205000000</v>
      </c>
      <c r="G374" t="s">
        <v>12</v>
      </c>
      <c r="H374" t="s">
        <v>12</v>
      </c>
      <c r="I374" t="s">
        <v>36</v>
      </c>
      <c r="J374" t="s">
        <v>214</v>
      </c>
    </row>
    <row r="375" spans="1:10" x14ac:dyDescent="0.35">
      <c r="A375" t="s">
        <v>343</v>
      </c>
      <c r="B375" t="s">
        <v>16</v>
      </c>
      <c r="C375" s="1">
        <v>42004</v>
      </c>
      <c r="D375" s="2">
        <v>45998000000</v>
      </c>
      <c r="E375" s="2">
        <v>17889000000</v>
      </c>
      <c r="F375" s="2">
        <v>18401000000</v>
      </c>
      <c r="G375" t="s">
        <v>12</v>
      </c>
      <c r="H375" t="s">
        <v>12</v>
      </c>
      <c r="I375" t="s">
        <v>36</v>
      </c>
      <c r="J375" t="s">
        <v>214</v>
      </c>
    </row>
    <row r="376" spans="1:10" x14ac:dyDescent="0.35">
      <c r="A376" t="s">
        <v>343</v>
      </c>
      <c r="B376" t="s">
        <v>17</v>
      </c>
      <c r="C376" s="1">
        <v>42369</v>
      </c>
      <c r="D376" s="2">
        <v>44294000000</v>
      </c>
      <c r="E376" s="2">
        <v>17482000000</v>
      </c>
      <c r="F376" s="2">
        <v>18084000000</v>
      </c>
      <c r="G376" t="s">
        <v>12</v>
      </c>
      <c r="H376" t="s">
        <v>12</v>
      </c>
      <c r="I376" t="s">
        <v>36</v>
      </c>
      <c r="J376" t="s">
        <v>214</v>
      </c>
    </row>
    <row r="377" spans="1:10" x14ac:dyDescent="0.35">
      <c r="A377" t="s">
        <v>345</v>
      </c>
      <c r="B377" t="s">
        <v>11</v>
      </c>
      <c r="C377" s="1">
        <v>41307</v>
      </c>
      <c r="D377" s="2">
        <v>96619000000</v>
      </c>
      <c r="E377" s="2">
        <v>76726000000</v>
      </c>
      <c r="F377" s="2">
        <v>15477000000</v>
      </c>
      <c r="G377" t="s">
        <v>12</v>
      </c>
      <c r="H377" s="2">
        <v>1652000000</v>
      </c>
      <c r="I377" t="s">
        <v>36</v>
      </c>
      <c r="J377" t="s">
        <v>346</v>
      </c>
    </row>
    <row r="378" spans="1:10" x14ac:dyDescent="0.35">
      <c r="A378" t="s">
        <v>345</v>
      </c>
      <c r="B378" t="s">
        <v>15</v>
      </c>
      <c r="C378" s="1">
        <v>41671</v>
      </c>
      <c r="D378" s="2">
        <v>98375000000</v>
      </c>
      <c r="E378" s="2">
        <v>78138000000</v>
      </c>
      <c r="F378" s="2">
        <v>15809000000</v>
      </c>
      <c r="G378" t="s">
        <v>12</v>
      </c>
      <c r="H378" s="2">
        <v>1703000000</v>
      </c>
      <c r="I378" t="s">
        <v>36</v>
      </c>
      <c r="J378" t="s">
        <v>346</v>
      </c>
    </row>
    <row r="379" spans="1:10" x14ac:dyDescent="0.35">
      <c r="A379" t="s">
        <v>345</v>
      </c>
      <c r="B379" t="s">
        <v>16</v>
      </c>
      <c r="C379" s="1">
        <v>42035</v>
      </c>
      <c r="D379" s="2">
        <v>108465000000</v>
      </c>
      <c r="E379" s="2">
        <v>85512000000</v>
      </c>
      <c r="F379" s="2">
        <v>17868000000</v>
      </c>
      <c r="G379" t="s">
        <v>12</v>
      </c>
      <c r="H379" s="2">
        <v>1948000000</v>
      </c>
      <c r="I379" t="s">
        <v>36</v>
      </c>
      <c r="J379" t="s">
        <v>346</v>
      </c>
    </row>
    <row r="380" spans="1:10" x14ac:dyDescent="0.35">
      <c r="A380" t="s">
        <v>345</v>
      </c>
      <c r="B380" t="s">
        <v>17</v>
      </c>
      <c r="C380" s="1">
        <v>42399</v>
      </c>
      <c r="D380" s="2">
        <v>109830000000</v>
      </c>
      <c r="E380" s="2">
        <v>85496000000</v>
      </c>
      <c r="F380" s="2">
        <v>18669000000</v>
      </c>
      <c r="G380" t="s">
        <v>12</v>
      </c>
      <c r="H380" s="2">
        <v>2089000000</v>
      </c>
      <c r="I380" t="s">
        <v>36</v>
      </c>
      <c r="J380" t="s">
        <v>346</v>
      </c>
    </row>
    <row r="381" spans="1:10" x14ac:dyDescent="0.35">
      <c r="A381" t="s">
        <v>380</v>
      </c>
      <c r="B381" t="s">
        <v>11</v>
      </c>
      <c r="C381" s="1">
        <v>41274</v>
      </c>
      <c r="D381" s="2">
        <v>35015000000</v>
      </c>
      <c r="E381" s="2">
        <v>21939000000</v>
      </c>
      <c r="F381" s="2">
        <v>9176000000</v>
      </c>
      <c r="G381" t="s">
        <v>12</v>
      </c>
      <c r="H381" s="2">
        <v>217000000</v>
      </c>
      <c r="I381" t="s">
        <v>36</v>
      </c>
      <c r="J381" t="s">
        <v>124</v>
      </c>
    </row>
    <row r="382" spans="1:10" x14ac:dyDescent="0.35">
      <c r="A382" t="s">
        <v>380</v>
      </c>
      <c r="B382" t="s">
        <v>15</v>
      </c>
      <c r="C382" s="1">
        <v>41639</v>
      </c>
      <c r="D382" s="2">
        <v>35299000000</v>
      </c>
      <c r="E382" s="2">
        <v>22189000000</v>
      </c>
      <c r="F382" s="2">
        <v>8679000000</v>
      </c>
      <c r="G382" t="s">
        <v>12</v>
      </c>
      <c r="H382" s="2">
        <v>217000000</v>
      </c>
      <c r="I382" t="s">
        <v>36</v>
      </c>
      <c r="J382" t="s">
        <v>124</v>
      </c>
    </row>
    <row r="383" spans="1:10" x14ac:dyDescent="0.35">
      <c r="A383" t="s">
        <v>380</v>
      </c>
      <c r="B383" t="s">
        <v>16</v>
      </c>
      <c r="C383" s="1">
        <v>42004</v>
      </c>
      <c r="D383" s="2">
        <v>34244000000</v>
      </c>
      <c r="E383" s="2">
        <v>21647000000</v>
      </c>
      <c r="F383" s="2">
        <v>8457000000</v>
      </c>
      <c r="G383" t="s">
        <v>12</v>
      </c>
      <c r="H383" s="2">
        <v>206000000</v>
      </c>
      <c r="I383" t="s">
        <v>36</v>
      </c>
      <c r="J383" t="s">
        <v>124</v>
      </c>
    </row>
    <row r="384" spans="1:10" x14ac:dyDescent="0.35">
      <c r="A384" t="s">
        <v>380</v>
      </c>
      <c r="B384" t="s">
        <v>17</v>
      </c>
      <c r="C384" s="1">
        <v>42369</v>
      </c>
      <c r="D384" s="2">
        <v>29636000000</v>
      </c>
      <c r="E384" s="2">
        <v>18124000000</v>
      </c>
      <c r="F384" s="2">
        <v>7577000000</v>
      </c>
      <c r="G384" t="s">
        <v>12</v>
      </c>
      <c r="H384" s="2">
        <v>181000000</v>
      </c>
      <c r="I384" t="s">
        <v>36</v>
      </c>
      <c r="J384" t="s">
        <v>124</v>
      </c>
    </row>
    <row r="385" spans="1:10" x14ac:dyDescent="0.35">
      <c r="A385" t="s">
        <v>384</v>
      </c>
      <c r="B385" t="s">
        <v>11</v>
      </c>
      <c r="C385" s="1">
        <v>41274</v>
      </c>
      <c r="D385" s="2">
        <v>3901300000</v>
      </c>
      <c r="E385" s="2">
        <v>1503800000</v>
      </c>
      <c r="F385" s="2">
        <v>1457300000</v>
      </c>
      <c r="G385" s="2">
        <v>100100000</v>
      </c>
      <c r="H385" t="s">
        <v>12</v>
      </c>
      <c r="I385" t="s">
        <v>36</v>
      </c>
      <c r="J385" t="s">
        <v>124</v>
      </c>
    </row>
    <row r="386" spans="1:10" x14ac:dyDescent="0.35">
      <c r="A386" t="s">
        <v>384</v>
      </c>
      <c r="B386" t="s">
        <v>15</v>
      </c>
      <c r="C386" s="1">
        <v>41639</v>
      </c>
      <c r="D386" s="2">
        <v>4200700000</v>
      </c>
      <c r="E386" s="2">
        <v>1528500000</v>
      </c>
      <c r="F386" s="2">
        <v>1548600000</v>
      </c>
      <c r="G386" s="2">
        <v>100200000</v>
      </c>
      <c r="H386" t="s">
        <v>12</v>
      </c>
      <c r="I386" t="s">
        <v>36</v>
      </c>
      <c r="J386" t="s">
        <v>124</v>
      </c>
    </row>
    <row r="387" spans="1:10" x14ac:dyDescent="0.35">
      <c r="A387" t="s">
        <v>384</v>
      </c>
      <c r="B387" t="s">
        <v>16</v>
      </c>
      <c r="C387" s="1">
        <v>42004</v>
      </c>
      <c r="D387" s="2">
        <v>4409300000</v>
      </c>
      <c r="E387" s="2">
        <v>1700600000</v>
      </c>
      <c r="F387" s="2">
        <v>1617600000</v>
      </c>
      <c r="G387" s="2">
        <v>115100000</v>
      </c>
      <c r="H387" t="s">
        <v>12</v>
      </c>
      <c r="I387" t="s">
        <v>36</v>
      </c>
      <c r="J387" t="s">
        <v>124</v>
      </c>
    </row>
    <row r="388" spans="1:10" x14ac:dyDescent="0.35">
      <c r="A388" t="s">
        <v>384</v>
      </c>
      <c r="B388" t="s">
        <v>17</v>
      </c>
      <c r="C388" s="1">
        <v>42369</v>
      </c>
      <c r="D388" s="2">
        <v>4071300000</v>
      </c>
      <c r="E388" s="2">
        <v>1455300000</v>
      </c>
      <c r="F388" s="2">
        <v>1532400000</v>
      </c>
      <c r="G388" s="2">
        <v>108400000</v>
      </c>
      <c r="H388" t="s">
        <v>12</v>
      </c>
      <c r="I388" t="s">
        <v>36</v>
      </c>
      <c r="J388" t="s">
        <v>124</v>
      </c>
    </row>
    <row r="389" spans="1:10" x14ac:dyDescent="0.35">
      <c r="A389" t="s">
        <v>385</v>
      </c>
      <c r="B389" t="s">
        <v>11</v>
      </c>
      <c r="C389" s="1">
        <v>41608</v>
      </c>
      <c r="D389" s="2">
        <v>4123400000</v>
      </c>
      <c r="E389" s="2">
        <v>2457600000</v>
      </c>
      <c r="F389" s="2">
        <v>1090300000</v>
      </c>
      <c r="G389" t="s">
        <v>12</v>
      </c>
      <c r="H389" t="s">
        <v>12</v>
      </c>
      <c r="I389" t="s">
        <v>36</v>
      </c>
      <c r="J389" t="s">
        <v>124</v>
      </c>
    </row>
    <row r="390" spans="1:10" x14ac:dyDescent="0.35">
      <c r="A390" t="s">
        <v>385</v>
      </c>
      <c r="B390" t="s">
        <v>15</v>
      </c>
      <c r="C390" s="1">
        <v>41973</v>
      </c>
      <c r="D390" s="2">
        <v>4243200000</v>
      </c>
      <c r="E390" s="2">
        <v>2513000000</v>
      </c>
      <c r="F390" s="2">
        <v>1122000000</v>
      </c>
      <c r="G390" t="s">
        <v>12</v>
      </c>
      <c r="H390" t="s">
        <v>12</v>
      </c>
      <c r="I390" t="s">
        <v>36</v>
      </c>
      <c r="J390" t="s">
        <v>124</v>
      </c>
    </row>
    <row r="391" spans="1:10" x14ac:dyDescent="0.35">
      <c r="A391" t="s">
        <v>385</v>
      </c>
      <c r="B391" t="s">
        <v>16</v>
      </c>
      <c r="C391" s="1">
        <v>42338</v>
      </c>
      <c r="D391" s="2">
        <v>4296300000</v>
      </c>
      <c r="E391" s="2">
        <v>2559000000</v>
      </c>
      <c r="F391" s="2">
        <v>1127400000</v>
      </c>
      <c r="G391" t="s">
        <v>12</v>
      </c>
      <c r="H391" t="s">
        <v>12</v>
      </c>
      <c r="I391" t="s">
        <v>36</v>
      </c>
      <c r="J391" t="s">
        <v>124</v>
      </c>
    </row>
    <row r="392" spans="1:10" x14ac:dyDescent="0.35">
      <c r="A392" t="s">
        <v>385</v>
      </c>
      <c r="B392" t="s">
        <v>17</v>
      </c>
      <c r="C392" s="1">
        <v>42704</v>
      </c>
      <c r="D392" s="2">
        <v>4411500000</v>
      </c>
      <c r="E392" s="2">
        <v>2579800000</v>
      </c>
      <c r="F392" s="2">
        <v>1175000000</v>
      </c>
      <c r="G392" t="s">
        <v>12</v>
      </c>
      <c r="H392" t="s">
        <v>12</v>
      </c>
      <c r="I392" t="s">
        <v>36</v>
      </c>
      <c r="J392" t="s">
        <v>124</v>
      </c>
    </row>
    <row r="393" spans="1:10" x14ac:dyDescent="0.35">
      <c r="A393" t="s">
        <v>391</v>
      </c>
      <c r="B393" t="s">
        <v>11</v>
      </c>
      <c r="C393" s="1">
        <v>41274</v>
      </c>
      <c r="D393" s="2">
        <v>2060702000</v>
      </c>
      <c r="E393" s="2">
        <v>995046000</v>
      </c>
      <c r="F393" t="s">
        <v>12</v>
      </c>
      <c r="G393" t="s">
        <v>12</v>
      </c>
      <c r="H393" t="s">
        <v>12</v>
      </c>
      <c r="I393" t="s">
        <v>36</v>
      </c>
      <c r="J393" t="s">
        <v>214</v>
      </c>
    </row>
    <row r="394" spans="1:10" x14ac:dyDescent="0.35">
      <c r="A394" t="s">
        <v>391</v>
      </c>
      <c r="B394" t="s">
        <v>15</v>
      </c>
      <c r="C394" s="1">
        <v>41639</v>
      </c>
      <c r="D394" s="2">
        <v>2246428000</v>
      </c>
      <c r="E394" s="2">
        <v>1073497000</v>
      </c>
      <c r="F394" t="s">
        <v>12</v>
      </c>
      <c r="G394" t="s">
        <v>12</v>
      </c>
      <c r="H394" t="s">
        <v>12</v>
      </c>
      <c r="I394" t="s">
        <v>36</v>
      </c>
      <c r="J394" t="s">
        <v>214</v>
      </c>
    </row>
    <row r="395" spans="1:10" x14ac:dyDescent="0.35">
      <c r="A395" t="s">
        <v>391</v>
      </c>
      <c r="B395" t="s">
        <v>16</v>
      </c>
      <c r="C395" s="1">
        <v>42004</v>
      </c>
      <c r="D395" s="2">
        <v>2464867000</v>
      </c>
      <c r="E395" s="2">
        <v>1125057000</v>
      </c>
      <c r="F395" t="s">
        <v>12</v>
      </c>
      <c r="G395" t="s">
        <v>12</v>
      </c>
      <c r="H395" t="s">
        <v>12</v>
      </c>
      <c r="I395" t="s">
        <v>36</v>
      </c>
      <c r="J395" t="s">
        <v>214</v>
      </c>
    </row>
    <row r="396" spans="1:10" x14ac:dyDescent="0.35">
      <c r="A396" t="s">
        <v>391</v>
      </c>
      <c r="B396" t="s">
        <v>17</v>
      </c>
      <c r="C396" s="1">
        <v>42369</v>
      </c>
      <c r="D396" s="2">
        <v>2722564000</v>
      </c>
      <c r="E396" s="2">
        <v>1090263000</v>
      </c>
      <c r="F396" t="s">
        <v>12</v>
      </c>
      <c r="G396" t="s">
        <v>12</v>
      </c>
      <c r="H396" t="s">
        <v>12</v>
      </c>
      <c r="I396" t="s">
        <v>36</v>
      </c>
      <c r="J396" t="s">
        <v>214</v>
      </c>
    </row>
    <row r="397" spans="1:10" x14ac:dyDescent="0.35">
      <c r="A397" t="s">
        <v>392</v>
      </c>
      <c r="B397" t="s">
        <v>11</v>
      </c>
      <c r="C397" s="1">
        <v>41274</v>
      </c>
      <c r="D397" s="2">
        <v>24618000000</v>
      </c>
      <c r="E397" s="2">
        <v>15055000000</v>
      </c>
      <c r="F397" s="2">
        <v>2249000000</v>
      </c>
      <c r="G397" t="s">
        <v>12</v>
      </c>
      <c r="H397" t="s">
        <v>12</v>
      </c>
      <c r="I397" t="s">
        <v>36</v>
      </c>
      <c r="J397" t="s">
        <v>393</v>
      </c>
    </row>
    <row r="398" spans="1:10" x14ac:dyDescent="0.35">
      <c r="A398" t="s">
        <v>392</v>
      </c>
      <c r="B398" t="s">
        <v>15</v>
      </c>
      <c r="C398" s="1">
        <v>41639</v>
      </c>
      <c r="D398" s="2">
        <v>24466000000</v>
      </c>
      <c r="E398" s="2">
        <v>14009000000</v>
      </c>
      <c r="F398" s="2">
        <v>2362000000</v>
      </c>
      <c r="G398" t="s">
        <v>12</v>
      </c>
      <c r="H398" t="s">
        <v>12</v>
      </c>
      <c r="I398" t="s">
        <v>36</v>
      </c>
      <c r="J398" t="s">
        <v>393</v>
      </c>
    </row>
    <row r="399" spans="1:10" x14ac:dyDescent="0.35">
      <c r="A399" t="s">
        <v>392</v>
      </c>
      <c r="B399" t="s">
        <v>16</v>
      </c>
      <c r="C399" s="1">
        <v>42004</v>
      </c>
      <c r="D399" s="2">
        <v>24522000000</v>
      </c>
      <c r="E399" s="2">
        <v>14362000000</v>
      </c>
      <c r="F399" s="2">
        <v>2541000000</v>
      </c>
      <c r="G399" t="s">
        <v>12</v>
      </c>
      <c r="H399" t="s">
        <v>12</v>
      </c>
      <c r="I399" t="s">
        <v>36</v>
      </c>
      <c r="J399" t="s">
        <v>393</v>
      </c>
    </row>
    <row r="400" spans="1:10" x14ac:dyDescent="0.35">
      <c r="A400" t="s">
        <v>392</v>
      </c>
      <c r="B400" t="s">
        <v>17</v>
      </c>
      <c r="C400" s="1">
        <v>42369</v>
      </c>
      <c r="D400" s="2">
        <v>25434000000</v>
      </c>
      <c r="E400" s="2">
        <v>14320000000</v>
      </c>
      <c r="F400" s="2">
        <v>2749000000</v>
      </c>
      <c r="G400" t="s">
        <v>12</v>
      </c>
      <c r="H400" t="s">
        <v>12</v>
      </c>
      <c r="I400" t="s">
        <v>36</v>
      </c>
      <c r="J400" t="s">
        <v>393</v>
      </c>
    </row>
    <row r="401" spans="1:10" x14ac:dyDescent="0.35">
      <c r="A401" t="s">
        <v>437</v>
      </c>
      <c r="B401" t="s">
        <v>11</v>
      </c>
      <c r="C401" s="1">
        <v>41636</v>
      </c>
      <c r="D401" s="2">
        <v>66415000000</v>
      </c>
      <c r="E401" s="2">
        <v>31243000000</v>
      </c>
      <c r="F401" s="2">
        <v>25357000000</v>
      </c>
      <c r="G401" t="s">
        <v>12</v>
      </c>
      <c r="H401" s="2">
        <v>110000000</v>
      </c>
      <c r="I401" t="s">
        <v>36</v>
      </c>
      <c r="J401" t="s">
        <v>214</v>
      </c>
    </row>
    <row r="402" spans="1:10" x14ac:dyDescent="0.35">
      <c r="A402" t="s">
        <v>437</v>
      </c>
      <c r="B402" t="s">
        <v>15</v>
      </c>
      <c r="C402" s="1">
        <v>42000</v>
      </c>
      <c r="D402" s="2">
        <v>66683000000</v>
      </c>
      <c r="E402" s="2">
        <v>31238000000</v>
      </c>
      <c r="F402" s="2">
        <v>25772000000</v>
      </c>
      <c r="G402" t="s">
        <v>12</v>
      </c>
      <c r="H402" s="2">
        <v>92000000</v>
      </c>
      <c r="I402" t="s">
        <v>36</v>
      </c>
      <c r="J402" t="s">
        <v>214</v>
      </c>
    </row>
    <row r="403" spans="1:10" x14ac:dyDescent="0.35">
      <c r="A403" t="s">
        <v>437</v>
      </c>
      <c r="B403" t="s">
        <v>16</v>
      </c>
      <c r="C403" s="1">
        <v>42364</v>
      </c>
      <c r="D403" s="2">
        <v>63056000000</v>
      </c>
      <c r="E403" s="2">
        <v>28731000000</v>
      </c>
      <c r="F403" s="2">
        <v>24538000000</v>
      </c>
      <c r="G403" t="s">
        <v>12</v>
      </c>
      <c r="H403" s="2">
        <v>75000000</v>
      </c>
      <c r="I403" t="s">
        <v>36</v>
      </c>
      <c r="J403" t="s">
        <v>214</v>
      </c>
    </row>
    <row r="404" spans="1:10" x14ac:dyDescent="0.35">
      <c r="A404" t="s">
        <v>437</v>
      </c>
      <c r="B404" t="s">
        <v>17</v>
      </c>
      <c r="C404" s="1">
        <v>42735</v>
      </c>
      <c r="D404" s="2">
        <v>62799000000</v>
      </c>
      <c r="E404" s="2">
        <v>28209000000</v>
      </c>
      <c r="F404" s="2">
        <v>24735000000</v>
      </c>
      <c r="G404" t="s">
        <v>12</v>
      </c>
      <c r="H404" s="2">
        <v>70000000</v>
      </c>
      <c r="I404" t="s">
        <v>36</v>
      </c>
      <c r="J404" t="s">
        <v>214</v>
      </c>
    </row>
    <row r="405" spans="1:10" x14ac:dyDescent="0.35">
      <c r="A405" t="s">
        <v>440</v>
      </c>
      <c r="B405" t="s">
        <v>11</v>
      </c>
      <c r="C405" s="1">
        <v>41639</v>
      </c>
      <c r="D405" s="2">
        <v>2104745000</v>
      </c>
      <c r="E405" s="2">
        <v>155355000</v>
      </c>
      <c r="F405" s="2">
        <v>346393000</v>
      </c>
      <c r="G405" s="2">
        <v>859947000</v>
      </c>
      <c r="H405" t="s">
        <v>12</v>
      </c>
      <c r="I405" t="s">
        <v>36</v>
      </c>
      <c r="J405" t="s">
        <v>170</v>
      </c>
    </row>
    <row r="406" spans="1:10" x14ac:dyDescent="0.35">
      <c r="A406" t="s">
        <v>440</v>
      </c>
      <c r="B406" t="s">
        <v>15</v>
      </c>
      <c r="C406" s="1">
        <v>42004</v>
      </c>
      <c r="D406" s="2">
        <v>2819557000</v>
      </c>
      <c r="E406" s="2">
        <v>205018000</v>
      </c>
      <c r="F406" s="2">
        <v>519267000</v>
      </c>
      <c r="G406" s="2">
        <v>1271353000</v>
      </c>
      <c r="H406" t="s">
        <v>12</v>
      </c>
      <c r="I406" t="s">
        <v>36</v>
      </c>
      <c r="J406" t="s">
        <v>170</v>
      </c>
    </row>
    <row r="407" spans="1:10" x14ac:dyDescent="0.35">
      <c r="A407" t="s">
        <v>440</v>
      </c>
      <c r="B407" t="s">
        <v>16</v>
      </c>
      <c r="C407" s="1">
        <v>42369</v>
      </c>
      <c r="D407" s="2">
        <v>4103728000</v>
      </c>
      <c r="E407" s="2">
        <v>392709000</v>
      </c>
      <c r="F407" s="2">
        <v>838526000</v>
      </c>
      <c r="G407" s="2">
        <v>1620577000</v>
      </c>
      <c r="H407" t="s">
        <v>12</v>
      </c>
      <c r="I407" t="s">
        <v>36</v>
      </c>
      <c r="J407" t="s">
        <v>170</v>
      </c>
    </row>
    <row r="408" spans="1:10" x14ac:dyDescent="0.35">
      <c r="A408" t="s">
        <v>440</v>
      </c>
      <c r="B408" t="s">
        <v>17</v>
      </c>
      <c r="C408" s="1">
        <v>42735</v>
      </c>
      <c r="D408" s="2">
        <v>4860427000</v>
      </c>
      <c r="E408" s="2">
        <v>299694000</v>
      </c>
      <c r="F408" s="2">
        <v>1177697000</v>
      </c>
      <c r="G408" s="2">
        <v>2052295000</v>
      </c>
      <c r="H408" t="s">
        <v>12</v>
      </c>
      <c r="I408" t="s">
        <v>36</v>
      </c>
      <c r="J408" t="s">
        <v>170</v>
      </c>
    </row>
    <row r="409" spans="1:10" x14ac:dyDescent="0.35">
      <c r="A409" t="s">
        <v>445</v>
      </c>
      <c r="B409" t="s">
        <v>11</v>
      </c>
      <c r="C409" s="1">
        <v>41639</v>
      </c>
      <c r="D409" s="2">
        <v>80029000000</v>
      </c>
      <c r="E409" s="2">
        <v>59222000000</v>
      </c>
      <c r="F409" s="2">
        <v>6890000000</v>
      </c>
      <c r="G409" t="s">
        <v>12</v>
      </c>
      <c r="H409" s="2">
        <v>93000000</v>
      </c>
      <c r="I409" t="s">
        <v>36</v>
      </c>
      <c r="J409" t="s">
        <v>393</v>
      </c>
    </row>
    <row r="410" spans="1:10" x14ac:dyDescent="0.35">
      <c r="A410" t="s">
        <v>445</v>
      </c>
      <c r="B410" t="s">
        <v>15</v>
      </c>
      <c r="C410" s="1">
        <v>42004</v>
      </c>
      <c r="D410" s="2">
        <v>80106000000</v>
      </c>
      <c r="E410" s="2">
        <v>60775000000</v>
      </c>
      <c r="F410" s="2">
        <v>7001000000</v>
      </c>
      <c r="G410" t="s">
        <v>12</v>
      </c>
      <c r="H410" s="2">
        <v>93000000</v>
      </c>
      <c r="I410" t="s">
        <v>36</v>
      </c>
      <c r="J410" t="s">
        <v>393</v>
      </c>
    </row>
    <row r="411" spans="1:10" x14ac:dyDescent="0.35">
      <c r="A411" t="s">
        <v>445</v>
      </c>
      <c r="B411" t="s">
        <v>16</v>
      </c>
      <c r="C411" s="1">
        <v>42369</v>
      </c>
      <c r="D411" s="2">
        <v>73908000000</v>
      </c>
      <c r="E411" s="2">
        <v>56479000000</v>
      </c>
      <c r="F411" s="2">
        <v>6656000000</v>
      </c>
      <c r="G411" t="s">
        <v>12</v>
      </c>
      <c r="H411" s="2">
        <v>82000000</v>
      </c>
      <c r="I411" t="s">
        <v>36</v>
      </c>
      <c r="J411" t="s">
        <v>393</v>
      </c>
    </row>
    <row r="412" spans="1:10" x14ac:dyDescent="0.35">
      <c r="A412" t="s">
        <v>445</v>
      </c>
      <c r="B412" t="s">
        <v>17</v>
      </c>
      <c r="C412" s="1">
        <v>42735</v>
      </c>
      <c r="D412" s="2">
        <v>74953000000</v>
      </c>
      <c r="E412" s="2">
        <v>57659000000</v>
      </c>
      <c r="F412" s="2">
        <v>6405000000</v>
      </c>
      <c r="G412" t="s">
        <v>12</v>
      </c>
      <c r="H412" s="2">
        <v>74000000</v>
      </c>
      <c r="I412" t="s">
        <v>36</v>
      </c>
      <c r="J412" t="s">
        <v>393</v>
      </c>
    </row>
    <row r="413" spans="1:10" x14ac:dyDescent="0.35">
      <c r="A413" t="s">
        <v>476</v>
      </c>
      <c r="B413" t="s">
        <v>11</v>
      </c>
      <c r="C413" s="1">
        <v>41394</v>
      </c>
      <c r="D413" s="2">
        <v>5897700000</v>
      </c>
      <c r="E413" s="2">
        <v>3870100000</v>
      </c>
      <c r="F413" s="2">
        <v>1020400000</v>
      </c>
      <c r="G413" t="s">
        <v>12</v>
      </c>
      <c r="H413" s="2">
        <v>96800000</v>
      </c>
      <c r="I413" t="s">
        <v>36</v>
      </c>
      <c r="J413" t="s">
        <v>124</v>
      </c>
    </row>
    <row r="414" spans="1:10" x14ac:dyDescent="0.35">
      <c r="A414" t="s">
        <v>476</v>
      </c>
      <c r="B414" t="s">
        <v>15</v>
      </c>
      <c r="C414" s="1">
        <v>41759</v>
      </c>
      <c r="D414" s="2">
        <v>5610600000</v>
      </c>
      <c r="E414" s="2">
        <v>3579600000</v>
      </c>
      <c r="F414" s="2">
        <v>1013100000</v>
      </c>
      <c r="G414" t="s">
        <v>12</v>
      </c>
      <c r="H414" s="2">
        <v>98900000</v>
      </c>
      <c r="I414" t="s">
        <v>36</v>
      </c>
      <c r="J414" t="s">
        <v>124</v>
      </c>
    </row>
    <row r="415" spans="1:10" x14ac:dyDescent="0.35">
      <c r="A415" t="s">
        <v>476</v>
      </c>
      <c r="B415" t="s">
        <v>16</v>
      </c>
      <c r="C415" s="1">
        <v>42124</v>
      </c>
      <c r="D415" s="2">
        <v>5692700000</v>
      </c>
      <c r="E415" s="2">
        <v>3724000000</v>
      </c>
      <c r="F415" s="2">
        <v>1085800000</v>
      </c>
      <c r="G415" t="s">
        <v>12</v>
      </c>
      <c r="H415" s="2">
        <v>110900000</v>
      </c>
      <c r="I415" t="s">
        <v>36</v>
      </c>
      <c r="J415" t="s">
        <v>124</v>
      </c>
    </row>
    <row r="416" spans="1:10" x14ac:dyDescent="0.35">
      <c r="A416" t="s">
        <v>476</v>
      </c>
      <c r="B416" t="s">
        <v>17</v>
      </c>
      <c r="C416" s="1">
        <v>42490</v>
      </c>
      <c r="D416" s="2">
        <v>7811200000</v>
      </c>
      <c r="E416" s="2">
        <v>4843400000</v>
      </c>
      <c r="F416" s="2">
        <v>1614100000</v>
      </c>
      <c r="G416" t="s">
        <v>12</v>
      </c>
      <c r="H416" s="2">
        <v>208400000</v>
      </c>
      <c r="I416" t="s">
        <v>36</v>
      </c>
      <c r="J416" t="s">
        <v>124</v>
      </c>
    </row>
    <row r="417" spans="1:10" x14ac:dyDescent="0.35">
      <c r="A417" t="s">
        <v>490</v>
      </c>
      <c r="B417" t="s">
        <v>11</v>
      </c>
      <c r="C417" s="1">
        <v>41333</v>
      </c>
      <c r="D417" s="2">
        <v>2796100000</v>
      </c>
      <c r="E417" s="2">
        <v>1687800000</v>
      </c>
      <c r="F417" s="2">
        <v>585400000</v>
      </c>
      <c r="G417" t="s">
        <v>12</v>
      </c>
      <c r="H417" t="s">
        <v>12</v>
      </c>
      <c r="I417" t="s">
        <v>36</v>
      </c>
      <c r="J417" t="s">
        <v>491</v>
      </c>
    </row>
    <row r="418" spans="1:10" x14ac:dyDescent="0.35">
      <c r="A418" t="s">
        <v>490</v>
      </c>
      <c r="B418" t="s">
        <v>15</v>
      </c>
      <c r="C418" s="1">
        <v>41698</v>
      </c>
      <c r="D418" s="2">
        <v>4867700000</v>
      </c>
      <c r="E418" s="2">
        <v>2876000000</v>
      </c>
      <c r="F418" s="2">
        <v>895100000</v>
      </c>
      <c r="G418" t="s">
        <v>12</v>
      </c>
      <c r="H418" t="s">
        <v>12</v>
      </c>
      <c r="I418" t="s">
        <v>36</v>
      </c>
      <c r="J418" t="s">
        <v>491</v>
      </c>
    </row>
    <row r="419" spans="1:10" x14ac:dyDescent="0.35">
      <c r="A419" t="s">
        <v>490</v>
      </c>
      <c r="B419" t="s">
        <v>16</v>
      </c>
      <c r="C419" s="1">
        <v>42063</v>
      </c>
      <c r="D419" s="2">
        <v>6028000000</v>
      </c>
      <c r="E419" s="2">
        <v>3449400000</v>
      </c>
      <c r="F419" s="2">
        <v>1078400000</v>
      </c>
      <c r="G419" t="s">
        <v>12</v>
      </c>
      <c r="H419" t="s">
        <v>12</v>
      </c>
      <c r="I419" t="s">
        <v>36</v>
      </c>
      <c r="J419" t="s">
        <v>491</v>
      </c>
    </row>
    <row r="420" spans="1:10" x14ac:dyDescent="0.35">
      <c r="A420" t="s">
        <v>490</v>
      </c>
      <c r="B420" t="s">
        <v>17</v>
      </c>
      <c r="C420" s="1">
        <v>42429</v>
      </c>
      <c r="D420" s="2">
        <v>6548400000</v>
      </c>
      <c r="E420" s="2">
        <v>3606100000</v>
      </c>
      <c r="F420" s="2">
        <v>1177200000</v>
      </c>
      <c r="G420" t="s">
        <v>12</v>
      </c>
      <c r="H420" t="s">
        <v>12</v>
      </c>
      <c r="I420" t="s">
        <v>36</v>
      </c>
      <c r="J420" t="s">
        <v>491</v>
      </c>
    </row>
    <row r="421" spans="1:10" x14ac:dyDescent="0.35">
      <c r="A421" t="s">
        <v>498</v>
      </c>
      <c r="B421" t="s">
        <v>11</v>
      </c>
      <c r="C421" s="1">
        <v>41454</v>
      </c>
      <c r="D421" s="2">
        <v>44411233000</v>
      </c>
      <c r="E421" s="2">
        <v>36414626000</v>
      </c>
      <c r="F421" s="2">
        <v>6338129000</v>
      </c>
      <c r="G421" t="s">
        <v>12</v>
      </c>
      <c r="H421" t="s">
        <v>12</v>
      </c>
      <c r="I421" t="s">
        <v>36</v>
      </c>
      <c r="J421" t="s">
        <v>499</v>
      </c>
    </row>
    <row r="422" spans="1:10" x14ac:dyDescent="0.35">
      <c r="A422" t="s">
        <v>498</v>
      </c>
      <c r="B422" t="s">
        <v>15</v>
      </c>
      <c r="C422" s="1">
        <v>41818</v>
      </c>
      <c r="D422" s="2">
        <v>46516712000</v>
      </c>
      <c r="E422" s="2">
        <v>38335677000</v>
      </c>
      <c r="F422" t="s">
        <v>12</v>
      </c>
      <c r="G422" t="s">
        <v>12</v>
      </c>
      <c r="H422" t="s">
        <v>12</v>
      </c>
      <c r="I422" t="s">
        <v>36</v>
      </c>
      <c r="J422" t="s">
        <v>499</v>
      </c>
    </row>
    <row r="423" spans="1:10" x14ac:dyDescent="0.35">
      <c r="A423" t="s">
        <v>498</v>
      </c>
      <c r="B423" t="s">
        <v>16</v>
      </c>
      <c r="C423" s="1">
        <v>42182</v>
      </c>
      <c r="D423" s="2">
        <v>48680752000</v>
      </c>
      <c r="E423" s="2">
        <v>40129236000</v>
      </c>
      <c r="F423" t="s">
        <v>12</v>
      </c>
      <c r="G423" t="s">
        <v>12</v>
      </c>
      <c r="H423" t="s">
        <v>12</v>
      </c>
      <c r="I423" t="s">
        <v>36</v>
      </c>
      <c r="J423" t="s">
        <v>499</v>
      </c>
    </row>
    <row r="424" spans="1:10" x14ac:dyDescent="0.35">
      <c r="A424" t="s">
        <v>498</v>
      </c>
      <c r="B424" t="s">
        <v>17</v>
      </c>
      <c r="C424" s="1">
        <v>42553</v>
      </c>
      <c r="D424" s="2">
        <v>50366919000</v>
      </c>
      <c r="E424" s="2">
        <v>41326447000</v>
      </c>
      <c r="F424" t="s">
        <v>12</v>
      </c>
      <c r="G424" t="s">
        <v>12</v>
      </c>
      <c r="H424" t="s">
        <v>12</v>
      </c>
      <c r="I424" t="s">
        <v>36</v>
      </c>
      <c r="J424" t="s">
        <v>499</v>
      </c>
    </row>
    <row r="425" spans="1:10" x14ac:dyDescent="0.35">
      <c r="A425" t="s">
        <v>501</v>
      </c>
      <c r="B425" t="s">
        <v>11</v>
      </c>
      <c r="C425" s="1">
        <v>41639</v>
      </c>
      <c r="D425" s="2">
        <v>4206100000</v>
      </c>
      <c r="E425" s="2">
        <v>2545600000</v>
      </c>
      <c r="F425" s="2">
        <v>1193800000</v>
      </c>
      <c r="G425" t="s">
        <v>12</v>
      </c>
      <c r="H425" t="s">
        <v>12</v>
      </c>
      <c r="I425" t="s">
        <v>36</v>
      </c>
      <c r="J425" t="s">
        <v>502</v>
      </c>
    </row>
    <row r="426" spans="1:10" x14ac:dyDescent="0.35">
      <c r="A426" t="s">
        <v>501</v>
      </c>
      <c r="B426" t="s">
        <v>15</v>
      </c>
      <c r="C426" s="1">
        <v>42004</v>
      </c>
      <c r="D426" s="2">
        <v>4146300000</v>
      </c>
      <c r="E426" s="2">
        <v>2493300000</v>
      </c>
      <c r="F426" s="2">
        <v>1163900000</v>
      </c>
      <c r="G426" t="s">
        <v>12</v>
      </c>
      <c r="H426" t="s">
        <v>12</v>
      </c>
      <c r="I426" t="s">
        <v>36</v>
      </c>
      <c r="J426" t="s">
        <v>502</v>
      </c>
    </row>
    <row r="427" spans="1:10" x14ac:dyDescent="0.35">
      <c r="A427" t="s">
        <v>501</v>
      </c>
      <c r="B427" t="s">
        <v>16</v>
      </c>
      <c r="C427" s="1">
        <v>42369</v>
      </c>
      <c r="D427" s="2">
        <v>3567500000</v>
      </c>
      <c r="E427" s="2">
        <v>2163500000</v>
      </c>
      <c r="F427" s="2">
        <v>1051800000</v>
      </c>
      <c r="G427" t="s">
        <v>12</v>
      </c>
      <c r="H427" t="s">
        <v>12</v>
      </c>
      <c r="I427" t="s">
        <v>36</v>
      </c>
      <c r="J427" t="s">
        <v>502</v>
      </c>
    </row>
    <row r="428" spans="1:10" x14ac:dyDescent="0.35">
      <c r="A428" t="s">
        <v>501</v>
      </c>
      <c r="B428" t="s">
        <v>17</v>
      </c>
      <c r="C428" s="1">
        <v>42735</v>
      </c>
      <c r="D428" s="2">
        <v>4885000000</v>
      </c>
      <c r="E428" s="2">
        <v>3003100000</v>
      </c>
      <c r="F428" s="2">
        <v>1597300000</v>
      </c>
      <c r="G428" t="s">
        <v>12</v>
      </c>
      <c r="H428" t="s">
        <v>12</v>
      </c>
      <c r="I428" t="s">
        <v>36</v>
      </c>
      <c r="J428" t="s">
        <v>502</v>
      </c>
    </row>
    <row r="429" spans="1:10" x14ac:dyDescent="0.35">
      <c r="A429" t="s">
        <v>518</v>
      </c>
      <c r="B429" t="s">
        <v>11</v>
      </c>
      <c r="C429" s="1">
        <v>41550</v>
      </c>
      <c r="D429" s="2">
        <v>34374000000</v>
      </c>
      <c r="E429" s="2">
        <v>32016000000</v>
      </c>
      <c r="F429" s="2">
        <v>983000000</v>
      </c>
      <c r="G429" t="s">
        <v>12</v>
      </c>
      <c r="H429" t="s">
        <v>12</v>
      </c>
      <c r="I429" t="s">
        <v>36</v>
      </c>
      <c r="J429" t="s">
        <v>124</v>
      </c>
    </row>
    <row r="430" spans="1:10" x14ac:dyDescent="0.35">
      <c r="A430" t="s">
        <v>518</v>
      </c>
      <c r="B430" t="s">
        <v>15</v>
      </c>
      <c r="C430" s="1">
        <v>41915</v>
      </c>
      <c r="D430" s="2">
        <v>37580000000</v>
      </c>
      <c r="E430" s="2">
        <v>34895000000</v>
      </c>
      <c r="F430" s="2">
        <v>1255000000</v>
      </c>
      <c r="G430" t="s">
        <v>12</v>
      </c>
      <c r="H430" t="s">
        <v>12</v>
      </c>
      <c r="I430" t="s">
        <v>36</v>
      </c>
      <c r="J430" t="s">
        <v>124</v>
      </c>
    </row>
    <row r="431" spans="1:10" x14ac:dyDescent="0.35">
      <c r="A431" t="s">
        <v>518</v>
      </c>
      <c r="B431" t="s">
        <v>16</v>
      </c>
      <c r="C431" s="1">
        <v>42280</v>
      </c>
      <c r="D431" s="2">
        <v>41373000000</v>
      </c>
      <c r="E431" s="2">
        <v>37456000000</v>
      </c>
      <c r="F431" s="2">
        <v>1748000000</v>
      </c>
      <c r="G431" t="s">
        <v>12</v>
      </c>
      <c r="H431" t="s">
        <v>12</v>
      </c>
      <c r="I431" t="s">
        <v>36</v>
      </c>
      <c r="J431" t="s">
        <v>124</v>
      </c>
    </row>
    <row r="432" spans="1:10" x14ac:dyDescent="0.35">
      <c r="A432" t="s">
        <v>518</v>
      </c>
      <c r="B432" t="s">
        <v>17</v>
      </c>
      <c r="C432" s="1">
        <v>42644</v>
      </c>
      <c r="D432" s="2">
        <v>36881000000</v>
      </c>
      <c r="E432" s="2">
        <v>32184000000</v>
      </c>
      <c r="F432" s="2">
        <v>1864000000</v>
      </c>
      <c r="G432" t="s">
        <v>12</v>
      </c>
      <c r="H432" t="s">
        <v>12</v>
      </c>
      <c r="I432" t="s">
        <v>36</v>
      </c>
      <c r="J432" t="s">
        <v>124</v>
      </c>
    </row>
    <row r="433" spans="1:10" x14ac:dyDescent="0.35">
      <c r="A433" t="s">
        <v>551</v>
      </c>
      <c r="B433" t="s">
        <v>11</v>
      </c>
      <c r="C433" s="1">
        <v>41546</v>
      </c>
      <c r="D433" s="2">
        <v>12917000000</v>
      </c>
      <c r="E433" s="2">
        <v>8288000000</v>
      </c>
      <c r="F433" s="2">
        <v>3682000000</v>
      </c>
      <c r="G433" t="s">
        <v>12</v>
      </c>
      <c r="H433" t="s">
        <v>12</v>
      </c>
      <c r="I433" t="s">
        <v>36</v>
      </c>
      <c r="J433" t="s">
        <v>346</v>
      </c>
    </row>
    <row r="434" spans="1:10" x14ac:dyDescent="0.35">
      <c r="A434" t="s">
        <v>551</v>
      </c>
      <c r="B434" t="s">
        <v>15</v>
      </c>
      <c r="C434" s="1">
        <v>41910</v>
      </c>
      <c r="D434" s="2">
        <v>14194000000</v>
      </c>
      <c r="E434" s="2">
        <v>9150000000</v>
      </c>
      <c r="F434" s="2">
        <v>4032000000</v>
      </c>
      <c r="G434" t="s">
        <v>12</v>
      </c>
      <c r="H434" t="s">
        <v>12</v>
      </c>
      <c r="I434" t="s">
        <v>36</v>
      </c>
      <c r="J434" t="s">
        <v>346</v>
      </c>
    </row>
    <row r="435" spans="1:10" x14ac:dyDescent="0.35">
      <c r="A435" t="s">
        <v>551</v>
      </c>
      <c r="B435" t="s">
        <v>16</v>
      </c>
      <c r="C435" s="1">
        <v>42274</v>
      </c>
      <c r="D435" s="2">
        <v>15389000000</v>
      </c>
      <c r="E435" s="2">
        <v>9973000000</v>
      </c>
      <c r="F435" s="2">
        <v>4472000000</v>
      </c>
      <c r="G435" t="s">
        <v>12</v>
      </c>
      <c r="H435" t="s">
        <v>12</v>
      </c>
      <c r="I435" t="s">
        <v>36</v>
      </c>
      <c r="J435" t="s">
        <v>346</v>
      </c>
    </row>
    <row r="436" spans="1:10" x14ac:dyDescent="0.35">
      <c r="A436" t="s">
        <v>551</v>
      </c>
      <c r="B436" t="s">
        <v>17</v>
      </c>
      <c r="C436" s="1">
        <v>42638</v>
      </c>
      <c r="D436" s="2">
        <v>15724000000</v>
      </c>
      <c r="E436" s="2">
        <v>10313000000</v>
      </c>
      <c r="F436" s="2">
        <v>4477000000</v>
      </c>
      <c r="G436" t="s">
        <v>12</v>
      </c>
      <c r="H436" t="s">
        <v>12</v>
      </c>
      <c r="I436" t="s">
        <v>36</v>
      </c>
      <c r="J436" t="s">
        <v>346</v>
      </c>
    </row>
    <row r="437" spans="1:10" x14ac:dyDescent="0.35">
      <c r="A437" t="s">
        <v>556</v>
      </c>
      <c r="B437" t="s">
        <v>11</v>
      </c>
      <c r="C437" s="1">
        <v>41305</v>
      </c>
      <c r="D437" s="2">
        <v>468651000000</v>
      </c>
      <c r="E437" s="2">
        <v>352297000000</v>
      </c>
      <c r="F437" s="2">
        <v>88629000000</v>
      </c>
      <c r="G437" t="s">
        <v>12</v>
      </c>
      <c r="H437" t="s">
        <v>12</v>
      </c>
      <c r="I437" t="s">
        <v>36</v>
      </c>
      <c r="J437" t="s">
        <v>168</v>
      </c>
    </row>
    <row r="438" spans="1:10" x14ac:dyDescent="0.35">
      <c r="A438" t="s">
        <v>556</v>
      </c>
      <c r="B438" t="s">
        <v>15</v>
      </c>
      <c r="C438" s="1">
        <v>41670</v>
      </c>
      <c r="D438" s="2">
        <v>476294000000</v>
      </c>
      <c r="E438" s="2">
        <v>358069000000</v>
      </c>
      <c r="F438" s="2">
        <v>91353000000</v>
      </c>
      <c r="G438" t="s">
        <v>12</v>
      </c>
      <c r="H438" t="s">
        <v>12</v>
      </c>
      <c r="I438" t="s">
        <v>36</v>
      </c>
      <c r="J438" t="s">
        <v>168</v>
      </c>
    </row>
    <row r="439" spans="1:10" x14ac:dyDescent="0.35">
      <c r="A439" t="s">
        <v>556</v>
      </c>
      <c r="B439" t="s">
        <v>16</v>
      </c>
      <c r="C439" s="1">
        <v>42035</v>
      </c>
      <c r="D439" s="2">
        <v>485651000000</v>
      </c>
      <c r="E439" s="2">
        <v>365086000000</v>
      </c>
      <c r="F439" s="2">
        <v>93418000000</v>
      </c>
      <c r="G439" t="s">
        <v>12</v>
      </c>
      <c r="H439" t="s">
        <v>12</v>
      </c>
      <c r="I439" t="s">
        <v>36</v>
      </c>
      <c r="J439" t="s">
        <v>168</v>
      </c>
    </row>
    <row r="440" spans="1:10" x14ac:dyDescent="0.35">
      <c r="A440" t="s">
        <v>556</v>
      </c>
      <c r="B440" t="s">
        <v>17</v>
      </c>
      <c r="C440" s="1">
        <v>42400</v>
      </c>
      <c r="D440" s="2">
        <v>482130000000</v>
      </c>
      <c r="E440" s="2">
        <v>360984000000</v>
      </c>
      <c r="F440" s="2">
        <v>97041000000</v>
      </c>
      <c r="G440" t="s">
        <v>12</v>
      </c>
      <c r="H440" t="s">
        <v>12</v>
      </c>
      <c r="I440" t="s">
        <v>36</v>
      </c>
      <c r="J440" t="s">
        <v>168</v>
      </c>
    </row>
    <row r="441" spans="1:10" x14ac:dyDescent="0.35">
      <c r="A441" t="s">
        <v>82</v>
      </c>
      <c r="B441" t="s">
        <v>11</v>
      </c>
      <c r="C441" s="1">
        <v>41274</v>
      </c>
      <c r="D441" s="2">
        <v>16428000000</v>
      </c>
      <c r="E441" s="2">
        <v>3079000000</v>
      </c>
      <c r="F441" s="2">
        <v>1333000000</v>
      </c>
      <c r="G441" t="s">
        <v>12</v>
      </c>
      <c r="H441" s="2">
        <v>6881000000</v>
      </c>
      <c r="I441" t="s">
        <v>83</v>
      </c>
      <c r="J441" t="s">
        <v>84</v>
      </c>
    </row>
    <row r="442" spans="1:10" x14ac:dyDescent="0.35">
      <c r="A442" t="s">
        <v>82</v>
      </c>
      <c r="B442" t="s">
        <v>15</v>
      </c>
      <c r="C442" s="1">
        <v>41639</v>
      </c>
      <c r="D442" s="2">
        <v>14771000000</v>
      </c>
      <c r="E442" s="2">
        <v>2938000000</v>
      </c>
      <c r="F442" s="2">
        <v>1286000000</v>
      </c>
      <c r="G442" t="s">
        <v>12</v>
      </c>
      <c r="H442" s="2">
        <v>5866000000</v>
      </c>
      <c r="I442" t="s">
        <v>83</v>
      </c>
      <c r="J442" t="s">
        <v>84</v>
      </c>
    </row>
    <row r="443" spans="1:10" x14ac:dyDescent="0.35">
      <c r="A443" t="s">
        <v>82</v>
      </c>
      <c r="B443" t="s">
        <v>16</v>
      </c>
      <c r="C443" s="1">
        <v>42004</v>
      </c>
      <c r="D443" s="2">
        <v>12691000000</v>
      </c>
      <c r="E443" s="2">
        <v>2511000000</v>
      </c>
      <c r="F443" s="2">
        <v>1095000000</v>
      </c>
      <c r="G443" t="s">
        <v>12</v>
      </c>
      <c r="H443" s="2">
        <v>9720000000</v>
      </c>
      <c r="I443" t="s">
        <v>83</v>
      </c>
      <c r="J443" t="s">
        <v>84</v>
      </c>
    </row>
    <row r="444" spans="1:10" x14ac:dyDescent="0.35">
      <c r="A444" t="s">
        <v>82</v>
      </c>
      <c r="B444" t="s">
        <v>17</v>
      </c>
      <c r="C444" s="1">
        <v>42369</v>
      </c>
      <c r="D444" s="2">
        <v>6383000000</v>
      </c>
      <c r="E444" s="2">
        <v>2065000000</v>
      </c>
      <c r="F444" s="2">
        <v>791000000</v>
      </c>
      <c r="G444" t="s">
        <v>12</v>
      </c>
      <c r="H444" s="2">
        <v>29372000000</v>
      </c>
      <c r="I444" t="s">
        <v>83</v>
      </c>
      <c r="J444" t="s">
        <v>84</v>
      </c>
    </row>
    <row r="445" spans="1:10" x14ac:dyDescent="0.35">
      <c r="A445" t="s">
        <v>85</v>
      </c>
      <c r="B445" t="s">
        <v>11</v>
      </c>
      <c r="C445" s="1">
        <v>41639</v>
      </c>
      <c r="D445" s="2">
        <v>14581000000</v>
      </c>
      <c r="E445" s="2">
        <v>2942000000</v>
      </c>
      <c r="F445" s="2">
        <v>2256000000</v>
      </c>
      <c r="G445" t="s">
        <v>12</v>
      </c>
      <c r="H445" s="2">
        <v>3927000000</v>
      </c>
      <c r="I445" t="s">
        <v>83</v>
      </c>
      <c r="J445" t="s">
        <v>84</v>
      </c>
    </row>
    <row r="446" spans="1:10" x14ac:dyDescent="0.35">
      <c r="A446" t="s">
        <v>85</v>
      </c>
      <c r="B446" t="s">
        <v>15</v>
      </c>
      <c r="C446" s="1">
        <v>42004</v>
      </c>
      <c r="D446" s="2">
        <v>18470000000</v>
      </c>
      <c r="E446" s="2">
        <v>3317000000</v>
      </c>
      <c r="F446" s="2">
        <v>2725000000</v>
      </c>
      <c r="G446" t="s">
        <v>12</v>
      </c>
      <c r="H446" s="2">
        <v>4550000000</v>
      </c>
      <c r="I446" t="s">
        <v>83</v>
      </c>
      <c r="J446" t="s">
        <v>84</v>
      </c>
    </row>
    <row r="447" spans="1:10" x14ac:dyDescent="0.35">
      <c r="A447" t="s">
        <v>85</v>
      </c>
      <c r="B447" t="s">
        <v>16</v>
      </c>
      <c r="C447" s="1">
        <v>42369</v>
      </c>
      <c r="D447" s="2">
        <v>8698000000</v>
      </c>
      <c r="E447" s="2">
        <v>3185000000</v>
      </c>
      <c r="F447" s="2">
        <v>2000000000</v>
      </c>
      <c r="G447" t="s">
        <v>12</v>
      </c>
      <c r="H447" s="2">
        <v>4603000000</v>
      </c>
      <c r="I447" t="s">
        <v>83</v>
      </c>
      <c r="J447" t="s">
        <v>84</v>
      </c>
    </row>
    <row r="448" spans="1:10" x14ac:dyDescent="0.35">
      <c r="A448" t="s">
        <v>85</v>
      </c>
      <c r="B448" t="s">
        <v>17</v>
      </c>
      <c r="C448" s="1">
        <v>42735</v>
      </c>
      <c r="D448" s="2">
        <v>7869000000</v>
      </c>
      <c r="E448" s="2">
        <v>2900000000</v>
      </c>
      <c r="F448" s="2">
        <v>2094000000</v>
      </c>
      <c r="G448" t="s">
        <v>12</v>
      </c>
      <c r="H448" s="2">
        <v>4301000000</v>
      </c>
      <c r="I448" t="s">
        <v>83</v>
      </c>
      <c r="J448" t="s">
        <v>84</v>
      </c>
    </row>
    <row r="449" spans="1:10" x14ac:dyDescent="0.35">
      <c r="A449" t="s">
        <v>113</v>
      </c>
      <c r="B449" t="s">
        <v>11</v>
      </c>
      <c r="C449" s="1">
        <v>41639</v>
      </c>
      <c r="D449" s="2">
        <v>22364000000</v>
      </c>
      <c r="E449" s="2">
        <v>18553000000</v>
      </c>
      <c r="F449" s="2">
        <v>1306000000</v>
      </c>
      <c r="G449" s="2">
        <v>556000000</v>
      </c>
      <c r="H449" t="s">
        <v>12</v>
      </c>
      <c r="I449" t="s">
        <v>83</v>
      </c>
      <c r="J449" t="s">
        <v>114</v>
      </c>
    </row>
    <row r="450" spans="1:10" x14ac:dyDescent="0.35">
      <c r="A450" t="s">
        <v>113</v>
      </c>
      <c r="B450" t="s">
        <v>15</v>
      </c>
      <c r="C450" s="1">
        <v>42004</v>
      </c>
      <c r="D450" s="2">
        <v>24551000000</v>
      </c>
      <c r="E450" s="2">
        <v>19746000000</v>
      </c>
      <c r="F450" s="2">
        <v>1333000000</v>
      </c>
      <c r="G450" s="2">
        <v>613000000</v>
      </c>
      <c r="H450" t="s">
        <v>12</v>
      </c>
      <c r="I450" t="s">
        <v>83</v>
      </c>
      <c r="J450" t="s">
        <v>114</v>
      </c>
    </row>
    <row r="451" spans="1:10" x14ac:dyDescent="0.35">
      <c r="A451" t="s">
        <v>113</v>
      </c>
      <c r="B451" t="s">
        <v>16</v>
      </c>
      <c r="C451" s="1">
        <v>42369</v>
      </c>
      <c r="D451" s="2">
        <v>15742000000</v>
      </c>
      <c r="E451" s="2">
        <v>14415000000</v>
      </c>
      <c r="F451" s="2">
        <v>969000000</v>
      </c>
      <c r="G451" s="2">
        <v>466000000</v>
      </c>
      <c r="H451" t="s">
        <v>12</v>
      </c>
      <c r="I451" t="s">
        <v>83</v>
      </c>
      <c r="J451" t="s">
        <v>114</v>
      </c>
    </row>
    <row r="452" spans="1:10" x14ac:dyDescent="0.35">
      <c r="A452" t="s">
        <v>113</v>
      </c>
      <c r="B452" t="s">
        <v>17</v>
      </c>
      <c r="C452" s="1">
        <v>42735</v>
      </c>
      <c r="D452" s="2">
        <v>9841000000</v>
      </c>
      <c r="E452" s="2">
        <v>9973000000</v>
      </c>
      <c r="F452" s="2">
        <v>815000000</v>
      </c>
      <c r="G452" s="2">
        <v>384000000</v>
      </c>
      <c r="H452" t="s">
        <v>12</v>
      </c>
      <c r="I452" t="s">
        <v>83</v>
      </c>
      <c r="J452" t="s">
        <v>114</v>
      </c>
    </row>
    <row r="453" spans="1:10" x14ac:dyDescent="0.35">
      <c r="A453" t="s">
        <v>143</v>
      </c>
      <c r="B453" t="s">
        <v>11</v>
      </c>
      <c r="C453" s="1">
        <v>41274</v>
      </c>
      <c r="D453" s="2">
        <v>12316000000</v>
      </c>
      <c r="E453" s="2">
        <v>7081000000</v>
      </c>
      <c r="F453" s="2">
        <v>723000000</v>
      </c>
      <c r="G453" t="s">
        <v>12</v>
      </c>
      <c r="H453" s="2">
        <v>2811000000</v>
      </c>
      <c r="I453" t="s">
        <v>83</v>
      </c>
      <c r="J453" t="s">
        <v>144</v>
      </c>
    </row>
    <row r="454" spans="1:10" x14ac:dyDescent="0.35">
      <c r="A454" t="s">
        <v>143</v>
      </c>
      <c r="B454" t="s">
        <v>15</v>
      </c>
      <c r="C454" s="1">
        <v>41639</v>
      </c>
      <c r="D454" s="2">
        <v>19080000000</v>
      </c>
      <c r="E454" s="2">
        <v>12930000000</v>
      </c>
      <c r="F454" s="2">
        <v>686000000</v>
      </c>
      <c r="G454" t="s">
        <v>12</v>
      </c>
      <c r="H454" s="2">
        <v>2903000000</v>
      </c>
      <c r="I454" t="s">
        <v>83</v>
      </c>
      <c r="J454" t="s">
        <v>144</v>
      </c>
    </row>
    <row r="455" spans="1:10" x14ac:dyDescent="0.35">
      <c r="A455" t="s">
        <v>143</v>
      </c>
      <c r="B455" t="s">
        <v>16</v>
      </c>
      <c r="C455" s="1">
        <v>42004</v>
      </c>
      <c r="D455" s="2">
        <v>23125000000</v>
      </c>
      <c r="E455" s="2">
        <v>16049000000</v>
      </c>
      <c r="F455" s="2">
        <v>554000000</v>
      </c>
      <c r="G455" t="s">
        <v>12</v>
      </c>
      <c r="H455" s="2">
        <v>2915000000</v>
      </c>
      <c r="I455" t="s">
        <v>83</v>
      </c>
      <c r="J455" t="s">
        <v>144</v>
      </c>
    </row>
    <row r="456" spans="1:10" x14ac:dyDescent="0.35">
      <c r="A456" t="s">
        <v>143</v>
      </c>
      <c r="B456" t="s">
        <v>17</v>
      </c>
      <c r="C456" s="1">
        <v>42369</v>
      </c>
      <c r="D456" s="2">
        <v>12764000000</v>
      </c>
      <c r="E456" s="2">
        <v>10295000000</v>
      </c>
      <c r="F456" s="2">
        <v>334000000</v>
      </c>
      <c r="G456" t="s">
        <v>12</v>
      </c>
      <c r="H456" s="2">
        <v>2229000000</v>
      </c>
      <c r="I456" t="s">
        <v>83</v>
      </c>
      <c r="J456" t="s">
        <v>144</v>
      </c>
    </row>
    <row r="457" spans="1:10" x14ac:dyDescent="0.35">
      <c r="A457" t="s">
        <v>162</v>
      </c>
      <c r="B457" t="s">
        <v>11</v>
      </c>
      <c r="C457" s="1">
        <v>41274</v>
      </c>
      <c r="D457" s="2">
        <v>1204546000</v>
      </c>
      <c r="E457" s="2">
        <v>290054000</v>
      </c>
      <c r="F457" s="2">
        <v>170113000</v>
      </c>
      <c r="G457" t="s">
        <v>12</v>
      </c>
      <c r="H457" s="2">
        <v>451405000</v>
      </c>
      <c r="I457" t="s">
        <v>83</v>
      </c>
      <c r="J457" t="s">
        <v>84</v>
      </c>
    </row>
    <row r="458" spans="1:10" x14ac:dyDescent="0.35">
      <c r="A458" t="s">
        <v>162</v>
      </c>
      <c r="B458" t="s">
        <v>15</v>
      </c>
      <c r="C458" s="1">
        <v>41639</v>
      </c>
      <c r="D458" s="2">
        <v>1746278000</v>
      </c>
      <c r="E458" s="2">
        <v>400281000</v>
      </c>
      <c r="F458" s="2">
        <v>147651000</v>
      </c>
      <c r="G458" t="s">
        <v>12</v>
      </c>
      <c r="H458" s="2">
        <v>651052000</v>
      </c>
      <c r="I458" t="s">
        <v>83</v>
      </c>
      <c r="J458" t="s">
        <v>84</v>
      </c>
    </row>
    <row r="459" spans="1:10" x14ac:dyDescent="0.35">
      <c r="A459" t="s">
        <v>162</v>
      </c>
      <c r="B459" t="s">
        <v>16</v>
      </c>
      <c r="C459" s="1">
        <v>42004</v>
      </c>
      <c r="D459" s="2">
        <v>2173011000</v>
      </c>
      <c r="E459" s="2">
        <v>524880000</v>
      </c>
      <c r="F459" s="2">
        <v>129602000</v>
      </c>
      <c r="G459" t="s">
        <v>12</v>
      </c>
      <c r="H459" s="2">
        <v>632760000</v>
      </c>
      <c r="I459" t="s">
        <v>83</v>
      </c>
      <c r="J459" t="s">
        <v>84</v>
      </c>
    </row>
    <row r="460" spans="1:10" x14ac:dyDescent="0.35">
      <c r="A460" t="s">
        <v>162</v>
      </c>
      <c r="B460" t="s">
        <v>17</v>
      </c>
      <c r="C460" s="1">
        <v>42369</v>
      </c>
      <c r="D460" s="2">
        <v>1357150000</v>
      </c>
      <c r="E460" s="2">
        <v>580994000</v>
      </c>
      <c r="F460" s="2">
        <v>112253000</v>
      </c>
      <c r="G460" t="s">
        <v>12</v>
      </c>
      <c r="H460" s="2">
        <v>622211000</v>
      </c>
      <c r="I460" t="s">
        <v>83</v>
      </c>
      <c r="J460" t="s">
        <v>84</v>
      </c>
    </row>
    <row r="461" spans="1:10" x14ac:dyDescent="0.35">
      <c r="A461" t="s">
        <v>188</v>
      </c>
      <c r="B461" t="s">
        <v>11</v>
      </c>
      <c r="C461" s="1">
        <v>41274</v>
      </c>
      <c r="D461" s="2">
        <v>230590000000</v>
      </c>
      <c r="E461" s="2">
        <v>163336000000</v>
      </c>
      <c r="F461" s="2">
        <v>17100000000</v>
      </c>
      <c r="G461" t="s">
        <v>12</v>
      </c>
      <c r="H461" s="2">
        <v>13413000000</v>
      </c>
      <c r="I461" t="s">
        <v>83</v>
      </c>
      <c r="J461" t="s">
        <v>144</v>
      </c>
    </row>
    <row r="462" spans="1:10" x14ac:dyDescent="0.35">
      <c r="A462" t="s">
        <v>188</v>
      </c>
      <c r="B462" t="s">
        <v>15</v>
      </c>
      <c r="C462" s="1">
        <v>41639</v>
      </c>
      <c r="D462" s="2">
        <v>220156000000</v>
      </c>
      <c r="E462" s="2">
        <v>159323000000</v>
      </c>
      <c r="F462" s="2">
        <v>17573000000</v>
      </c>
      <c r="G462" t="s">
        <v>12</v>
      </c>
      <c r="H462" s="2">
        <v>14186000000</v>
      </c>
      <c r="I462" t="s">
        <v>83</v>
      </c>
      <c r="J462" t="s">
        <v>144</v>
      </c>
    </row>
    <row r="463" spans="1:10" x14ac:dyDescent="0.35">
      <c r="A463" t="s">
        <v>188</v>
      </c>
      <c r="B463" t="s">
        <v>16</v>
      </c>
      <c r="C463" s="1">
        <v>42004</v>
      </c>
      <c r="D463" s="2">
        <v>200494000000</v>
      </c>
      <c r="E463" s="2">
        <v>144956000000</v>
      </c>
      <c r="F463" s="2">
        <v>17034000000</v>
      </c>
      <c r="G463" t="s">
        <v>12</v>
      </c>
      <c r="H463" s="2">
        <v>16793000000</v>
      </c>
      <c r="I463" t="s">
        <v>83</v>
      </c>
      <c r="J463" t="s">
        <v>144</v>
      </c>
    </row>
    <row r="464" spans="1:10" x14ac:dyDescent="0.35">
      <c r="A464" t="s">
        <v>188</v>
      </c>
      <c r="B464" t="s">
        <v>17</v>
      </c>
      <c r="C464" s="1">
        <v>42369</v>
      </c>
      <c r="D464" s="2">
        <v>129925000000</v>
      </c>
      <c r="E464" s="2">
        <v>92785000000</v>
      </c>
      <c r="F464" s="2">
        <v>16473000000</v>
      </c>
      <c r="G464" t="s">
        <v>12</v>
      </c>
      <c r="H464" s="2">
        <v>21037000000</v>
      </c>
      <c r="I464" t="s">
        <v>83</v>
      </c>
      <c r="J464" t="s">
        <v>144</v>
      </c>
    </row>
    <row r="465" spans="1:10" x14ac:dyDescent="0.35">
      <c r="A465" t="s">
        <v>189</v>
      </c>
      <c r="B465" t="s">
        <v>11</v>
      </c>
      <c r="C465" s="1">
        <v>41274</v>
      </c>
      <c r="D465" s="2">
        <v>1819814000</v>
      </c>
      <c r="E465" s="2">
        <v>343743000</v>
      </c>
      <c r="F465" s="2">
        <v>133796000</v>
      </c>
      <c r="G465" t="s">
        <v>12</v>
      </c>
      <c r="H465" s="2">
        <v>579315000</v>
      </c>
      <c r="I465" t="s">
        <v>83</v>
      </c>
      <c r="J465" t="s">
        <v>84</v>
      </c>
    </row>
    <row r="466" spans="1:10" x14ac:dyDescent="0.35">
      <c r="A466" t="s">
        <v>189</v>
      </c>
      <c r="B466" t="s">
        <v>15</v>
      </c>
      <c r="C466" s="1">
        <v>41639</v>
      </c>
      <c r="D466" s="2">
        <v>2319919000</v>
      </c>
      <c r="E466" s="2">
        <v>455436000</v>
      </c>
      <c r="F466" s="2">
        <v>169815000</v>
      </c>
      <c r="G466" t="s">
        <v>12</v>
      </c>
      <c r="H466" s="2">
        <v>778655000</v>
      </c>
      <c r="I466" t="s">
        <v>83</v>
      </c>
      <c r="J466" t="s">
        <v>84</v>
      </c>
    </row>
    <row r="467" spans="1:10" x14ac:dyDescent="0.35">
      <c r="A467" t="s">
        <v>189</v>
      </c>
      <c r="B467" t="s">
        <v>16</v>
      </c>
      <c r="C467" s="1">
        <v>42004</v>
      </c>
      <c r="D467" s="2">
        <v>2660147000</v>
      </c>
      <c r="E467" s="2">
        <v>538374000</v>
      </c>
      <c r="F467" s="2">
        <v>204161000</v>
      </c>
      <c r="G467" t="s">
        <v>12</v>
      </c>
      <c r="H467" s="2">
        <v>986812000</v>
      </c>
      <c r="I467" t="s">
        <v>83</v>
      </c>
      <c r="J467" t="s">
        <v>84</v>
      </c>
    </row>
    <row r="468" spans="1:10" x14ac:dyDescent="0.35">
      <c r="A468" t="s">
        <v>189</v>
      </c>
      <c r="B468" t="s">
        <v>17</v>
      </c>
      <c r="C468" s="1">
        <v>42369</v>
      </c>
      <c r="D468" s="2">
        <v>1803573000</v>
      </c>
      <c r="E468" s="2">
        <v>541359000</v>
      </c>
      <c r="F468" s="2">
        <v>230734000</v>
      </c>
      <c r="G468" t="s">
        <v>12</v>
      </c>
      <c r="H468" s="2">
        <v>1230853000</v>
      </c>
      <c r="I468" t="s">
        <v>83</v>
      </c>
      <c r="J468" t="s">
        <v>84</v>
      </c>
    </row>
    <row r="469" spans="1:10" x14ac:dyDescent="0.35">
      <c r="A469" t="s">
        <v>218</v>
      </c>
      <c r="B469" t="s">
        <v>11</v>
      </c>
      <c r="C469" s="1">
        <v>41639</v>
      </c>
      <c r="D469" s="2">
        <v>10397000000</v>
      </c>
      <c r="E469" s="2">
        <v>2268000000</v>
      </c>
      <c r="F469" s="2">
        <v>2743000000</v>
      </c>
      <c r="G469" t="s">
        <v>12</v>
      </c>
      <c r="H469" s="2">
        <v>2780000000</v>
      </c>
      <c r="I469" t="s">
        <v>83</v>
      </c>
      <c r="J469" t="s">
        <v>84</v>
      </c>
    </row>
    <row r="470" spans="1:10" x14ac:dyDescent="0.35">
      <c r="A470" t="s">
        <v>218</v>
      </c>
      <c r="B470" t="s">
        <v>15</v>
      </c>
      <c r="C470" s="1">
        <v>42004</v>
      </c>
      <c r="D470" s="2">
        <v>20638000000</v>
      </c>
      <c r="E470" s="2">
        <v>2332000000</v>
      </c>
      <c r="F470" s="2">
        <v>8290000000</v>
      </c>
      <c r="G470" t="s">
        <v>12</v>
      </c>
      <c r="H470" s="2">
        <v>3319000000</v>
      </c>
      <c r="I470" t="s">
        <v>83</v>
      </c>
      <c r="J470" t="s">
        <v>84</v>
      </c>
    </row>
    <row r="471" spans="1:10" x14ac:dyDescent="0.35">
      <c r="A471" t="s">
        <v>218</v>
      </c>
      <c r="B471" t="s">
        <v>16</v>
      </c>
      <c r="C471" s="1">
        <v>42369</v>
      </c>
      <c r="D471" s="2">
        <v>13145000000</v>
      </c>
      <c r="E471" s="2">
        <v>2104000000</v>
      </c>
      <c r="F471" s="2">
        <v>7741000000</v>
      </c>
      <c r="G471" t="s">
        <v>12</v>
      </c>
      <c r="H471" s="2">
        <v>3129000000</v>
      </c>
      <c r="I471" t="s">
        <v>83</v>
      </c>
      <c r="J471" t="s">
        <v>84</v>
      </c>
    </row>
    <row r="472" spans="1:10" x14ac:dyDescent="0.35">
      <c r="A472" t="s">
        <v>218</v>
      </c>
      <c r="B472" t="s">
        <v>17</v>
      </c>
      <c r="C472" s="1">
        <v>42735</v>
      </c>
      <c r="D472" s="2">
        <v>12197000000</v>
      </c>
      <c r="E472" s="2">
        <v>1582000000</v>
      </c>
      <c r="F472" s="2">
        <v>6476000000</v>
      </c>
      <c r="G472" t="s">
        <v>12</v>
      </c>
      <c r="H472" s="2">
        <v>1792000000</v>
      </c>
      <c r="I472" t="s">
        <v>83</v>
      </c>
      <c r="J472" t="s">
        <v>84</v>
      </c>
    </row>
    <row r="473" spans="1:10" x14ac:dyDescent="0.35">
      <c r="A473" t="s">
        <v>228</v>
      </c>
      <c r="B473" t="s">
        <v>11</v>
      </c>
      <c r="C473" s="1">
        <v>41274</v>
      </c>
      <c r="D473" s="2">
        <v>11682636000</v>
      </c>
      <c r="E473" s="2">
        <v>1699428000</v>
      </c>
      <c r="F473" s="2">
        <v>3862434000</v>
      </c>
      <c r="G473" t="s">
        <v>12</v>
      </c>
      <c r="H473" s="2">
        <v>3169703000</v>
      </c>
      <c r="I473" t="s">
        <v>83</v>
      </c>
      <c r="J473" t="s">
        <v>84</v>
      </c>
    </row>
    <row r="474" spans="1:10" x14ac:dyDescent="0.35">
      <c r="A474" t="s">
        <v>228</v>
      </c>
      <c r="B474" t="s">
        <v>15</v>
      </c>
      <c r="C474" s="1">
        <v>41639</v>
      </c>
      <c r="D474" s="2">
        <v>14487118000</v>
      </c>
      <c r="E474" s="2">
        <v>2066893000</v>
      </c>
      <c r="F474" s="2">
        <v>4621096000</v>
      </c>
      <c r="G474" t="s">
        <v>12</v>
      </c>
      <c r="H474" s="2">
        <v>3600976000</v>
      </c>
      <c r="I474" t="s">
        <v>83</v>
      </c>
      <c r="J474" t="s">
        <v>84</v>
      </c>
    </row>
    <row r="475" spans="1:10" x14ac:dyDescent="0.35">
      <c r="A475" t="s">
        <v>228</v>
      </c>
      <c r="B475" t="s">
        <v>16</v>
      </c>
      <c r="C475" s="1">
        <v>42004</v>
      </c>
      <c r="D475" s="2">
        <v>18035340000</v>
      </c>
      <c r="E475" s="2">
        <v>2534389000</v>
      </c>
      <c r="F475" s="2">
        <v>5285634000</v>
      </c>
      <c r="G475" t="s">
        <v>12</v>
      </c>
      <c r="H475" s="2">
        <v>3997041000</v>
      </c>
      <c r="I475" t="s">
        <v>83</v>
      </c>
      <c r="J475" t="s">
        <v>84</v>
      </c>
    </row>
    <row r="476" spans="1:10" x14ac:dyDescent="0.35">
      <c r="A476" t="s">
        <v>228</v>
      </c>
      <c r="B476" t="s">
        <v>17</v>
      </c>
      <c r="C476" s="1">
        <v>42369</v>
      </c>
      <c r="D476" s="2">
        <v>8757428000</v>
      </c>
      <c r="E476" s="2">
        <v>2177757000</v>
      </c>
      <c r="F476" s="2">
        <v>3174320000</v>
      </c>
      <c r="G476" t="s">
        <v>12</v>
      </c>
      <c r="H476" s="2">
        <v>3313644000</v>
      </c>
      <c r="I476" t="s">
        <v>83</v>
      </c>
      <c r="J476" t="s">
        <v>84</v>
      </c>
    </row>
    <row r="477" spans="1:10" x14ac:dyDescent="0.35">
      <c r="A477" t="s">
        <v>231</v>
      </c>
      <c r="B477" t="s">
        <v>11</v>
      </c>
      <c r="C477" s="1">
        <v>41639</v>
      </c>
      <c r="D477" s="2">
        <v>1859177000</v>
      </c>
      <c r="E477" s="2">
        <v>354561000</v>
      </c>
      <c r="F477" s="2">
        <v>200849000</v>
      </c>
      <c r="G477" t="s">
        <v>12</v>
      </c>
      <c r="H477" s="2">
        <v>653132000</v>
      </c>
      <c r="I477" t="s">
        <v>83</v>
      </c>
      <c r="J477" t="s">
        <v>84</v>
      </c>
    </row>
    <row r="478" spans="1:10" x14ac:dyDescent="0.35">
      <c r="A478" t="s">
        <v>231</v>
      </c>
      <c r="B478" t="s">
        <v>15</v>
      </c>
      <c r="C478" s="1">
        <v>42004</v>
      </c>
      <c r="D478" s="2">
        <v>2388768000</v>
      </c>
      <c r="E478" s="2">
        <v>443974000</v>
      </c>
      <c r="F478" s="2">
        <v>238134000</v>
      </c>
      <c r="G478" t="s">
        <v>12</v>
      </c>
      <c r="H478" s="2">
        <v>679298000</v>
      </c>
      <c r="I478" t="s">
        <v>83</v>
      </c>
      <c r="J478" t="s">
        <v>84</v>
      </c>
    </row>
    <row r="479" spans="1:10" x14ac:dyDescent="0.35">
      <c r="A479" t="s">
        <v>231</v>
      </c>
      <c r="B479" t="s">
        <v>16</v>
      </c>
      <c r="C479" s="1">
        <v>42369</v>
      </c>
      <c r="D479" s="2">
        <v>1954000000</v>
      </c>
      <c r="E479" s="2">
        <v>523043000</v>
      </c>
      <c r="F479" s="2">
        <v>249925000</v>
      </c>
      <c r="G479" t="s">
        <v>12</v>
      </c>
      <c r="H479" s="2">
        <v>819216000</v>
      </c>
      <c r="I479" t="s">
        <v>83</v>
      </c>
      <c r="J479" t="s">
        <v>84</v>
      </c>
    </row>
    <row r="480" spans="1:10" x14ac:dyDescent="0.35">
      <c r="A480" t="s">
        <v>231</v>
      </c>
      <c r="B480" t="s">
        <v>17</v>
      </c>
      <c r="C480" s="1">
        <v>42735</v>
      </c>
      <c r="D480" s="2">
        <v>1857339000</v>
      </c>
      <c r="E480" s="2">
        <v>613909000</v>
      </c>
      <c r="F480" s="2">
        <v>272747000</v>
      </c>
      <c r="G480" t="s">
        <v>12</v>
      </c>
      <c r="H480" s="2">
        <v>927920000</v>
      </c>
      <c r="I480" t="s">
        <v>83</v>
      </c>
      <c r="J480" t="s">
        <v>84</v>
      </c>
    </row>
    <row r="481" spans="1:10" x14ac:dyDescent="0.35">
      <c r="A481" t="s">
        <v>283</v>
      </c>
      <c r="B481" t="s">
        <v>11</v>
      </c>
      <c r="C481" s="1">
        <v>41639</v>
      </c>
      <c r="D481" s="2">
        <v>29402000000</v>
      </c>
      <c r="E481" s="2">
        <v>24931000000</v>
      </c>
      <c r="F481" s="2">
        <v>1333000000</v>
      </c>
      <c r="G481" t="s">
        <v>12</v>
      </c>
      <c r="H481" t="s">
        <v>12</v>
      </c>
      <c r="I481" t="s">
        <v>83</v>
      </c>
      <c r="J481" t="s">
        <v>114</v>
      </c>
    </row>
    <row r="482" spans="1:10" x14ac:dyDescent="0.35">
      <c r="A482" t="s">
        <v>283</v>
      </c>
      <c r="B482" t="s">
        <v>15</v>
      </c>
      <c r="C482" s="1">
        <v>42004</v>
      </c>
      <c r="D482" s="2">
        <v>32870000000</v>
      </c>
      <c r="E482" s="2">
        <v>27334000000</v>
      </c>
      <c r="F482" s="2">
        <v>293000000</v>
      </c>
      <c r="G482" t="s">
        <v>12</v>
      </c>
      <c r="H482" t="s">
        <v>12</v>
      </c>
      <c r="I482" t="s">
        <v>83</v>
      </c>
      <c r="J482" t="s">
        <v>114</v>
      </c>
    </row>
    <row r="483" spans="1:10" x14ac:dyDescent="0.35">
      <c r="A483" t="s">
        <v>283</v>
      </c>
      <c r="B483" t="s">
        <v>16</v>
      </c>
      <c r="C483" s="1">
        <v>42369</v>
      </c>
      <c r="D483" s="2">
        <v>23633000000</v>
      </c>
      <c r="E483" s="2">
        <v>21113000000</v>
      </c>
      <c r="F483" s="2">
        <v>200000000</v>
      </c>
      <c r="G483" t="s">
        <v>12</v>
      </c>
      <c r="H483" t="s">
        <v>12</v>
      </c>
      <c r="I483" t="s">
        <v>83</v>
      </c>
      <c r="J483" t="s">
        <v>114</v>
      </c>
    </row>
    <row r="484" spans="1:10" x14ac:dyDescent="0.35">
      <c r="A484" t="s">
        <v>283</v>
      </c>
      <c r="B484" t="s">
        <v>17</v>
      </c>
      <c r="C484" s="1">
        <v>42735</v>
      </c>
      <c r="D484" s="2">
        <v>15887000000</v>
      </c>
      <c r="E484" s="2">
        <v>15023000000</v>
      </c>
      <c r="F484" s="2">
        <v>228000000</v>
      </c>
      <c r="G484" t="s">
        <v>12</v>
      </c>
      <c r="H484" t="s">
        <v>12</v>
      </c>
      <c r="I484" t="s">
        <v>83</v>
      </c>
      <c r="J484" t="s">
        <v>114</v>
      </c>
    </row>
    <row r="485" spans="1:10" x14ac:dyDescent="0.35">
      <c r="A485" t="s">
        <v>295</v>
      </c>
      <c r="B485" t="s">
        <v>11</v>
      </c>
      <c r="C485" s="1">
        <v>41274</v>
      </c>
      <c r="D485" s="2">
        <v>12245000000</v>
      </c>
      <c r="E485" s="2">
        <v>3535000000</v>
      </c>
      <c r="F485" s="2">
        <v>1126000000</v>
      </c>
      <c r="G485" t="s">
        <v>12</v>
      </c>
      <c r="H485" s="2">
        <v>2866000000</v>
      </c>
      <c r="I485" t="s">
        <v>83</v>
      </c>
      <c r="J485" t="s">
        <v>144</v>
      </c>
    </row>
    <row r="486" spans="1:10" x14ac:dyDescent="0.35">
      <c r="A486" t="s">
        <v>295</v>
      </c>
      <c r="B486" t="s">
        <v>15</v>
      </c>
      <c r="C486" s="1">
        <v>41639</v>
      </c>
      <c r="D486" s="2">
        <v>11905000000</v>
      </c>
      <c r="E486" s="2">
        <v>3969000000</v>
      </c>
      <c r="F486" s="2">
        <v>1045000000</v>
      </c>
      <c r="G486" t="s">
        <v>12</v>
      </c>
      <c r="H486" s="2">
        <v>2687000000</v>
      </c>
      <c r="I486" t="s">
        <v>83</v>
      </c>
      <c r="J486" t="s">
        <v>144</v>
      </c>
    </row>
    <row r="487" spans="1:10" x14ac:dyDescent="0.35">
      <c r="A487" t="s">
        <v>295</v>
      </c>
      <c r="B487" t="s">
        <v>16</v>
      </c>
      <c r="C487" s="1">
        <v>42004</v>
      </c>
      <c r="D487" s="2">
        <v>10737000000</v>
      </c>
      <c r="E487" s="2">
        <v>3753000000</v>
      </c>
      <c r="F487" s="2">
        <v>863000000</v>
      </c>
      <c r="G487" t="s">
        <v>12</v>
      </c>
      <c r="H487" s="2">
        <v>3224000000</v>
      </c>
      <c r="I487" t="s">
        <v>83</v>
      </c>
      <c r="J487" t="s">
        <v>144</v>
      </c>
    </row>
    <row r="488" spans="1:10" x14ac:dyDescent="0.35">
      <c r="A488" t="s">
        <v>295</v>
      </c>
      <c r="B488" t="s">
        <v>17</v>
      </c>
      <c r="C488" s="1">
        <v>42369</v>
      </c>
      <c r="D488" s="2">
        <v>6636000000</v>
      </c>
      <c r="E488" s="2">
        <v>3323000000</v>
      </c>
      <c r="F488" s="2">
        <v>703000000</v>
      </c>
      <c r="G488" t="s">
        <v>12</v>
      </c>
      <c r="H488" s="2">
        <v>3955000000</v>
      </c>
      <c r="I488" t="s">
        <v>83</v>
      </c>
      <c r="J488" t="s">
        <v>144</v>
      </c>
    </row>
    <row r="489" spans="1:10" x14ac:dyDescent="0.35">
      <c r="A489" t="s">
        <v>301</v>
      </c>
      <c r="B489" t="s">
        <v>11</v>
      </c>
      <c r="C489" s="1">
        <v>41547</v>
      </c>
      <c r="D489" s="2">
        <v>3387614000</v>
      </c>
      <c r="E489" s="2">
        <v>1852768000</v>
      </c>
      <c r="F489" s="2">
        <v>126250000</v>
      </c>
      <c r="G489" s="2">
        <v>15235000</v>
      </c>
      <c r="H489" s="2">
        <v>455623000</v>
      </c>
      <c r="I489" t="s">
        <v>83</v>
      </c>
      <c r="J489" t="s">
        <v>302</v>
      </c>
    </row>
    <row r="490" spans="1:10" x14ac:dyDescent="0.35">
      <c r="A490" t="s">
        <v>301</v>
      </c>
      <c r="B490" t="s">
        <v>15</v>
      </c>
      <c r="C490" s="1">
        <v>41912</v>
      </c>
      <c r="D490" s="2">
        <v>3715968000</v>
      </c>
      <c r="E490" s="2">
        <v>2006715000</v>
      </c>
      <c r="F490" s="2">
        <v>116190000</v>
      </c>
      <c r="G490" s="2">
        <v>15905000</v>
      </c>
      <c r="H490" s="2">
        <v>523984000</v>
      </c>
      <c r="I490" t="s">
        <v>83</v>
      </c>
      <c r="J490" t="s">
        <v>302</v>
      </c>
    </row>
    <row r="491" spans="1:10" x14ac:dyDescent="0.35">
      <c r="A491" t="s">
        <v>301</v>
      </c>
      <c r="B491" t="s">
        <v>16</v>
      </c>
      <c r="C491" s="1">
        <v>42277</v>
      </c>
      <c r="D491" s="2">
        <v>3161702000</v>
      </c>
      <c r="E491" s="2">
        <v>1703476000</v>
      </c>
      <c r="F491" s="2">
        <v>122878000</v>
      </c>
      <c r="G491" s="2">
        <v>16104000</v>
      </c>
      <c r="H491" s="2">
        <v>608039000</v>
      </c>
      <c r="I491" t="s">
        <v>83</v>
      </c>
      <c r="J491" t="s">
        <v>302</v>
      </c>
    </row>
    <row r="492" spans="1:10" x14ac:dyDescent="0.35">
      <c r="A492" t="s">
        <v>301</v>
      </c>
      <c r="B492" t="s">
        <v>17</v>
      </c>
      <c r="C492" s="1">
        <v>42643</v>
      </c>
      <c r="D492" s="2">
        <v>1624232000</v>
      </c>
      <c r="E492" s="2">
        <v>898805000</v>
      </c>
      <c r="F492" s="2">
        <v>136287000</v>
      </c>
      <c r="G492" s="2">
        <v>10269000</v>
      </c>
      <c r="H492" s="2">
        <v>598587000</v>
      </c>
      <c r="I492" t="s">
        <v>83</v>
      </c>
      <c r="J492" t="s">
        <v>302</v>
      </c>
    </row>
    <row r="493" spans="1:10" x14ac:dyDescent="0.35">
      <c r="A493" t="s">
        <v>340</v>
      </c>
      <c r="B493" t="s">
        <v>11</v>
      </c>
      <c r="C493" s="1">
        <v>41639</v>
      </c>
      <c r="D493" s="2">
        <v>14070000000</v>
      </c>
      <c r="E493" s="2">
        <v>7365000000</v>
      </c>
      <c r="F493" s="2">
        <v>1007000000</v>
      </c>
      <c r="G493" t="s">
        <v>12</v>
      </c>
      <c r="H493" s="2">
        <v>1806000000</v>
      </c>
      <c r="I493" t="s">
        <v>83</v>
      </c>
      <c r="J493" t="s">
        <v>341</v>
      </c>
    </row>
    <row r="494" spans="1:10" x14ac:dyDescent="0.35">
      <c r="A494" t="s">
        <v>340</v>
      </c>
      <c r="B494" t="s">
        <v>15</v>
      </c>
      <c r="C494" s="1">
        <v>42004</v>
      </c>
      <c r="D494" s="2">
        <v>16226000000</v>
      </c>
      <c r="E494" s="2">
        <v>8435000000</v>
      </c>
      <c r="F494" s="2">
        <v>1029000000</v>
      </c>
      <c r="G494" t="s">
        <v>12</v>
      </c>
      <c r="H494" s="2">
        <v>2040000000</v>
      </c>
      <c r="I494" t="s">
        <v>83</v>
      </c>
      <c r="J494" t="s">
        <v>341</v>
      </c>
    </row>
    <row r="495" spans="1:10" x14ac:dyDescent="0.35">
      <c r="A495" t="s">
        <v>340</v>
      </c>
      <c r="B495" t="s">
        <v>16</v>
      </c>
      <c r="C495" s="1">
        <v>42369</v>
      </c>
      <c r="D495" s="2">
        <v>14403000000</v>
      </c>
      <c r="E495" s="2">
        <v>6452000000</v>
      </c>
      <c r="F495" s="2">
        <v>1126000000</v>
      </c>
      <c r="G495" t="s">
        <v>12</v>
      </c>
      <c r="H495" s="2">
        <v>2309000000</v>
      </c>
      <c r="I495" t="s">
        <v>83</v>
      </c>
      <c r="J495" t="s">
        <v>341</v>
      </c>
    </row>
    <row r="496" spans="1:10" x14ac:dyDescent="0.35">
      <c r="A496" t="s">
        <v>340</v>
      </c>
      <c r="B496" t="s">
        <v>17</v>
      </c>
      <c r="C496" s="1">
        <v>42735</v>
      </c>
      <c r="D496" s="2">
        <v>13058000000</v>
      </c>
      <c r="E496" s="2">
        <v>5801000000</v>
      </c>
      <c r="F496" s="2">
        <v>1089000000</v>
      </c>
      <c r="G496" t="s">
        <v>12</v>
      </c>
      <c r="H496" s="2">
        <v>2209000000</v>
      </c>
      <c r="I496" t="s">
        <v>83</v>
      </c>
      <c r="J496" t="s">
        <v>341</v>
      </c>
    </row>
    <row r="497" spans="1:10" x14ac:dyDescent="0.35">
      <c r="A497" t="s">
        <v>396</v>
      </c>
      <c r="B497" t="s">
        <v>11</v>
      </c>
      <c r="C497" s="1">
        <v>41274</v>
      </c>
      <c r="D497" s="2">
        <v>82243000000</v>
      </c>
      <c r="E497" s="2">
        <v>68948000000</v>
      </c>
      <c r="F497" s="2">
        <v>7202000000</v>
      </c>
      <c r="G497" t="s">
        <v>12</v>
      </c>
      <c r="H497" s="2">
        <v>995000000</v>
      </c>
      <c r="I497" t="s">
        <v>83</v>
      </c>
      <c r="J497" t="s">
        <v>341</v>
      </c>
    </row>
    <row r="498" spans="1:10" x14ac:dyDescent="0.35">
      <c r="A498" t="s">
        <v>396</v>
      </c>
      <c r="B498" t="s">
        <v>15</v>
      </c>
      <c r="C498" s="1">
        <v>41639</v>
      </c>
      <c r="D498" s="2">
        <v>100160000000</v>
      </c>
      <c r="E498" s="2">
        <v>87758000000</v>
      </c>
      <c r="F498" s="2">
        <v>7851000000</v>
      </c>
      <c r="G498" t="s">
        <v>12</v>
      </c>
      <c r="H498" s="2">
        <v>1220000000</v>
      </c>
      <c r="I498" t="s">
        <v>83</v>
      </c>
      <c r="J498" t="s">
        <v>341</v>
      </c>
    </row>
    <row r="499" spans="1:10" x14ac:dyDescent="0.35">
      <c r="A499" t="s">
        <v>396</v>
      </c>
      <c r="B499" t="s">
        <v>16</v>
      </c>
      <c r="C499" s="1">
        <v>42004</v>
      </c>
      <c r="D499" s="2">
        <v>97817000000</v>
      </c>
      <c r="E499" s="2">
        <v>84275000000</v>
      </c>
      <c r="F499" s="2">
        <v>8450000000</v>
      </c>
      <c r="G499" t="s">
        <v>12</v>
      </c>
      <c r="H499" s="2">
        <v>1326000000</v>
      </c>
      <c r="I499" t="s">
        <v>83</v>
      </c>
      <c r="J499" t="s">
        <v>341</v>
      </c>
    </row>
    <row r="500" spans="1:10" x14ac:dyDescent="0.35">
      <c r="A500" t="s">
        <v>396</v>
      </c>
      <c r="B500" t="s">
        <v>17</v>
      </c>
      <c r="C500" s="1">
        <v>42369</v>
      </c>
      <c r="D500" s="2">
        <v>72051000000</v>
      </c>
      <c r="E500" s="2">
        <v>55891000000</v>
      </c>
      <c r="F500" s="2">
        <v>10029000000</v>
      </c>
      <c r="G500" t="s">
        <v>12</v>
      </c>
      <c r="H500" s="2">
        <v>1646000000</v>
      </c>
      <c r="I500" t="s">
        <v>83</v>
      </c>
      <c r="J500" t="s">
        <v>341</v>
      </c>
    </row>
    <row r="501" spans="1:10" x14ac:dyDescent="0.35">
      <c r="A501" t="s">
        <v>398</v>
      </c>
      <c r="B501" t="s">
        <v>11</v>
      </c>
      <c r="C501" s="1">
        <v>41274</v>
      </c>
      <c r="D501" s="2">
        <v>11966000000</v>
      </c>
      <c r="E501" s="2">
        <v>2079000000</v>
      </c>
      <c r="F501" s="2">
        <v>4017000000</v>
      </c>
      <c r="G501" t="s">
        <v>12</v>
      </c>
      <c r="H501" s="2">
        <v>2008000000</v>
      </c>
      <c r="I501" t="s">
        <v>83</v>
      </c>
      <c r="J501" t="s">
        <v>84</v>
      </c>
    </row>
    <row r="502" spans="1:10" x14ac:dyDescent="0.35">
      <c r="A502" t="s">
        <v>398</v>
      </c>
      <c r="B502" t="s">
        <v>15</v>
      </c>
      <c r="C502" s="1">
        <v>41639</v>
      </c>
      <c r="D502" s="2">
        <v>11325000000</v>
      </c>
      <c r="E502" s="2">
        <v>2156000000</v>
      </c>
      <c r="F502" s="2">
        <v>3469000000</v>
      </c>
      <c r="G502" t="s">
        <v>12</v>
      </c>
      <c r="H502" s="2">
        <v>2500000000</v>
      </c>
      <c r="I502" t="s">
        <v>83</v>
      </c>
      <c r="J502" t="s">
        <v>84</v>
      </c>
    </row>
    <row r="503" spans="1:10" x14ac:dyDescent="0.35">
      <c r="A503" t="s">
        <v>398</v>
      </c>
      <c r="B503" t="s">
        <v>16</v>
      </c>
      <c r="C503" s="1">
        <v>42004</v>
      </c>
      <c r="D503" s="2">
        <v>10846000000</v>
      </c>
      <c r="E503" s="2">
        <v>2246000000</v>
      </c>
      <c r="F503" s="2">
        <v>3627000000</v>
      </c>
      <c r="G503" t="s">
        <v>12</v>
      </c>
      <c r="H503" s="2">
        <v>2861000000</v>
      </c>
      <c r="I503" t="s">
        <v>83</v>
      </c>
      <c r="J503" t="s">
        <v>84</v>
      </c>
    </row>
    <row r="504" spans="1:10" x14ac:dyDescent="0.35">
      <c r="A504" t="s">
        <v>398</v>
      </c>
      <c r="B504" t="s">
        <v>17</v>
      </c>
      <c r="C504" s="1">
        <v>42369</v>
      </c>
      <c r="D504" s="2">
        <v>5522000000</v>
      </c>
      <c r="E504" s="2">
        <v>1694000000</v>
      </c>
      <c r="F504" s="2">
        <v>1831000000</v>
      </c>
      <c r="G504" t="s">
        <v>12</v>
      </c>
      <c r="H504" s="2">
        <v>2957000000</v>
      </c>
      <c r="I504" t="s">
        <v>83</v>
      </c>
      <c r="J504" t="s">
        <v>84</v>
      </c>
    </row>
    <row r="505" spans="1:10" x14ac:dyDescent="0.35">
      <c r="A505" t="s">
        <v>404</v>
      </c>
      <c r="B505" t="s">
        <v>11</v>
      </c>
      <c r="C505" s="1">
        <v>41274</v>
      </c>
      <c r="D505" s="2">
        <v>4608563000</v>
      </c>
      <c r="E505" s="2">
        <v>1079136000</v>
      </c>
      <c r="F505" s="2">
        <v>285144000</v>
      </c>
      <c r="G505" t="s">
        <v>12</v>
      </c>
      <c r="H505" s="2">
        <v>1291456000</v>
      </c>
      <c r="I505" t="s">
        <v>83</v>
      </c>
      <c r="J505" t="s">
        <v>144</v>
      </c>
    </row>
    <row r="506" spans="1:10" x14ac:dyDescent="0.35">
      <c r="A506" t="s">
        <v>404</v>
      </c>
      <c r="B506" t="s">
        <v>15</v>
      </c>
      <c r="C506" s="1">
        <v>41639</v>
      </c>
      <c r="D506" s="2">
        <v>5312686000</v>
      </c>
      <c r="E506" s="2">
        <v>1252812000</v>
      </c>
      <c r="F506" s="2">
        <v>466498000</v>
      </c>
      <c r="G506" t="s">
        <v>12</v>
      </c>
      <c r="H506" s="2">
        <v>1602390000</v>
      </c>
      <c r="I506" t="s">
        <v>83</v>
      </c>
      <c r="J506" t="s">
        <v>144</v>
      </c>
    </row>
    <row r="507" spans="1:10" x14ac:dyDescent="0.35">
      <c r="A507" t="s">
        <v>404</v>
      </c>
      <c r="B507" t="s">
        <v>16</v>
      </c>
      <c r="C507" s="1">
        <v>42004</v>
      </c>
      <c r="D507" s="2">
        <v>5288933000</v>
      </c>
      <c r="E507" s="2">
        <v>1089888000</v>
      </c>
      <c r="F507" s="2">
        <v>471219000</v>
      </c>
      <c r="G507" t="s">
        <v>12</v>
      </c>
      <c r="H507" s="2">
        <v>1957025000</v>
      </c>
      <c r="I507" t="s">
        <v>83</v>
      </c>
      <c r="J507" t="s">
        <v>144</v>
      </c>
    </row>
    <row r="508" spans="1:10" x14ac:dyDescent="0.35">
      <c r="A508" t="s">
        <v>404</v>
      </c>
      <c r="B508" t="s">
        <v>17</v>
      </c>
      <c r="C508" s="1">
        <v>42369</v>
      </c>
      <c r="D508" s="2">
        <v>2787116000</v>
      </c>
      <c r="E508" s="2">
        <v>832306000</v>
      </c>
      <c r="F508" s="2">
        <v>372457000</v>
      </c>
      <c r="G508" t="s">
        <v>12</v>
      </c>
      <c r="H508" s="2">
        <v>1668489000</v>
      </c>
      <c r="I508" t="s">
        <v>83</v>
      </c>
      <c r="J508" t="s">
        <v>144</v>
      </c>
    </row>
    <row r="509" spans="1:10" x14ac:dyDescent="0.35">
      <c r="A509" t="s">
        <v>406</v>
      </c>
      <c r="B509" t="s">
        <v>11</v>
      </c>
      <c r="C509" s="1">
        <v>41639</v>
      </c>
      <c r="D509" s="2">
        <v>5015000000</v>
      </c>
      <c r="E509" s="2">
        <v>844000000</v>
      </c>
      <c r="F509" s="2">
        <v>446000000</v>
      </c>
      <c r="G509" t="s">
        <v>12</v>
      </c>
      <c r="H509" s="2">
        <v>1568000000</v>
      </c>
      <c r="I509" t="s">
        <v>83</v>
      </c>
      <c r="J509" t="s">
        <v>84</v>
      </c>
    </row>
    <row r="510" spans="1:10" x14ac:dyDescent="0.35">
      <c r="A510" t="s">
        <v>406</v>
      </c>
      <c r="B510" t="s">
        <v>15</v>
      </c>
      <c r="C510" s="1">
        <v>42004</v>
      </c>
      <c r="D510" s="2">
        <v>5115000000</v>
      </c>
      <c r="E510" s="2">
        <v>945000000</v>
      </c>
      <c r="F510" s="2">
        <v>495000000</v>
      </c>
      <c r="G510" t="s">
        <v>12</v>
      </c>
      <c r="H510" s="2">
        <v>1759000000</v>
      </c>
      <c r="I510" t="s">
        <v>83</v>
      </c>
      <c r="J510" t="s">
        <v>84</v>
      </c>
    </row>
    <row r="511" spans="1:10" x14ac:dyDescent="0.35">
      <c r="A511" t="s">
        <v>406</v>
      </c>
      <c r="B511" t="s">
        <v>16</v>
      </c>
      <c r="C511" s="1">
        <v>42369</v>
      </c>
      <c r="D511" s="2">
        <v>3183000000</v>
      </c>
      <c r="E511" s="2">
        <v>979000000</v>
      </c>
      <c r="F511" s="2">
        <v>745000000</v>
      </c>
      <c r="G511" t="s">
        <v>12</v>
      </c>
      <c r="H511" s="2">
        <v>2131000000</v>
      </c>
      <c r="I511" t="s">
        <v>83</v>
      </c>
      <c r="J511" t="s">
        <v>84</v>
      </c>
    </row>
    <row r="512" spans="1:10" x14ac:dyDescent="0.35">
      <c r="A512" t="s">
        <v>406</v>
      </c>
      <c r="B512" t="s">
        <v>17</v>
      </c>
      <c r="C512" s="1">
        <v>42735</v>
      </c>
      <c r="D512" s="2">
        <v>3491000000</v>
      </c>
      <c r="E512" s="2">
        <v>1083000000</v>
      </c>
      <c r="F512" s="2">
        <v>233000000</v>
      </c>
      <c r="G512" t="s">
        <v>12</v>
      </c>
      <c r="H512" s="2">
        <v>2454000000</v>
      </c>
      <c r="I512" t="s">
        <v>83</v>
      </c>
      <c r="J512" t="s">
        <v>84</v>
      </c>
    </row>
    <row r="513" spans="1:10" x14ac:dyDescent="0.35">
      <c r="A513" t="s">
        <v>412</v>
      </c>
      <c r="B513" t="s">
        <v>11</v>
      </c>
      <c r="C513" s="1">
        <v>41274</v>
      </c>
      <c r="D513" s="2">
        <v>1562000000</v>
      </c>
      <c r="E513" s="2">
        <v>413000000</v>
      </c>
      <c r="F513" s="2">
        <v>311000000</v>
      </c>
      <c r="G513" t="s">
        <v>12</v>
      </c>
      <c r="H513" s="2">
        <v>704000000</v>
      </c>
      <c r="I513" t="s">
        <v>83</v>
      </c>
      <c r="J513" t="s">
        <v>84</v>
      </c>
    </row>
    <row r="514" spans="1:10" x14ac:dyDescent="0.35">
      <c r="A514" t="s">
        <v>412</v>
      </c>
      <c r="B514" t="s">
        <v>15</v>
      </c>
      <c r="C514" s="1">
        <v>41639</v>
      </c>
      <c r="D514" s="2">
        <v>1857000000</v>
      </c>
      <c r="E514" s="2">
        <v>411000000</v>
      </c>
      <c r="F514" s="2">
        <v>311000000</v>
      </c>
      <c r="G514" t="s">
        <v>12</v>
      </c>
      <c r="H514" s="2">
        <v>685000000</v>
      </c>
      <c r="I514" t="s">
        <v>83</v>
      </c>
      <c r="J514" t="s">
        <v>84</v>
      </c>
    </row>
    <row r="515" spans="1:10" x14ac:dyDescent="0.35">
      <c r="A515" t="s">
        <v>412</v>
      </c>
      <c r="B515" t="s">
        <v>16</v>
      </c>
      <c r="C515" s="1">
        <v>42004</v>
      </c>
      <c r="D515" s="2">
        <v>2288000000</v>
      </c>
      <c r="E515" s="2">
        <v>485000000</v>
      </c>
      <c r="F515" s="2">
        <v>358000000</v>
      </c>
      <c r="G515" t="s">
        <v>12</v>
      </c>
      <c r="H515" s="2">
        <v>870000000</v>
      </c>
      <c r="I515" t="s">
        <v>83</v>
      </c>
      <c r="J515" t="s">
        <v>84</v>
      </c>
    </row>
    <row r="516" spans="1:10" x14ac:dyDescent="0.35">
      <c r="A516" t="s">
        <v>412</v>
      </c>
      <c r="B516" t="s">
        <v>17</v>
      </c>
      <c r="C516" s="1">
        <v>42369</v>
      </c>
      <c r="D516" s="2">
        <v>1557000000</v>
      </c>
      <c r="E516" s="2">
        <v>497000000</v>
      </c>
      <c r="F516" s="2">
        <v>5204000000</v>
      </c>
      <c r="G516" t="s">
        <v>12</v>
      </c>
      <c r="H516" s="2">
        <v>917000000</v>
      </c>
      <c r="I516" t="s">
        <v>83</v>
      </c>
      <c r="J516" t="s">
        <v>84</v>
      </c>
    </row>
    <row r="517" spans="1:10" x14ac:dyDescent="0.35">
      <c r="A517" t="s">
        <v>415</v>
      </c>
      <c r="B517" t="s">
        <v>11</v>
      </c>
      <c r="C517" s="1">
        <v>41274</v>
      </c>
      <c r="D517" s="2">
        <v>17194000000</v>
      </c>
      <c r="E517" s="2">
        <v>12151000000</v>
      </c>
      <c r="F517" s="2">
        <v>1654000000</v>
      </c>
      <c r="G517" t="s">
        <v>12</v>
      </c>
      <c r="H517" t="s">
        <v>12</v>
      </c>
      <c r="I517" t="s">
        <v>83</v>
      </c>
      <c r="J517" t="s">
        <v>114</v>
      </c>
    </row>
    <row r="518" spans="1:10" x14ac:dyDescent="0.35">
      <c r="A518" t="s">
        <v>415</v>
      </c>
      <c r="B518" t="s">
        <v>15</v>
      </c>
      <c r="C518" s="1">
        <v>41639</v>
      </c>
      <c r="D518" s="2">
        <v>19221000000</v>
      </c>
      <c r="E518" s="2">
        <v>14117000000</v>
      </c>
      <c r="F518" s="2">
        <v>1905000000</v>
      </c>
      <c r="G518" t="s">
        <v>12</v>
      </c>
      <c r="H518" t="s">
        <v>12</v>
      </c>
      <c r="I518" t="s">
        <v>83</v>
      </c>
      <c r="J518" t="s">
        <v>114</v>
      </c>
    </row>
    <row r="519" spans="1:10" x14ac:dyDescent="0.35">
      <c r="A519" t="s">
        <v>415</v>
      </c>
      <c r="B519" t="s">
        <v>16</v>
      </c>
      <c r="C519" s="1">
        <v>42004</v>
      </c>
      <c r="D519" s="2">
        <v>21440000000</v>
      </c>
      <c r="E519" s="2">
        <v>15631000000</v>
      </c>
      <c r="F519" s="2">
        <v>2092000000</v>
      </c>
      <c r="G519" t="s">
        <v>12</v>
      </c>
      <c r="H519" t="s">
        <v>12</v>
      </c>
      <c r="I519" t="s">
        <v>83</v>
      </c>
      <c r="J519" t="s">
        <v>114</v>
      </c>
    </row>
    <row r="520" spans="1:10" x14ac:dyDescent="0.35">
      <c r="A520" t="s">
        <v>415</v>
      </c>
      <c r="B520" t="s">
        <v>17</v>
      </c>
      <c r="C520" s="1">
        <v>42369</v>
      </c>
      <c r="D520" s="2">
        <v>14757000000</v>
      </c>
      <c r="E520" s="2">
        <v>11694000000</v>
      </c>
      <c r="F520" s="2">
        <v>1764000000</v>
      </c>
      <c r="G520" t="s">
        <v>12</v>
      </c>
      <c r="H520" t="s">
        <v>12</v>
      </c>
      <c r="I520" t="s">
        <v>83</v>
      </c>
      <c r="J520" t="s">
        <v>114</v>
      </c>
    </row>
    <row r="521" spans="1:10" x14ac:dyDescent="0.35">
      <c r="A521" t="s">
        <v>424</v>
      </c>
      <c r="B521" t="s">
        <v>11</v>
      </c>
      <c r="C521" s="1">
        <v>41274</v>
      </c>
      <c r="D521" s="2">
        <v>10184121000</v>
      </c>
      <c r="E521" s="2">
        <v>8540319000</v>
      </c>
      <c r="F521" s="2">
        <v>491725000</v>
      </c>
      <c r="G521" t="s">
        <v>12</v>
      </c>
      <c r="H521" s="2">
        <v>205334000</v>
      </c>
      <c r="I521" t="s">
        <v>83</v>
      </c>
      <c r="J521" t="s">
        <v>84</v>
      </c>
    </row>
    <row r="522" spans="1:10" x14ac:dyDescent="0.35">
      <c r="A522" t="s">
        <v>424</v>
      </c>
      <c r="B522" t="s">
        <v>15</v>
      </c>
      <c r="C522" s="1">
        <v>41639</v>
      </c>
      <c r="D522" s="2">
        <v>11871879000</v>
      </c>
      <c r="E522" s="2">
        <v>10222213000</v>
      </c>
      <c r="F522" s="2">
        <v>541586000</v>
      </c>
      <c r="G522" t="s">
        <v>12</v>
      </c>
      <c r="H522" s="2">
        <v>239343000</v>
      </c>
      <c r="I522" t="s">
        <v>83</v>
      </c>
      <c r="J522" t="s">
        <v>84</v>
      </c>
    </row>
    <row r="523" spans="1:10" x14ac:dyDescent="0.35">
      <c r="A523" t="s">
        <v>424</v>
      </c>
      <c r="B523" t="s">
        <v>16</v>
      </c>
      <c r="C523" s="1">
        <v>42004</v>
      </c>
      <c r="D523" s="2">
        <v>12195091000</v>
      </c>
      <c r="E523" s="2">
        <v>10088548000</v>
      </c>
      <c r="F523" s="2">
        <v>674887000</v>
      </c>
      <c r="G523" t="s">
        <v>12</v>
      </c>
      <c r="H523" s="2">
        <v>294684000</v>
      </c>
      <c r="I523" t="s">
        <v>83</v>
      </c>
      <c r="J523" t="s">
        <v>84</v>
      </c>
    </row>
    <row r="524" spans="1:10" x14ac:dyDescent="0.35">
      <c r="A524" t="s">
        <v>424</v>
      </c>
      <c r="B524" t="s">
        <v>17</v>
      </c>
      <c r="C524" s="1">
        <v>42369</v>
      </c>
      <c r="D524" s="2">
        <v>7763206000</v>
      </c>
      <c r="E524" s="2">
        <v>5641052000</v>
      </c>
      <c r="F524" s="2">
        <v>693331000</v>
      </c>
      <c r="G524" t="s">
        <v>12</v>
      </c>
      <c r="H524" s="2">
        <v>354620000</v>
      </c>
      <c r="I524" t="s">
        <v>83</v>
      </c>
      <c r="J524" t="s">
        <v>84</v>
      </c>
    </row>
    <row r="525" spans="1:10" x14ac:dyDescent="0.35">
      <c r="A525" t="s">
        <v>427</v>
      </c>
      <c r="B525" t="s">
        <v>11</v>
      </c>
      <c r="C525" s="1">
        <v>41274</v>
      </c>
      <c r="D525" s="2">
        <v>20100000000</v>
      </c>
      <c r="E525" s="2">
        <v>6530000000</v>
      </c>
      <c r="F525" s="2">
        <v>1879000000</v>
      </c>
      <c r="G525" t="s">
        <v>12</v>
      </c>
      <c r="H525" s="2">
        <v>3585000000</v>
      </c>
      <c r="I525" t="s">
        <v>83</v>
      </c>
      <c r="J525" t="s">
        <v>84</v>
      </c>
    </row>
    <row r="526" spans="1:10" x14ac:dyDescent="0.35">
      <c r="A526" t="s">
        <v>427</v>
      </c>
      <c r="B526" t="s">
        <v>15</v>
      </c>
      <c r="C526" s="1">
        <v>41639</v>
      </c>
      <c r="D526" s="2">
        <v>20170000000</v>
      </c>
      <c r="E526" s="2">
        <v>6497000000</v>
      </c>
      <c r="F526" s="2">
        <v>2108000000</v>
      </c>
      <c r="G526" t="s">
        <v>12</v>
      </c>
      <c r="H526" s="2">
        <v>4203000000</v>
      </c>
      <c r="I526" t="s">
        <v>83</v>
      </c>
      <c r="J526" t="s">
        <v>84</v>
      </c>
    </row>
    <row r="527" spans="1:10" x14ac:dyDescent="0.35">
      <c r="A527" t="s">
        <v>427</v>
      </c>
      <c r="B527" t="s">
        <v>16</v>
      </c>
      <c r="C527" s="1">
        <v>42004</v>
      </c>
      <c r="D527" s="2">
        <v>19312000000</v>
      </c>
      <c r="E527" s="2">
        <v>6803000000</v>
      </c>
      <c r="F527" s="2">
        <v>2053000000</v>
      </c>
      <c r="G527" t="s">
        <v>12</v>
      </c>
      <c r="H527" s="2">
        <v>4261000000</v>
      </c>
      <c r="I527" t="s">
        <v>83</v>
      </c>
      <c r="J527" t="s">
        <v>84</v>
      </c>
    </row>
    <row r="528" spans="1:10" x14ac:dyDescent="0.35">
      <c r="A528" t="s">
        <v>427</v>
      </c>
      <c r="B528" t="s">
        <v>17</v>
      </c>
      <c r="C528" s="1">
        <v>42369</v>
      </c>
      <c r="D528" s="2">
        <v>12480000000</v>
      </c>
      <c r="E528" s="2">
        <v>5804000000</v>
      </c>
      <c r="F528" s="2">
        <v>1613000000</v>
      </c>
      <c r="G528" t="s">
        <v>12</v>
      </c>
      <c r="H528" s="2">
        <v>4544000000</v>
      </c>
      <c r="I528" t="s">
        <v>83</v>
      </c>
      <c r="J528" t="s">
        <v>84</v>
      </c>
    </row>
    <row r="529" spans="1:10" x14ac:dyDescent="0.35">
      <c r="A529" t="s">
        <v>452</v>
      </c>
      <c r="B529" t="s">
        <v>11</v>
      </c>
      <c r="C529" s="1">
        <v>41274</v>
      </c>
      <c r="D529" s="2">
        <v>179290000000</v>
      </c>
      <c r="E529" s="2">
        <v>158446000000</v>
      </c>
      <c r="F529" s="2">
        <v>15443000000</v>
      </c>
      <c r="G529" t="s">
        <v>12</v>
      </c>
      <c r="H529" s="2">
        <v>931000000</v>
      </c>
      <c r="I529" t="s">
        <v>83</v>
      </c>
      <c r="J529" t="s">
        <v>341</v>
      </c>
    </row>
    <row r="530" spans="1:10" x14ac:dyDescent="0.35">
      <c r="A530" t="s">
        <v>452</v>
      </c>
      <c r="B530" t="s">
        <v>15</v>
      </c>
      <c r="C530" s="1">
        <v>41639</v>
      </c>
      <c r="D530" s="2">
        <v>171596000000</v>
      </c>
      <c r="E530" s="2">
        <v>152451000000</v>
      </c>
      <c r="F530" s="2">
        <v>15597000000</v>
      </c>
      <c r="G530" t="s">
        <v>12</v>
      </c>
      <c r="H530" s="2">
        <v>971000000</v>
      </c>
      <c r="I530" t="s">
        <v>83</v>
      </c>
      <c r="J530" t="s">
        <v>341</v>
      </c>
    </row>
    <row r="531" spans="1:10" x14ac:dyDescent="0.35">
      <c r="A531" t="s">
        <v>452</v>
      </c>
      <c r="B531" t="s">
        <v>16</v>
      </c>
      <c r="C531" s="1">
        <v>42004</v>
      </c>
      <c r="D531" s="2">
        <v>161212000000</v>
      </c>
      <c r="E531" s="2">
        <v>140183000000</v>
      </c>
      <c r="F531" s="2">
        <v>16703000000</v>
      </c>
      <c r="G531" t="s">
        <v>12</v>
      </c>
      <c r="H531" s="2">
        <v>1019000000</v>
      </c>
      <c r="I531" t="s">
        <v>83</v>
      </c>
      <c r="J531" t="s">
        <v>341</v>
      </c>
    </row>
    <row r="532" spans="1:10" x14ac:dyDescent="0.35">
      <c r="A532" t="s">
        <v>452</v>
      </c>
      <c r="B532" t="s">
        <v>17</v>
      </c>
      <c r="C532" s="1">
        <v>42369</v>
      </c>
      <c r="D532" s="2">
        <v>98975000000</v>
      </c>
      <c r="E532" s="2">
        <v>77693000000</v>
      </c>
      <c r="F532" s="2">
        <v>15747000000</v>
      </c>
      <c r="G532" t="s">
        <v>12</v>
      </c>
      <c r="H532" s="2">
        <v>1099000000</v>
      </c>
      <c r="I532" t="s">
        <v>83</v>
      </c>
      <c r="J532" t="s">
        <v>341</v>
      </c>
    </row>
    <row r="533" spans="1:10" x14ac:dyDescent="0.35">
      <c r="A533" t="s">
        <v>468</v>
      </c>
      <c r="B533" t="s">
        <v>11</v>
      </c>
      <c r="C533" s="1">
        <v>41274</v>
      </c>
      <c r="D533" s="2">
        <v>1367135000</v>
      </c>
      <c r="E533" s="2">
        <v>328784000</v>
      </c>
      <c r="F533" s="2">
        <v>248136000</v>
      </c>
      <c r="G533" t="s">
        <v>12</v>
      </c>
      <c r="H533" s="2">
        <v>445228000</v>
      </c>
      <c r="I533" t="s">
        <v>83</v>
      </c>
      <c r="J533" t="s">
        <v>84</v>
      </c>
    </row>
    <row r="534" spans="1:10" x14ac:dyDescent="0.35">
      <c r="A534" t="s">
        <v>468</v>
      </c>
      <c r="B534" t="s">
        <v>15</v>
      </c>
      <c r="C534" s="1">
        <v>41639</v>
      </c>
      <c r="D534" s="2">
        <v>1832253000</v>
      </c>
      <c r="E534" s="2">
        <v>516119000</v>
      </c>
      <c r="F534" s="2">
        <v>391707000</v>
      </c>
      <c r="G534" t="s">
        <v>12</v>
      </c>
      <c r="H534" s="2">
        <v>492397000</v>
      </c>
      <c r="I534" t="s">
        <v>83</v>
      </c>
      <c r="J534" t="s">
        <v>84</v>
      </c>
    </row>
    <row r="535" spans="1:10" x14ac:dyDescent="0.35">
      <c r="A535" t="s">
        <v>468</v>
      </c>
      <c r="B535" t="s">
        <v>16</v>
      </c>
      <c r="C535" s="1">
        <v>42004</v>
      </c>
      <c r="D535" s="2">
        <v>2042537000</v>
      </c>
      <c r="E535" s="2">
        <v>605752000</v>
      </c>
      <c r="F535" s="2">
        <v>191802000</v>
      </c>
      <c r="G535" t="s">
        <v>12</v>
      </c>
      <c r="H535" s="2">
        <v>551032000</v>
      </c>
      <c r="I535" t="s">
        <v>83</v>
      </c>
      <c r="J535" t="s">
        <v>84</v>
      </c>
    </row>
    <row r="536" spans="1:10" x14ac:dyDescent="0.35">
      <c r="A536" t="s">
        <v>468</v>
      </c>
      <c r="B536" t="s">
        <v>17</v>
      </c>
      <c r="C536" s="1">
        <v>42369</v>
      </c>
      <c r="D536" s="2">
        <v>1181704000</v>
      </c>
      <c r="E536" s="2">
        <v>648968000</v>
      </c>
      <c r="F536" s="2">
        <v>165318000</v>
      </c>
      <c r="G536" t="s">
        <v>12</v>
      </c>
      <c r="H536" s="2">
        <v>581155000</v>
      </c>
      <c r="I536" t="s">
        <v>83</v>
      </c>
      <c r="J536" t="s">
        <v>84</v>
      </c>
    </row>
    <row r="537" spans="1:10" x14ac:dyDescent="0.35">
      <c r="A537" t="s">
        <v>472</v>
      </c>
      <c r="B537" t="s">
        <v>11</v>
      </c>
      <c r="C537" s="1">
        <v>41274</v>
      </c>
      <c r="D537" s="2">
        <v>5075000000</v>
      </c>
      <c r="E537" s="2">
        <v>2417000000</v>
      </c>
      <c r="F537" s="2">
        <v>337000000</v>
      </c>
      <c r="G537" t="s">
        <v>12</v>
      </c>
      <c r="H537" s="2">
        <v>746000000</v>
      </c>
      <c r="I537" t="s">
        <v>83</v>
      </c>
      <c r="J537" t="s">
        <v>341</v>
      </c>
    </row>
    <row r="538" spans="1:10" x14ac:dyDescent="0.35">
      <c r="A538" t="s">
        <v>472</v>
      </c>
      <c r="B538" t="s">
        <v>15</v>
      </c>
      <c r="C538" s="1">
        <v>41639</v>
      </c>
      <c r="D538" s="2">
        <v>5518000000</v>
      </c>
      <c r="E538" s="2">
        <v>2707000000</v>
      </c>
      <c r="F538" s="2">
        <v>373000000</v>
      </c>
      <c r="G538" t="s">
        <v>12</v>
      </c>
      <c r="H538" s="2">
        <v>772000000</v>
      </c>
      <c r="I538" t="s">
        <v>83</v>
      </c>
      <c r="J538" t="s">
        <v>341</v>
      </c>
    </row>
    <row r="539" spans="1:10" x14ac:dyDescent="0.35">
      <c r="A539" t="s">
        <v>472</v>
      </c>
      <c r="B539" t="s">
        <v>16</v>
      </c>
      <c r="C539" s="1">
        <v>42004</v>
      </c>
      <c r="D539" s="2">
        <v>5903000000</v>
      </c>
      <c r="E539" s="2">
        <v>2790000000</v>
      </c>
      <c r="F539" s="2">
        <v>393000000</v>
      </c>
      <c r="G539" t="s">
        <v>12</v>
      </c>
      <c r="H539" s="2">
        <v>796000000</v>
      </c>
      <c r="I539" t="s">
        <v>83</v>
      </c>
      <c r="J539" t="s">
        <v>341</v>
      </c>
    </row>
    <row r="540" spans="1:10" x14ac:dyDescent="0.35">
      <c r="A540" t="s">
        <v>472</v>
      </c>
      <c r="B540" t="s">
        <v>17</v>
      </c>
      <c r="C540" s="1">
        <v>42369</v>
      </c>
      <c r="D540" s="2">
        <v>5234000000</v>
      </c>
      <c r="E540" s="2">
        <v>2335000000</v>
      </c>
      <c r="F540" s="2">
        <v>353000000</v>
      </c>
      <c r="G540" t="s">
        <v>12</v>
      </c>
      <c r="H540" s="2">
        <v>764000000</v>
      </c>
      <c r="I540" t="s">
        <v>83</v>
      </c>
      <c r="J540" t="s">
        <v>341</v>
      </c>
    </row>
    <row r="541" spans="1:10" x14ac:dyDescent="0.35">
      <c r="A541" t="s">
        <v>494</v>
      </c>
      <c r="B541" t="s">
        <v>11</v>
      </c>
      <c r="C541" s="1">
        <v>41274</v>
      </c>
      <c r="D541" s="2">
        <v>2730000000</v>
      </c>
      <c r="E541" s="2">
        <v>245000000</v>
      </c>
      <c r="F541" s="2">
        <v>835000000</v>
      </c>
      <c r="G541" t="s">
        <v>12</v>
      </c>
      <c r="H541" s="2">
        <v>811000000</v>
      </c>
      <c r="I541" t="s">
        <v>83</v>
      </c>
      <c r="J541" t="s">
        <v>84</v>
      </c>
    </row>
    <row r="542" spans="1:10" x14ac:dyDescent="0.35">
      <c r="A542" t="s">
        <v>494</v>
      </c>
      <c r="B542" t="s">
        <v>15</v>
      </c>
      <c r="C542" s="1">
        <v>41639</v>
      </c>
      <c r="D542" s="2">
        <v>3371000000</v>
      </c>
      <c r="E542" s="2">
        <v>328000000</v>
      </c>
      <c r="F542" s="2">
        <v>1052000000</v>
      </c>
      <c r="G542" t="s">
        <v>12</v>
      </c>
      <c r="H542" s="2">
        <v>787000000</v>
      </c>
      <c r="I542" t="s">
        <v>83</v>
      </c>
      <c r="J542" t="s">
        <v>84</v>
      </c>
    </row>
    <row r="543" spans="1:10" x14ac:dyDescent="0.35">
      <c r="A543" t="s">
        <v>494</v>
      </c>
      <c r="B543" t="s">
        <v>16</v>
      </c>
      <c r="C543" s="1">
        <v>42004</v>
      </c>
      <c r="D543" s="2">
        <v>4038000000</v>
      </c>
      <c r="E543" s="2">
        <v>427000000</v>
      </c>
      <c r="F543" s="2">
        <v>1296000000</v>
      </c>
      <c r="G543" t="s">
        <v>12</v>
      </c>
      <c r="H543" s="2">
        <v>942000000</v>
      </c>
      <c r="I543" t="s">
        <v>83</v>
      </c>
      <c r="J543" t="s">
        <v>84</v>
      </c>
    </row>
    <row r="544" spans="1:10" x14ac:dyDescent="0.35">
      <c r="A544" t="s">
        <v>494</v>
      </c>
      <c r="B544" t="s">
        <v>17</v>
      </c>
      <c r="C544" s="1">
        <v>42369</v>
      </c>
      <c r="D544" s="2">
        <v>3133000000</v>
      </c>
      <c r="E544" s="2">
        <v>689000000</v>
      </c>
      <c r="F544" s="2">
        <v>1208000000</v>
      </c>
      <c r="G544" t="s">
        <v>12</v>
      </c>
      <c r="H544" s="2">
        <v>1091000000</v>
      </c>
      <c r="I544" t="s">
        <v>83</v>
      </c>
      <c r="J544" t="s">
        <v>84</v>
      </c>
    </row>
    <row r="545" spans="1:10" x14ac:dyDescent="0.35">
      <c r="A545" t="s">
        <v>519</v>
      </c>
      <c r="B545" t="s">
        <v>11</v>
      </c>
      <c r="C545" s="1">
        <v>41274</v>
      </c>
      <c r="D545" s="2">
        <v>29809000000</v>
      </c>
      <c r="E545" s="2">
        <v>26045000000</v>
      </c>
      <c r="F545" s="2">
        <v>1702000000</v>
      </c>
      <c r="G545" t="s">
        <v>12</v>
      </c>
      <c r="H545" s="2">
        <v>418000000</v>
      </c>
      <c r="I545" t="s">
        <v>83</v>
      </c>
      <c r="J545" t="s">
        <v>341</v>
      </c>
    </row>
    <row r="546" spans="1:10" x14ac:dyDescent="0.35">
      <c r="A546" t="s">
        <v>519</v>
      </c>
      <c r="B546" t="s">
        <v>15</v>
      </c>
      <c r="C546" s="1">
        <v>41639</v>
      </c>
      <c r="D546" s="2">
        <v>37601000000</v>
      </c>
      <c r="E546" s="2">
        <v>34085000000</v>
      </c>
      <c r="F546" s="2">
        <v>2248000000</v>
      </c>
      <c r="G546" t="s">
        <v>12</v>
      </c>
      <c r="H546" s="2">
        <v>489000000</v>
      </c>
      <c r="I546" t="s">
        <v>83</v>
      </c>
      <c r="J546" t="s">
        <v>341</v>
      </c>
    </row>
    <row r="547" spans="1:10" x14ac:dyDescent="0.35">
      <c r="A547" t="s">
        <v>519</v>
      </c>
      <c r="B547" t="s">
        <v>16</v>
      </c>
      <c r="C547" s="1">
        <v>42004</v>
      </c>
      <c r="D547" s="2">
        <v>40633000000</v>
      </c>
      <c r="E547" s="2">
        <v>35673000000</v>
      </c>
      <c r="F547" s="2">
        <v>2762000000</v>
      </c>
      <c r="G547" t="s">
        <v>12</v>
      </c>
      <c r="H547" s="2">
        <v>562000000</v>
      </c>
      <c r="I547" t="s">
        <v>83</v>
      </c>
      <c r="J547" t="s">
        <v>341</v>
      </c>
    </row>
    <row r="548" spans="1:10" x14ac:dyDescent="0.35">
      <c r="A548" t="s">
        <v>519</v>
      </c>
      <c r="B548" t="s">
        <v>17</v>
      </c>
      <c r="C548" s="1">
        <v>42369</v>
      </c>
      <c r="D548" s="2">
        <v>28711000000</v>
      </c>
      <c r="E548" s="2">
        <v>22466000000</v>
      </c>
      <c r="F548" s="2">
        <v>2620000000</v>
      </c>
      <c r="G548" t="s">
        <v>12</v>
      </c>
      <c r="H548" s="2">
        <v>756000000</v>
      </c>
      <c r="I548" t="s">
        <v>83</v>
      </c>
      <c r="J548" t="s">
        <v>341</v>
      </c>
    </row>
    <row r="549" spans="1:10" x14ac:dyDescent="0.35">
      <c r="A549" t="s">
        <v>539</v>
      </c>
      <c r="B549" t="s">
        <v>11</v>
      </c>
      <c r="C549" s="1">
        <v>41274</v>
      </c>
      <c r="D549" s="2">
        <v>138393000000</v>
      </c>
      <c r="E549" s="2">
        <v>126485000000</v>
      </c>
      <c r="F549" s="2">
        <v>5229000000</v>
      </c>
      <c r="G549" t="s">
        <v>12</v>
      </c>
      <c r="H549" s="2">
        <v>1549000000</v>
      </c>
      <c r="I549" t="s">
        <v>83</v>
      </c>
      <c r="J549" t="s">
        <v>341</v>
      </c>
    </row>
    <row r="550" spans="1:10" x14ac:dyDescent="0.35">
      <c r="A550" t="s">
        <v>539</v>
      </c>
      <c r="B550" t="s">
        <v>15</v>
      </c>
      <c r="C550" s="1">
        <v>41639</v>
      </c>
      <c r="D550" s="2">
        <v>138074000000</v>
      </c>
      <c r="E550" s="2">
        <v>127316000000</v>
      </c>
      <c r="F550" s="2">
        <v>5081000000</v>
      </c>
      <c r="G550" t="s">
        <v>12</v>
      </c>
      <c r="H550" s="2">
        <v>1720000000</v>
      </c>
      <c r="I550" t="s">
        <v>83</v>
      </c>
      <c r="J550" t="s">
        <v>341</v>
      </c>
    </row>
    <row r="551" spans="1:10" x14ac:dyDescent="0.35">
      <c r="A551" t="s">
        <v>539</v>
      </c>
      <c r="B551" t="s">
        <v>16</v>
      </c>
      <c r="C551" s="1">
        <v>42004</v>
      </c>
      <c r="D551" s="2">
        <v>130844000000</v>
      </c>
      <c r="E551" s="2">
        <v>118141000000</v>
      </c>
      <c r="F551" s="2">
        <v>5111000000</v>
      </c>
      <c r="G551" t="s">
        <v>12</v>
      </c>
      <c r="H551" s="2">
        <v>1690000000</v>
      </c>
      <c r="I551" t="s">
        <v>83</v>
      </c>
      <c r="J551" t="s">
        <v>341</v>
      </c>
    </row>
    <row r="552" spans="1:10" x14ac:dyDescent="0.35">
      <c r="A552" t="s">
        <v>539</v>
      </c>
      <c r="B552" t="s">
        <v>17</v>
      </c>
      <c r="C552" s="1">
        <v>42369</v>
      </c>
      <c r="D552" s="2">
        <v>87804000000</v>
      </c>
      <c r="E552" s="2">
        <v>74651000000</v>
      </c>
      <c r="F552" s="2">
        <v>4953000000</v>
      </c>
      <c r="G552" t="s">
        <v>12</v>
      </c>
      <c r="H552" s="2">
        <v>1842000000</v>
      </c>
      <c r="I552" t="s">
        <v>83</v>
      </c>
      <c r="J552" t="s">
        <v>341</v>
      </c>
    </row>
    <row r="553" spans="1:10" x14ac:dyDescent="0.35">
      <c r="A553" t="s">
        <v>555</v>
      </c>
      <c r="B553" t="s">
        <v>11</v>
      </c>
      <c r="C553" s="1">
        <v>41274</v>
      </c>
      <c r="D553" s="2">
        <v>7486000000</v>
      </c>
      <c r="E553" s="2">
        <v>4523000000</v>
      </c>
      <c r="F553" s="2">
        <v>595000000</v>
      </c>
      <c r="G553" t="s">
        <v>12</v>
      </c>
      <c r="H553" s="2">
        <v>756000000</v>
      </c>
      <c r="I553" t="s">
        <v>83</v>
      </c>
      <c r="J553" t="s">
        <v>84</v>
      </c>
    </row>
    <row r="554" spans="1:10" x14ac:dyDescent="0.35">
      <c r="A554" t="s">
        <v>555</v>
      </c>
      <c r="B554" t="s">
        <v>15</v>
      </c>
      <c r="C554" s="1">
        <v>41639</v>
      </c>
      <c r="D554" s="2">
        <v>6860000000</v>
      </c>
      <c r="E554" s="2">
        <v>4124000000</v>
      </c>
      <c r="F554" s="2">
        <v>546000000</v>
      </c>
      <c r="G554" t="s">
        <v>12</v>
      </c>
      <c r="H554" s="2">
        <v>815000000</v>
      </c>
      <c r="I554" t="s">
        <v>83</v>
      </c>
      <c r="J554" t="s">
        <v>84</v>
      </c>
    </row>
    <row r="555" spans="1:10" x14ac:dyDescent="0.35">
      <c r="A555" t="s">
        <v>555</v>
      </c>
      <c r="B555" t="s">
        <v>16</v>
      </c>
      <c r="C555" s="1">
        <v>42004</v>
      </c>
      <c r="D555" s="2">
        <v>7637000000</v>
      </c>
      <c r="E555" s="2">
        <v>4508000000</v>
      </c>
      <c r="F555" s="2">
        <v>384000000</v>
      </c>
      <c r="G555" t="s">
        <v>12</v>
      </c>
      <c r="H555" s="2">
        <v>1176000000</v>
      </c>
      <c r="I555" t="s">
        <v>83</v>
      </c>
      <c r="J555" t="s">
        <v>84</v>
      </c>
    </row>
    <row r="556" spans="1:10" x14ac:dyDescent="0.35">
      <c r="A556" t="s">
        <v>555</v>
      </c>
      <c r="B556" t="s">
        <v>17</v>
      </c>
      <c r="C556" s="1">
        <v>42369</v>
      </c>
      <c r="D556" s="2">
        <v>7360000000</v>
      </c>
      <c r="E556" s="2">
        <v>3434000000</v>
      </c>
      <c r="F556" s="2">
        <v>864000000</v>
      </c>
      <c r="G556" t="s">
        <v>12</v>
      </c>
      <c r="H556" s="2">
        <v>1738000000</v>
      </c>
      <c r="I556" t="s">
        <v>83</v>
      </c>
      <c r="J556" t="s">
        <v>84</v>
      </c>
    </row>
    <row r="557" spans="1:10" x14ac:dyDescent="0.35">
      <c r="A557" t="s">
        <v>563</v>
      </c>
      <c r="B557" t="s">
        <v>11</v>
      </c>
      <c r="C557" s="1">
        <v>41274</v>
      </c>
      <c r="D557" s="2">
        <v>1623938000</v>
      </c>
      <c r="E557" s="2">
        <v>337903000</v>
      </c>
      <c r="F557" s="2">
        <v>188302000</v>
      </c>
      <c r="G557" t="s">
        <v>12</v>
      </c>
      <c r="H557" s="2">
        <v>513916000</v>
      </c>
      <c r="I557" t="s">
        <v>83</v>
      </c>
      <c r="J557" t="s">
        <v>84</v>
      </c>
    </row>
    <row r="558" spans="1:10" x14ac:dyDescent="0.35">
      <c r="A558" t="s">
        <v>563</v>
      </c>
      <c r="B558" t="s">
        <v>15</v>
      </c>
      <c r="C558" s="1">
        <v>41639</v>
      </c>
      <c r="D558" s="2">
        <v>1998051000</v>
      </c>
      <c r="E558" s="2">
        <v>406198000</v>
      </c>
      <c r="F558" s="2">
        <v>72143000</v>
      </c>
      <c r="G558" t="s">
        <v>12</v>
      </c>
      <c r="H558" s="2">
        <v>615874000</v>
      </c>
      <c r="I558" t="s">
        <v>83</v>
      </c>
      <c r="J558" t="s">
        <v>84</v>
      </c>
    </row>
    <row r="559" spans="1:10" x14ac:dyDescent="0.35">
      <c r="A559" t="s">
        <v>563</v>
      </c>
      <c r="B559" t="s">
        <v>16</v>
      </c>
      <c r="C559" s="1">
        <v>42004</v>
      </c>
      <c r="D559" s="2">
        <v>2424176000</v>
      </c>
      <c r="E559" s="2">
        <v>572831000</v>
      </c>
      <c r="F559" s="2">
        <v>225070000</v>
      </c>
      <c r="G559" t="s">
        <v>12</v>
      </c>
      <c r="H559" s="2">
        <v>806021000</v>
      </c>
      <c r="I559" t="s">
        <v>83</v>
      </c>
      <c r="J559" t="s">
        <v>84</v>
      </c>
    </row>
    <row r="560" spans="1:10" x14ac:dyDescent="0.35">
      <c r="A560" t="s">
        <v>563</v>
      </c>
      <c r="B560" t="s">
        <v>17</v>
      </c>
      <c r="C560" s="1">
        <v>42369</v>
      </c>
      <c r="D560" s="2">
        <v>1452619000</v>
      </c>
      <c r="E560" s="2">
        <v>519874000</v>
      </c>
      <c r="F560" s="2">
        <v>179867000</v>
      </c>
      <c r="G560" t="s">
        <v>12</v>
      </c>
      <c r="H560" s="2">
        <v>778923000</v>
      </c>
      <c r="I560" t="s">
        <v>83</v>
      </c>
      <c r="J560" t="s">
        <v>84</v>
      </c>
    </row>
    <row r="561" spans="1:10" x14ac:dyDescent="0.35">
      <c r="A561" t="s">
        <v>567</v>
      </c>
      <c r="B561" t="s">
        <v>11</v>
      </c>
      <c r="C561" s="1">
        <v>41274</v>
      </c>
      <c r="D561" s="2">
        <v>451509000000</v>
      </c>
      <c r="E561" s="2">
        <v>302056000000</v>
      </c>
      <c r="F561" s="2">
        <v>81844000000</v>
      </c>
      <c r="G561" t="s">
        <v>12</v>
      </c>
      <c r="H561" s="2">
        <v>15888000000</v>
      </c>
      <c r="I561" t="s">
        <v>83</v>
      </c>
      <c r="J561" t="s">
        <v>144</v>
      </c>
    </row>
    <row r="562" spans="1:10" x14ac:dyDescent="0.35">
      <c r="A562" t="s">
        <v>567</v>
      </c>
      <c r="B562" t="s">
        <v>15</v>
      </c>
      <c r="C562" s="1">
        <v>41639</v>
      </c>
      <c r="D562" s="2">
        <v>420836000000</v>
      </c>
      <c r="E562" s="2">
        <v>284681000000</v>
      </c>
      <c r="F562" s="2">
        <v>76696000000</v>
      </c>
      <c r="G562" t="s">
        <v>12</v>
      </c>
      <c r="H562" s="2">
        <v>17182000000</v>
      </c>
      <c r="I562" t="s">
        <v>83</v>
      </c>
      <c r="J562" t="s">
        <v>144</v>
      </c>
    </row>
    <row r="563" spans="1:10" x14ac:dyDescent="0.35">
      <c r="A563" t="s">
        <v>567</v>
      </c>
      <c r="B563" t="s">
        <v>16</v>
      </c>
      <c r="C563" s="1">
        <v>42004</v>
      </c>
      <c r="D563" s="2">
        <v>394105000000</v>
      </c>
      <c r="E563" s="2">
        <v>266831000000</v>
      </c>
      <c r="F563" s="2">
        <v>74226000000</v>
      </c>
      <c r="G563" t="s">
        <v>12</v>
      </c>
      <c r="H563" s="2">
        <v>17297000000</v>
      </c>
      <c r="I563" t="s">
        <v>83</v>
      </c>
      <c r="J563" t="s">
        <v>144</v>
      </c>
    </row>
    <row r="564" spans="1:10" x14ac:dyDescent="0.35">
      <c r="A564" t="s">
        <v>567</v>
      </c>
      <c r="B564" t="s">
        <v>17</v>
      </c>
      <c r="C564" s="1">
        <v>42369</v>
      </c>
      <c r="D564" s="2">
        <v>259488000000</v>
      </c>
      <c r="E564" s="2">
        <v>165590000000</v>
      </c>
      <c r="F564" s="2">
        <v>61444000000</v>
      </c>
      <c r="G564" t="s">
        <v>12</v>
      </c>
      <c r="H564" s="2">
        <v>18048000000</v>
      </c>
      <c r="I564" t="s">
        <v>83</v>
      </c>
      <c r="J564" t="s">
        <v>144</v>
      </c>
    </row>
    <row r="565" spans="1:10" x14ac:dyDescent="0.35">
      <c r="A565" t="s">
        <v>46</v>
      </c>
      <c r="B565" t="s">
        <v>11</v>
      </c>
      <c r="C565" s="1">
        <v>41274</v>
      </c>
      <c r="D565" s="2">
        <v>25364000000</v>
      </c>
      <c r="E565" s="2">
        <v>17074000000</v>
      </c>
      <c r="F565" t="s">
        <v>12</v>
      </c>
      <c r="G565" t="s">
        <v>12</v>
      </c>
      <c r="H565" s="2">
        <v>3727000000</v>
      </c>
      <c r="I565" t="s">
        <v>47</v>
      </c>
      <c r="J565" t="s">
        <v>48</v>
      </c>
    </row>
    <row r="566" spans="1:10" x14ac:dyDescent="0.35">
      <c r="A566" t="s">
        <v>46</v>
      </c>
      <c r="B566" t="s">
        <v>15</v>
      </c>
      <c r="C566" s="1">
        <v>41639</v>
      </c>
      <c r="D566" s="2">
        <v>23939000000</v>
      </c>
      <c r="E566" s="2">
        <v>15341000000</v>
      </c>
      <c r="F566" t="s">
        <v>12</v>
      </c>
      <c r="G566" t="s">
        <v>12</v>
      </c>
      <c r="H566" s="2">
        <v>3489000000</v>
      </c>
      <c r="I566" t="s">
        <v>47</v>
      </c>
      <c r="J566" t="s">
        <v>48</v>
      </c>
    </row>
    <row r="567" spans="1:10" x14ac:dyDescent="0.35">
      <c r="A567" t="s">
        <v>46</v>
      </c>
      <c r="B567" t="s">
        <v>16</v>
      </c>
      <c r="C567" s="1">
        <v>42004</v>
      </c>
      <c r="D567" s="2">
        <v>22728000000</v>
      </c>
      <c r="E567" s="2">
        <v>14373000000</v>
      </c>
      <c r="F567" t="s">
        <v>12</v>
      </c>
      <c r="G567" t="s">
        <v>12</v>
      </c>
      <c r="H567" s="2">
        <v>3547000000</v>
      </c>
      <c r="I567" t="s">
        <v>47</v>
      </c>
      <c r="J567" t="s">
        <v>48</v>
      </c>
    </row>
    <row r="568" spans="1:10" x14ac:dyDescent="0.35">
      <c r="A568" t="s">
        <v>46</v>
      </c>
      <c r="B568" t="s">
        <v>17</v>
      </c>
      <c r="C568" s="1">
        <v>42369</v>
      </c>
      <c r="D568" s="2">
        <v>20872000000</v>
      </c>
      <c r="E568" s="2">
        <v>13049000000</v>
      </c>
      <c r="F568" t="s">
        <v>12</v>
      </c>
      <c r="G568" t="s">
        <v>12</v>
      </c>
      <c r="H568" s="2">
        <v>3672000000</v>
      </c>
      <c r="I568" t="s">
        <v>47</v>
      </c>
      <c r="J568" t="s">
        <v>48</v>
      </c>
    </row>
    <row r="569" spans="1:10" x14ac:dyDescent="0.35">
      <c r="A569" t="s">
        <v>49</v>
      </c>
      <c r="B569" t="s">
        <v>11</v>
      </c>
      <c r="C569" s="1">
        <v>41274</v>
      </c>
      <c r="D569" s="2">
        <v>71214000000</v>
      </c>
      <c r="E569" s="2">
        <v>37745000000</v>
      </c>
      <c r="F569" s="2">
        <v>21491000000</v>
      </c>
      <c r="G569" t="s">
        <v>12</v>
      </c>
      <c r="H569" t="s">
        <v>12</v>
      </c>
      <c r="I569" t="s">
        <v>47</v>
      </c>
      <c r="J569" t="s">
        <v>50</v>
      </c>
    </row>
    <row r="570" spans="1:10" x14ac:dyDescent="0.35">
      <c r="A570" t="s">
        <v>49</v>
      </c>
      <c r="B570" t="s">
        <v>15</v>
      </c>
      <c r="C570" s="1">
        <v>41639</v>
      </c>
      <c r="D570" s="2">
        <v>68874000000</v>
      </c>
      <c r="E570" s="2">
        <v>34660000000</v>
      </c>
      <c r="F570" s="2">
        <v>22005000000</v>
      </c>
      <c r="G570" t="s">
        <v>12</v>
      </c>
      <c r="H570" t="s">
        <v>12</v>
      </c>
      <c r="I570" t="s">
        <v>47</v>
      </c>
      <c r="J570" t="s">
        <v>50</v>
      </c>
    </row>
    <row r="571" spans="1:10" x14ac:dyDescent="0.35">
      <c r="A571" t="s">
        <v>49</v>
      </c>
      <c r="B571" t="s">
        <v>16</v>
      </c>
      <c r="C571" s="1">
        <v>42004</v>
      </c>
      <c r="D571" s="2">
        <v>64406000000</v>
      </c>
      <c r="E571" s="2">
        <v>33611000000</v>
      </c>
      <c r="F571" s="2">
        <v>18491000000</v>
      </c>
      <c r="G571" t="s">
        <v>12</v>
      </c>
      <c r="H571" t="s">
        <v>12</v>
      </c>
      <c r="I571" t="s">
        <v>47</v>
      </c>
      <c r="J571" t="s">
        <v>50</v>
      </c>
    </row>
    <row r="572" spans="1:10" x14ac:dyDescent="0.35">
      <c r="A572" t="s">
        <v>49</v>
      </c>
      <c r="B572" t="s">
        <v>17</v>
      </c>
      <c r="C572" s="1">
        <v>42369</v>
      </c>
      <c r="D572" s="2">
        <v>58327000000</v>
      </c>
      <c r="E572" s="2">
        <v>36581000000</v>
      </c>
      <c r="F572" s="2">
        <v>16417000000</v>
      </c>
      <c r="G572" t="s">
        <v>12</v>
      </c>
      <c r="H572" t="s">
        <v>12</v>
      </c>
      <c r="I572" t="s">
        <v>47</v>
      </c>
      <c r="J572" t="s">
        <v>50</v>
      </c>
    </row>
    <row r="573" spans="1:10" x14ac:dyDescent="0.35">
      <c r="A573" t="s">
        <v>54</v>
      </c>
      <c r="B573" t="s">
        <v>11</v>
      </c>
      <c r="C573" s="1">
        <v>41639</v>
      </c>
      <c r="D573" s="2">
        <v>9047657000</v>
      </c>
      <c r="E573" s="2">
        <v>6709936000</v>
      </c>
      <c r="F573" t="s">
        <v>12</v>
      </c>
      <c r="G573" t="s">
        <v>12</v>
      </c>
      <c r="H573" s="2">
        <v>1470287000</v>
      </c>
      <c r="I573" t="s">
        <v>47</v>
      </c>
      <c r="J573" t="s">
        <v>55</v>
      </c>
    </row>
    <row r="574" spans="1:10" x14ac:dyDescent="0.35">
      <c r="A574" t="s">
        <v>54</v>
      </c>
      <c r="B574" t="s">
        <v>15</v>
      </c>
      <c r="C574" s="1">
        <v>42004</v>
      </c>
      <c r="D574" s="2">
        <v>10381653000</v>
      </c>
      <c r="E574" s="2">
        <v>8093563000</v>
      </c>
      <c r="F574" t="s">
        <v>12</v>
      </c>
      <c r="G574" t="s">
        <v>12</v>
      </c>
      <c r="H574" s="2">
        <v>1485558000</v>
      </c>
      <c r="I574" t="s">
        <v>47</v>
      </c>
      <c r="J574" t="s">
        <v>55</v>
      </c>
    </row>
    <row r="575" spans="1:10" x14ac:dyDescent="0.35">
      <c r="A575" t="s">
        <v>54</v>
      </c>
      <c r="B575" t="s">
        <v>16</v>
      </c>
      <c r="C575" s="1">
        <v>42369</v>
      </c>
      <c r="D575" s="2">
        <v>10325494000</v>
      </c>
      <c r="E575" s="2">
        <v>8666624000</v>
      </c>
      <c r="F575" t="s">
        <v>12</v>
      </c>
      <c r="G575" t="s">
        <v>12</v>
      </c>
      <c r="H575" s="2">
        <v>1402573000</v>
      </c>
      <c r="I575" t="s">
        <v>47</v>
      </c>
      <c r="J575" t="s">
        <v>55</v>
      </c>
    </row>
    <row r="576" spans="1:10" x14ac:dyDescent="0.35">
      <c r="A576" t="s">
        <v>54</v>
      </c>
      <c r="B576" t="s">
        <v>17</v>
      </c>
      <c r="C576" s="1">
        <v>42735</v>
      </c>
      <c r="D576" s="2">
        <v>7531780000</v>
      </c>
      <c r="E576" s="2">
        <v>5251228000</v>
      </c>
      <c r="F576" t="s">
        <v>12</v>
      </c>
      <c r="G576" t="s">
        <v>12</v>
      </c>
      <c r="H576" s="2">
        <v>1351314000</v>
      </c>
      <c r="I576" t="s">
        <v>47</v>
      </c>
      <c r="J576" t="s">
        <v>55</v>
      </c>
    </row>
    <row r="577" spans="1:10" x14ac:dyDescent="0.35">
      <c r="A577" t="s">
        <v>62</v>
      </c>
      <c r="B577" t="s">
        <v>11</v>
      </c>
      <c r="C577" s="1">
        <v>41274</v>
      </c>
      <c r="D577" s="2">
        <v>33315000000</v>
      </c>
      <c r="E577" s="2">
        <v>21618000000</v>
      </c>
      <c r="F577" t="s">
        <v>12</v>
      </c>
      <c r="G577" t="s">
        <v>12</v>
      </c>
      <c r="H577" s="2">
        <v>8002000000</v>
      </c>
      <c r="I577" t="s">
        <v>47</v>
      </c>
      <c r="J577" t="s">
        <v>50</v>
      </c>
    </row>
    <row r="578" spans="1:10" x14ac:dyDescent="0.35">
      <c r="A578" t="s">
        <v>62</v>
      </c>
      <c r="B578" t="s">
        <v>15</v>
      </c>
      <c r="C578" s="1">
        <v>41639</v>
      </c>
      <c r="D578" s="2">
        <v>34507000000</v>
      </c>
      <c r="E578" s="2">
        <v>19828000000</v>
      </c>
      <c r="F578" s="2">
        <v>1278000000</v>
      </c>
      <c r="G578" t="s">
        <v>12</v>
      </c>
      <c r="H578" s="2">
        <v>8389000000</v>
      </c>
      <c r="I578" t="s">
        <v>47</v>
      </c>
      <c r="J578" t="s">
        <v>50</v>
      </c>
    </row>
    <row r="579" spans="1:10" x14ac:dyDescent="0.35">
      <c r="A579" t="s">
        <v>62</v>
      </c>
      <c r="B579" t="s">
        <v>16</v>
      </c>
      <c r="C579" s="1">
        <v>42004</v>
      </c>
      <c r="D579" s="2">
        <v>35239000000</v>
      </c>
      <c r="E579" s="2">
        <v>21193000000</v>
      </c>
      <c r="F579" s="2">
        <v>919000000</v>
      </c>
      <c r="G579" t="s">
        <v>12</v>
      </c>
      <c r="H579" s="2">
        <v>8476000000</v>
      </c>
      <c r="I579" t="s">
        <v>47</v>
      </c>
      <c r="J579" t="s">
        <v>50</v>
      </c>
    </row>
    <row r="580" spans="1:10" x14ac:dyDescent="0.35">
      <c r="A580" t="s">
        <v>62</v>
      </c>
      <c r="B580" t="s">
        <v>17</v>
      </c>
      <c r="C580" s="1">
        <v>42369</v>
      </c>
      <c r="D580" s="2">
        <v>35653000000</v>
      </c>
      <c r="E580" s="2">
        <v>22837000000</v>
      </c>
      <c r="F580" s="2">
        <v>761000000</v>
      </c>
      <c r="G580" t="s">
        <v>12</v>
      </c>
      <c r="H580" s="2">
        <v>8445000000</v>
      </c>
      <c r="I580" t="s">
        <v>47</v>
      </c>
      <c r="J580" t="s">
        <v>50</v>
      </c>
    </row>
    <row r="581" spans="1:10" x14ac:dyDescent="0.35">
      <c r="A581" t="s">
        <v>72</v>
      </c>
      <c r="B581" t="s">
        <v>11</v>
      </c>
      <c r="C581" s="1">
        <v>41274</v>
      </c>
      <c r="D581" s="2">
        <v>10259000000</v>
      </c>
      <c r="E581" s="2">
        <v>1899000000</v>
      </c>
      <c r="F581" s="2">
        <v>3927000000</v>
      </c>
      <c r="G581" t="s">
        <v>12</v>
      </c>
      <c r="H581" s="2">
        <v>2877000000</v>
      </c>
      <c r="I581" t="s">
        <v>47</v>
      </c>
      <c r="J581" t="s">
        <v>73</v>
      </c>
    </row>
    <row r="582" spans="1:10" x14ac:dyDescent="0.35">
      <c r="A582" t="s">
        <v>72</v>
      </c>
      <c r="B582" t="s">
        <v>15</v>
      </c>
      <c r="C582" s="1">
        <v>41639</v>
      </c>
      <c r="D582" s="2">
        <v>11230000000</v>
      </c>
      <c r="E582" s="2">
        <v>1954000000</v>
      </c>
      <c r="F582" s="2">
        <v>3862000000</v>
      </c>
      <c r="G582" t="s">
        <v>12</v>
      </c>
      <c r="H582" s="2">
        <v>3132000000</v>
      </c>
      <c r="I582" t="s">
        <v>47</v>
      </c>
      <c r="J582" t="s">
        <v>73</v>
      </c>
    </row>
    <row r="583" spans="1:10" x14ac:dyDescent="0.35">
      <c r="A583" t="s">
        <v>72</v>
      </c>
      <c r="B583" t="s">
        <v>16</v>
      </c>
      <c r="C583" s="1">
        <v>42004</v>
      </c>
      <c r="D583" s="2">
        <v>12296000000</v>
      </c>
      <c r="E583" s="2">
        <v>1982000000</v>
      </c>
      <c r="F583" s="2">
        <v>3808000000</v>
      </c>
      <c r="G583" t="s">
        <v>12</v>
      </c>
      <c r="H583" s="2">
        <v>3603000000</v>
      </c>
      <c r="I583" t="s">
        <v>47</v>
      </c>
      <c r="J583" t="s">
        <v>73</v>
      </c>
    </row>
    <row r="584" spans="1:10" x14ac:dyDescent="0.35">
      <c r="A584" t="s">
        <v>72</v>
      </c>
      <c r="B584" t="s">
        <v>17</v>
      </c>
      <c r="C584" s="1">
        <v>42369</v>
      </c>
      <c r="D584" s="2">
        <v>12200000000</v>
      </c>
      <c r="E584" s="2">
        <v>2261000000</v>
      </c>
      <c r="F584" s="2">
        <v>3750000000</v>
      </c>
      <c r="G584" t="s">
        <v>12</v>
      </c>
      <c r="H584" s="2">
        <v>3630000000</v>
      </c>
      <c r="I584" t="s">
        <v>47</v>
      </c>
      <c r="J584" t="s">
        <v>73</v>
      </c>
    </row>
    <row r="585" spans="1:10" x14ac:dyDescent="0.35">
      <c r="A585" t="s">
        <v>99</v>
      </c>
      <c r="B585" t="s">
        <v>11</v>
      </c>
      <c r="C585" s="1">
        <v>41274</v>
      </c>
      <c r="D585" s="2">
        <v>33781000000</v>
      </c>
      <c r="E585" s="2">
        <v>480000000</v>
      </c>
      <c r="F585" s="2">
        <v>23392000000</v>
      </c>
      <c r="G585" t="s">
        <v>12</v>
      </c>
      <c r="H585" s="2">
        <v>1712000000</v>
      </c>
      <c r="I585" t="s">
        <v>47</v>
      </c>
      <c r="J585" t="s">
        <v>100</v>
      </c>
    </row>
    <row r="586" spans="1:10" x14ac:dyDescent="0.35">
      <c r="A586" t="s">
        <v>99</v>
      </c>
      <c r="B586" t="s">
        <v>15</v>
      </c>
      <c r="C586" s="1">
        <v>41639</v>
      </c>
      <c r="D586" s="2">
        <v>34828000000</v>
      </c>
      <c r="E586" s="2">
        <v>442000000</v>
      </c>
      <c r="F586" s="2">
        <v>23150000000</v>
      </c>
      <c r="G586" t="s">
        <v>12</v>
      </c>
      <c r="H586" s="2">
        <v>1832000000</v>
      </c>
      <c r="I586" t="s">
        <v>47</v>
      </c>
      <c r="J586" t="s">
        <v>100</v>
      </c>
    </row>
    <row r="587" spans="1:10" x14ac:dyDescent="0.35">
      <c r="A587" t="s">
        <v>99</v>
      </c>
      <c r="B587" t="s">
        <v>16</v>
      </c>
      <c r="C587" s="1">
        <v>42004</v>
      </c>
      <c r="D587" s="2">
        <v>35895000000</v>
      </c>
      <c r="E587" s="2">
        <v>373000000</v>
      </c>
      <c r="F587" s="2">
        <v>23153000000</v>
      </c>
      <c r="G587" t="s">
        <v>12</v>
      </c>
      <c r="H587" s="2">
        <v>2044000000</v>
      </c>
      <c r="I587" t="s">
        <v>47</v>
      </c>
      <c r="J587" t="s">
        <v>100</v>
      </c>
    </row>
    <row r="588" spans="1:10" x14ac:dyDescent="0.35">
      <c r="A588" t="s">
        <v>99</v>
      </c>
      <c r="B588" t="s">
        <v>17</v>
      </c>
      <c r="C588" s="1">
        <v>42369</v>
      </c>
      <c r="D588" s="2">
        <v>34441000000</v>
      </c>
      <c r="E588" s="2">
        <v>475000000</v>
      </c>
      <c r="F588" s="2">
        <v>22892000000</v>
      </c>
      <c r="G588" t="s">
        <v>12</v>
      </c>
      <c r="H588" s="2">
        <v>1988000000</v>
      </c>
      <c r="I588" t="s">
        <v>47</v>
      </c>
      <c r="J588" t="s">
        <v>100</v>
      </c>
    </row>
    <row r="589" spans="1:10" x14ac:dyDescent="0.35">
      <c r="A589" t="s">
        <v>104</v>
      </c>
      <c r="B589" t="s">
        <v>11</v>
      </c>
      <c r="C589" s="1">
        <v>41274</v>
      </c>
      <c r="D589" s="2">
        <v>100078000000</v>
      </c>
      <c r="E589" s="2">
        <v>3753000000</v>
      </c>
      <c r="F589" s="2">
        <v>70829000000</v>
      </c>
      <c r="G589" t="s">
        <v>12</v>
      </c>
      <c r="H589" s="2">
        <v>9433000000</v>
      </c>
      <c r="I589" t="s">
        <v>47</v>
      </c>
      <c r="J589" t="s">
        <v>105</v>
      </c>
    </row>
    <row r="590" spans="1:10" x14ac:dyDescent="0.35">
      <c r="A590" t="s">
        <v>104</v>
      </c>
      <c r="B590" t="s">
        <v>15</v>
      </c>
      <c r="C590" s="1">
        <v>41639</v>
      </c>
      <c r="D590" s="2">
        <v>101697000000</v>
      </c>
      <c r="E590" s="2">
        <v>3034000000</v>
      </c>
      <c r="F590" s="2">
        <v>68128000000</v>
      </c>
      <c r="G590" t="s">
        <v>12</v>
      </c>
      <c r="H590" s="2">
        <v>4642000000</v>
      </c>
      <c r="I590" t="s">
        <v>47</v>
      </c>
      <c r="J590" t="s">
        <v>105</v>
      </c>
    </row>
    <row r="591" spans="1:10" x14ac:dyDescent="0.35">
      <c r="A591" t="s">
        <v>104</v>
      </c>
      <c r="B591" t="s">
        <v>16</v>
      </c>
      <c r="C591" s="1">
        <v>42004</v>
      </c>
      <c r="D591" s="2">
        <v>95181000000</v>
      </c>
      <c r="E591" s="2">
        <v>2656000000</v>
      </c>
      <c r="F591" s="2">
        <v>74181000000</v>
      </c>
      <c r="G591" t="s">
        <v>12</v>
      </c>
      <c r="H591" s="2">
        <v>3211000000</v>
      </c>
      <c r="I591" t="s">
        <v>47</v>
      </c>
      <c r="J591" t="s">
        <v>105</v>
      </c>
    </row>
    <row r="592" spans="1:10" x14ac:dyDescent="0.35">
      <c r="A592" t="s">
        <v>104</v>
      </c>
      <c r="B592" t="s">
        <v>17</v>
      </c>
      <c r="C592" s="1">
        <v>42369</v>
      </c>
      <c r="D592" s="2">
        <v>93056000000</v>
      </c>
      <c r="E592" s="2">
        <v>2204000000</v>
      </c>
      <c r="F592" s="2">
        <v>56358000000</v>
      </c>
      <c r="G592" t="s">
        <v>12</v>
      </c>
      <c r="H592" s="2">
        <v>3995000000</v>
      </c>
      <c r="I592" t="s">
        <v>47</v>
      </c>
      <c r="J592" t="s">
        <v>105</v>
      </c>
    </row>
    <row r="593" spans="1:10" x14ac:dyDescent="0.35">
      <c r="A593" t="s">
        <v>108</v>
      </c>
      <c r="B593" t="s">
        <v>11</v>
      </c>
      <c r="C593" s="1">
        <v>41274</v>
      </c>
      <c r="D593" s="2">
        <v>10737000000</v>
      </c>
      <c r="E593" s="2">
        <v>429000000</v>
      </c>
      <c r="F593" s="2">
        <v>5650000000</v>
      </c>
      <c r="G593" t="s">
        <v>12</v>
      </c>
      <c r="H593" s="2">
        <v>1167000000</v>
      </c>
      <c r="I593" t="s">
        <v>47</v>
      </c>
      <c r="J593" t="s">
        <v>105</v>
      </c>
    </row>
    <row r="594" spans="1:10" x14ac:dyDescent="0.35">
      <c r="A594" t="s">
        <v>108</v>
      </c>
      <c r="B594" t="s">
        <v>15</v>
      </c>
      <c r="C594" s="1">
        <v>41639</v>
      </c>
      <c r="D594" s="2">
        <v>10543000000</v>
      </c>
      <c r="E594" s="2">
        <v>301000000</v>
      </c>
      <c r="F594" s="2">
        <v>5625000000</v>
      </c>
      <c r="G594" t="s">
        <v>12</v>
      </c>
      <c r="H594" s="2">
        <v>698000000</v>
      </c>
      <c r="I594" t="s">
        <v>47</v>
      </c>
      <c r="J594" t="s">
        <v>105</v>
      </c>
    </row>
    <row r="595" spans="1:10" x14ac:dyDescent="0.35">
      <c r="A595" t="s">
        <v>108</v>
      </c>
      <c r="B595" t="s">
        <v>16</v>
      </c>
      <c r="C595" s="1">
        <v>42004</v>
      </c>
      <c r="D595" s="2">
        <v>9998000000</v>
      </c>
      <c r="E595" s="2">
        <v>239000000</v>
      </c>
      <c r="F595" s="2">
        <v>5715000000</v>
      </c>
      <c r="G595" t="s">
        <v>12</v>
      </c>
      <c r="H595" s="2">
        <v>342000000</v>
      </c>
      <c r="I595" t="s">
        <v>47</v>
      </c>
      <c r="J595" t="s">
        <v>105</v>
      </c>
    </row>
    <row r="596" spans="1:10" x14ac:dyDescent="0.35">
      <c r="A596" t="s">
        <v>108</v>
      </c>
      <c r="B596" t="s">
        <v>17</v>
      </c>
      <c r="C596" s="1">
        <v>42369</v>
      </c>
      <c r="D596" s="2">
        <v>10346000000</v>
      </c>
      <c r="E596" s="2">
        <v>233000000</v>
      </c>
      <c r="F596" s="2">
        <v>5996000000</v>
      </c>
      <c r="G596" t="s">
        <v>12</v>
      </c>
      <c r="H596" s="2">
        <v>533000000</v>
      </c>
      <c r="I596" t="s">
        <v>47</v>
      </c>
      <c r="J596" t="s">
        <v>105</v>
      </c>
    </row>
    <row r="597" spans="1:10" x14ac:dyDescent="0.35">
      <c r="A597" t="s">
        <v>128</v>
      </c>
      <c r="B597" t="s">
        <v>11</v>
      </c>
      <c r="C597" s="1">
        <v>41274</v>
      </c>
      <c r="D597" s="2">
        <v>17936000000</v>
      </c>
      <c r="E597" s="2">
        <v>12620000000</v>
      </c>
      <c r="F597" s="2">
        <v>2096000000</v>
      </c>
      <c r="G597" t="s">
        <v>12</v>
      </c>
      <c r="H597" s="2">
        <v>-6000000</v>
      </c>
      <c r="I597" t="s">
        <v>47</v>
      </c>
      <c r="J597" t="s">
        <v>50</v>
      </c>
    </row>
    <row r="598" spans="1:10" x14ac:dyDescent="0.35">
      <c r="A598" t="s">
        <v>128</v>
      </c>
      <c r="B598" t="s">
        <v>15</v>
      </c>
      <c r="C598" s="1">
        <v>41639</v>
      </c>
      <c r="D598" s="2">
        <v>19261000000</v>
      </c>
      <c r="E598" s="2">
        <v>12522000000</v>
      </c>
      <c r="F598" s="2">
        <v>2211000000</v>
      </c>
      <c r="G598" t="s">
        <v>12</v>
      </c>
      <c r="H598" s="2">
        <v>15000000</v>
      </c>
      <c r="I598" t="s">
        <v>47</v>
      </c>
      <c r="J598" t="s">
        <v>50</v>
      </c>
    </row>
    <row r="599" spans="1:10" x14ac:dyDescent="0.35">
      <c r="A599" t="s">
        <v>128</v>
      </c>
      <c r="B599" t="s">
        <v>16</v>
      </c>
      <c r="C599" s="1">
        <v>42004</v>
      </c>
      <c r="D599" s="2">
        <v>19171000000</v>
      </c>
      <c r="E599" s="2">
        <v>13241000000</v>
      </c>
      <c r="F599" s="2">
        <v>2245000000</v>
      </c>
      <c r="G599" t="s">
        <v>12</v>
      </c>
      <c r="H599" s="2">
        <v>-82000000</v>
      </c>
      <c r="I599" t="s">
        <v>47</v>
      </c>
      <c r="J599" t="s">
        <v>50</v>
      </c>
    </row>
    <row r="600" spans="1:10" x14ac:dyDescent="0.35">
      <c r="A600" t="s">
        <v>128</v>
      </c>
      <c r="B600" t="s">
        <v>17</v>
      </c>
      <c r="C600" s="1">
        <v>42369</v>
      </c>
      <c r="D600" s="2">
        <v>18987000000</v>
      </c>
      <c r="E600" s="2">
        <v>12968000000</v>
      </c>
      <c r="F600" s="2">
        <v>2270000000</v>
      </c>
      <c r="G600" t="s">
        <v>12</v>
      </c>
      <c r="H600" s="2">
        <v>120000000</v>
      </c>
      <c r="I600" t="s">
        <v>47</v>
      </c>
      <c r="J600" t="s">
        <v>50</v>
      </c>
    </row>
    <row r="601" spans="1:10" x14ac:dyDescent="0.35">
      <c r="A601" t="s">
        <v>139</v>
      </c>
      <c r="B601" t="s">
        <v>11</v>
      </c>
      <c r="C601" s="1">
        <v>41274</v>
      </c>
      <c r="D601" s="2">
        <v>5513000000</v>
      </c>
      <c r="E601" s="2">
        <v>375000000</v>
      </c>
      <c r="F601" s="2">
        <v>3380000000</v>
      </c>
      <c r="G601" t="s">
        <v>12</v>
      </c>
      <c r="H601" s="2">
        <v>490000000</v>
      </c>
      <c r="I601" t="s">
        <v>47</v>
      </c>
      <c r="J601" t="s">
        <v>140</v>
      </c>
    </row>
    <row r="602" spans="1:10" x14ac:dyDescent="0.35">
      <c r="A602" t="s">
        <v>139</v>
      </c>
      <c r="B602" t="s">
        <v>15</v>
      </c>
      <c r="C602" s="1">
        <v>41639</v>
      </c>
      <c r="D602" s="2">
        <v>5133000000</v>
      </c>
      <c r="E602" s="2">
        <v>216000000</v>
      </c>
      <c r="F602" s="2">
        <v>3142000000</v>
      </c>
      <c r="G602" t="s">
        <v>12</v>
      </c>
      <c r="H602" s="2">
        <v>581000000</v>
      </c>
      <c r="I602" t="s">
        <v>47</v>
      </c>
      <c r="J602" t="s">
        <v>140</v>
      </c>
    </row>
    <row r="603" spans="1:10" x14ac:dyDescent="0.35">
      <c r="A603" t="s">
        <v>139</v>
      </c>
      <c r="B603" t="s">
        <v>16</v>
      </c>
      <c r="C603" s="1">
        <v>42004</v>
      </c>
      <c r="D603" s="2">
        <v>5342000000</v>
      </c>
      <c r="E603" s="2">
        <v>160000000</v>
      </c>
      <c r="F603" s="2">
        <v>3247000000</v>
      </c>
      <c r="G603" t="s">
        <v>12</v>
      </c>
      <c r="H603" s="2">
        <v>464000000</v>
      </c>
      <c r="I603" t="s">
        <v>47</v>
      </c>
      <c r="J603" t="s">
        <v>140</v>
      </c>
    </row>
    <row r="604" spans="1:10" x14ac:dyDescent="0.35">
      <c r="A604" t="s">
        <v>139</v>
      </c>
      <c r="B604" t="s">
        <v>17</v>
      </c>
      <c r="C604" s="1">
        <v>42369</v>
      </c>
      <c r="D604" s="2">
        <v>5276000000</v>
      </c>
      <c r="E604" s="2">
        <v>237000000</v>
      </c>
      <c r="F604" s="2">
        <v>3113000000</v>
      </c>
      <c r="G604" t="s">
        <v>12</v>
      </c>
      <c r="H604" s="2">
        <v>448000000</v>
      </c>
      <c r="I604" t="s">
        <v>47</v>
      </c>
      <c r="J604" t="s">
        <v>140</v>
      </c>
    </row>
    <row r="605" spans="1:10" x14ac:dyDescent="0.35">
      <c r="A605" t="s">
        <v>150</v>
      </c>
      <c r="B605" t="s">
        <v>11</v>
      </c>
      <c r="C605" s="1">
        <v>41274</v>
      </c>
      <c r="D605" s="2">
        <v>4111000000</v>
      </c>
      <c r="E605" s="2">
        <v>3477000000</v>
      </c>
      <c r="F605" t="s">
        <v>12</v>
      </c>
      <c r="G605" t="s">
        <v>12</v>
      </c>
      <c r="H605" s="2">
        <v>14000000</v>
      </c>
      <c r="I605" t="s">
        <v>47</v>
      </c>
      <c r="J605" t="s">
        <v>50</v>
      </c>
    </row>
    <row r="606" spans="1:10" x14ac:dyDescent="0.35">
      <c r="A606" t="s">
        <v>150</v>
      </c>
      <c r="B606" t="s">
        <v>15</v>
      </c>
      <c r="C606" s="1">
        <v>41639</v>
      </c>
      <c r="D606" s="2">
        <v>4531000000</v>
      </c>
      <c r="E606" s="2">
        <v>3748000000</v>
      </c>
      <c r="F606" t="s">
        <v>12</v>
      </c>
      <c r="G606" t="s">
        <v>12</v>
      </c>
      <c r="H606" s="2">
        <v>15000000</v>
      </c>
      <c r="I606" t="s">
        <v>47</v>
      </c>
      <c r="J606" t="s">
        <v>50</v>
      </c>
    </row>
    <row r="607" spans="1:10" x14ac:dyDescent="0.35">
      <c r="A607" t="s">
        <v>150</v>
      </c>
      <c r="B607" t="s">
        <v>16</v>
      </c>
      <c r="C607" s="1">
        <v>42004</v>
      </c>
      <c r="D607" s="2">
        <v>4945000000</v>
      </c>
      <c r="E607" s="2">
        <v>4157000000</v>
      </c>
      <c r="F607" t="s">
        <v>12</v>
      </c>
      <c r="G607" t="s">
        <v>12</v>
      </c>
      <c r="H607" s="2">
        <v>14000000</v>
      </c>
      <c r="I607" t="s">
        <v>47</v>
      </c>
      <c r="J607" t="s">
        <v>50</v>
      </c>
    </row>
    <row r="608" spans="1:10" x14ac:dyDescent="0.35">
      <c r="A608" t="s">
        <v>150</v>
      </c>
      <c r="B608" t="s">
        <v>17</v>
      </c>
      <c r="C608" s="1">
        <v>42369</v>
      </c>
      <c r="D608" s="2">
        <v>5142000000</v>
      </c>
      <c r="E608" s="2">
        <v>4195000000</v>
      </c>
      <c r="F608" t="s">
        <v>12</v>
      </c>
      <c r="G608" t="s">
        <v>12</v>
      </c>
      <c r="H608" s="2">
        <v>13000000</v>
      </c>
      <c r="I608" t="s">
        <v>47</v>
      </c>
      <c r="J608" t="s">
        <v>50</v>
      </c>
    </row>
    <row r="609" spans="1:10" x14ac:dyDescent="0.35">
      <c r="A609" t="s">
        <v>153</v>
      </c>
      <c r="B609" t="s">
        <v>11</v>
      </c>
      <c r="C609" s="1">
        <v>41639</v>
      </c>
      <c r="D609" s="2">
        <v>2666000000</v>
      </c>
      <c r="E609" s="2">
        <v>55000000</v>
      </c>
      <c r="F609" s="2">
        <v>1670000000</v>
      </c>
      <c r="G609" t="s">
        <v>12</v>
      </c>
      <c r="H609" s="2">
        <v>46000000</v>
      </c>
      <c r="I609" t="s">
        <v>47</v>
      </c>
      <c r="J609" t="s">
        <v>140</v>
      </c>
    </row>
    <row r="610" spans="1:10" x14ac:dyDescent="0.35">
      <c r="A610" t="s">
        <v>153</v>
      </c>
      <c r="B610" t="s">
        <v>15</v>
      </c>
      <c r="C610" s="1">
        <v>42004</v>
      </c>
      <c r="D610" s="2">
        <v>2607000000</v>
      </c>
      <c r="E610" s="2">
        <v>45000000</v>
      </c>
      <c r="F610" s="2">
        <v>1611000000</v>
      </c>
      <c r="G610" t="s">
        <v>12</v>
      </c>
      <c r="H610" s="2">
        <v>27000000</v>
      </c>
      <c r="I610" t="s">
        <v>47</v>
      </c>
      <c r="J610" t="s">
        <v>140</v>
      </c>
    </row>
    <row r="611" spans="1:10" x14ac:dyDescent="0.35">
      <c r="A611" t="s">
        <v>153</v>
      </c>
      <c r="B611" t="s">
        <v>16</v>
      </c>
      <c r="C611" s="1">
        <v>42369</v>
      </c>
      <c r="D611" s="2">
        <v>2819000000</v>
      </c>
      <c r="E611" s="2">
        <v>43000000</v>
      </c>
      <c r="F611" s="2">
        <v>1859000000</v>
      </c>
      <c r="G611" t="s">
        <v>12</v>
      </c>
      <c r="H611" s="2">
        <v>147000000</v>
      </c>
      <c r="I611" t="s">
        <v>47</v>
      </c>
      <c r="J611" t="s">
        <v>140</v>
      </c>
    </row>
    <row r="612" spans="1:10" x14ac:dyDescent="0.35">
      <c r="A612" t="s">
        <v>153</v>
      </c>
      <c r="B612" t="s">
        <v>17</v>
      </c>
      <c r="C612" s="1">
        <v>42735</v>
      </c>
      <c r="D612" s="2">
        <v>2960000000</v>
      </c>
      <c r="E612" s="2">
        <v>40000000</v>
      </c>
      <c r="F612" s="2">
        <v>1836000000</v>
      </c>
      <c r="G612" t="s">
        <v>12</v>
      </c>
      <c r="H612" s="2">
        <v>248000000</v>
      </c>
      <c r="I612" t="s">
        <v>47</v>
      </c>
      <c r="J612" t="s">
        <v>140</v>
      </c>
    </row>
    <row r="613" spans="1:10" x14ac:dyDescent="0.35">
      <c r="A613" t="s">
        <v>161</v>
      </c>
      <c r="B613" t="s">
        <v>11</v>
      </c>
      <c r="C613" s="1">
        <v>41274</v>
      </c>
      <c r="D613" s="2">
        <v>23771000000</v>
      </c>
      <c r="E613" s="2">
        <v>1403000000</v>
      </c>
      <c r="F613" s="2">
        <v>11188000000</v>
      </c>
      <c r="G613" t="s">
        <v>12</v>
      </c>
      <c r="H613" s="2">
        <v>5024000000</v>
      </c>
      <c r="I613" t="s">
        <v>47</v>
      </c>
      <c r="J613" t="s">
        <v>100</v>
      </c>
    </row>
    <row r="614" spans="1:10" x14ac:dyDescent="0.35">
      <c r="A614" t="s">
        <v>161</v>
      </c>
      <c r="B614" t="s">
        <v>15</v>
      </c>
      <c r="C614" s="1">
        <v>41639</v>
      </c>
      <c r="D614" s="2">
        <v>24176000000</v>
      </c>
      <c r="E614" s="2">
        <v>1241000000</v>
      </c>
      <c r="F614" s="2">
        <v>11682000000</v>
      </c>
      <c r="G614" t="s">
        <v>12</v>
      </c>
      <c r="H614" s="2">
        <v>4124000000</v>
      </c>
      <c r="I614" t="s">
        <v>47</v>
      </c>
      <c r="J614" t="s">
        <v>100</v>
      </c>
    </row>
    <row r="615" spans="1:10" x14ac:dyDescent="0.35">
      <c r="A615" t="s">
        <v>161</v>
      </c>
      <c r="B615" t="s">
        <v>16</v>
      </c>
      <c r="C615" s="1">
        <v>42004</v>
      </c>
      <c r="D615" s="2">
        <v>23869000000</v>
      </c>
      <c r="E615" s="2">
        <v>1088000000</v>
      </c>
      <c r="F615" s="2">
        <v>11648000000</v>
      </c>
      <c r="G615" t="s">
        <v>12</v>
      </c>
      <c r="H615" s="2">
        <v>4073000000</v>
      </c>
      <c r="I615" t="s">
        <v>47</v>
      </c>
      <c r="J615" t="s">
        <v>100</v>
      </c>
    </row>
    <row r="616" spans="1:10" x14ac:dyDescent="0.35">
      <c r="A616" t="s">
        <v>161</v>
      </c>
      <c r="B616" t="s">
        <v>17</v>
      </c>
      <c r="C616" s="1">
        <v>42369</v>
      </c>
      <c r="D616" s="2">
        <v>25038000000</v>
      </c>
      <c r="E616" s="2">
        <v>1091000000</v>
      </c>
      <c r="F616" s="2">
        <v>12566000000</v>
      </c>
      <c r="G616" t="s">
        <v>12</v>
      </c>
      <c r="H616" s="2">
        <v>4966000000</v>
      </c>
      <c r="I616" t="s">
        <v>47</v>
      </c>
      <c r="J616" t="s">
        <v>100</v>
      </c>
    </row>
    <row r="617" spans="1:10" x14ac:dyDescent="0.35">
      <c r="A617" t="s">
        <v>195</v>
      </c>
      <c r="B617" t="s">
        <v>11</v>
      </c>
      <c r="C617" s="1">
        <v>41243</v>
      </c>
      <c r="D617" s="2">
        <v>8984000000</v>
      </c>
      <c r="E617" s="2">
        <v>845000000</v>
      </c>
      <c r="F617" s="2">
        <v>3052000000</v>
      </c>
      <c r="G617" t="s">
        <v>12</v>
      </c>
      <c r="H617" s="2">
        <v>848000000</v>
      </c>
      <c r="I617" t="s">
        <v>47</v>
      </c>
      <c r="J617" t="s">
        <v>100</v>
      </c>
    </row>
    <row r="618" spans="1:10" x14ac:dyDescent="0.35">
      <c r="A618" t="s">
        <v>195</v>
      </c>
      <c r="B618" t="s">
        <v>15</v>
      </c>
      <c r="C618" s="1">
        <v>41639</v>
      </c>
      <c r="D618" s="2">
        <v>9370000000</v>
      </c>
      <c r="E618" s="2">
        <v>698000000</v>
      </c>
      <c r="F618" s="2">
        <v>3194000000</v>
      </c>
      <c r="G618" t="s">
        <v>12</v>
      </c>
      <c r="H618" s="2">
        <v>1086000000</v>
      </c>
      <c r="I618" t="s">
        <v>47</v>
      </c>
      <c r="J618" t="s">
        <v>100</v>
      </c>
    </row>
    <row r="619" spans="1:10" x14ac:dyDescent="0.35">
      <c r="A619" t="s">
        <v>195</v>
      </c>
      <c r="B619" t="s">
        <v>16</v>
      </c>
      <c r="C619" s="1">
        <v>42004</v>
      </c>
      <c r="D619" s="2">
        <v>9611000000</v>
      </c>
      <c r="E619" s="2">
        <v>614000000</v>
      </c>
      <c r="F619" s="2">
        <v>3340000000</v>
      </c>
      <c r="G619" t="s">
        <v>12</v>
      </c>
      <c r="H619" s="2">
        <v>1443000000</v>
      </c>
      <c r="I619" t="s">
        <v>47</v>
      </c>
      <c r="J619" t="s">
        <v>100</v>
      </c>
    </row>
    <row r="620" spans="1:10" x14ac:dyDescent="0.35">
      <c r="A620" t="s">
        <v>195</v>
      </c>
      <c r="B620" t="s">
        <v>17</v>
      </c>
      <c r="C620" s="1">
        <v>42369</v>
      </c>
      <c r="D620" s="2">
        <v>10002000000</v>
      </c>
      <c r="E620" s="2">
        <v>623000000</v>
      </c>
      <c r="F620" s="2">
        <v>3615000000</v>
      </c>
      <c r="G620" t="s">
        <v>12</v>
      </c>
      <c r="H620" s="2">
        <v>1512000000</v>
      </c>
      <c r="I620" t="s">
        <v>47</v>
      </c>
      <c r="J620" t="s">
        <v>100</v>
      </c>
    </row>
    <row r="621" spans="1:10" x14ac:dyDescent="0.35">
      <c r="A621" t="s">
        <v>235</v>
      </c>
      <c r="B621" t="s">
        <v>11</v>
      </c>
      <c r="C621" s="1">
        <v>41274</v>
      </c>
      <c r="D621" s="2">
        <v>1365000000</v>
      </c>
      <c r="E621" t="s">
        <v>12</v>
      </c>
      <c r="F621" s="2">
        <v>921000000</v>
      </c>
      <c r="G621" t="s">
        <v>12</v>
      </c>
      <c r="H621" s="2">
        <v>471000000</v>
      </c>
      <c r="I621" t="s">
        <v>47</v>
      </c>
      <c r="J621" t="s">
        <v>236</v>
      </c>
    </row>
    <row r="622" spans="1:10" x14ac:dyDescent="0.35">
      <c r="A622" t="s">
        <v>235</v>
      </c>
      <c r="B622" t="s">
        <v>15</v>
      </c>
      <c r="C622" s="1">
        <v>41639</v>
      </c>
      <c r="D622" s="2">
        <v>1466000000</v>
      </c>
      <c r="E622" t="s">
        <v>12</v>
      </c>
      <c r="F622" s="2">
        <v>888000000</v>
      </c>
      <c r="G622" t="s">
        <v>12</v>
      </c>
      <c r="H622" s="2">
        <v>256000000</v>
      </c>
      <c r="I622" t="s">
        <v>47</v>
      </c>
      <c r="J622" t="s">
        <v>236</v>
      </c>
    </row>
    <row r="623" spans="1:10" x14ac:dyDescent="0.35">
      <c r="A623" t="s">
        <v>235</v>
      </c>
      <c r="B623" t="s">
        <v>16</v>
      </c>
      <c r="C623" s="1">
        <v>42004</v>
      </c>
      <c r="D623" s="2">
        <v>1665000000</v>
      </c>
      <c r="E623" t="s">
        <v>12</v>
      </c>
      <c r="F623" s="2">
        <v>958000000</v>
      </c>
      <c r="G623" t="s">
        <v>12</v>
      </c>
      <c r="H623" s="2">
        <v>136000000</v>
      </c>
      <c r="I623" t="s">
        <v>47</v>
      </c>
      <c r="J623" t="s">
        <v>236</v>
      </c>
    </row>
    <row r="624" spans="1:10" x14ac:dyDescent="0.35">
      <c r="A624" t="s">
        <v>235</v>
      </c>
      <c r="B624" t="s">
        <v>17</v>
      </c>
      <c r="C624" s="1">
        <v>42369</v>
      </c>
      <c r="D624" s="2">
        <v>1403000000</v>
      </c>
      <c r="E624" t="s">
        <v>12</v>
      </c>
      <c r="F624" s="2">
        <v>1048000000</v>
      </c>
      <c r="G624" t="s">
        <v>12</v>
      </c>
      <c r="H624" s="2">
        <v>61000000</v>
      </c>
      <c r="I624" t="s">
        <v>47</v>
      </c>
      <c r="J624" t="s">
        <v>236</v>
      </c>
    </row>
    <row r="625" spans="1:10" x14ac:dyDescent="0.35">
      <c r="A625" t="s">
        <v>287</v>
      </c>
      <c r="B625" t="s">
        <v>11</v>
      </c>
      <c r="C625" s="1">
        <v>41274</v>
      </c>
      <c r="D625" s="2">
        <v>3036584000</v>
      </c>
      <c r="E625" s="2">
        <v>162167000</v>
      </c>
      <c r="F625" s="2">
        <v>1789327000</v>
      </c>
      <c r="G625" t="s">
        <v>12</v>
      </c>
      <c r="H625" s="2">
        <v>193937000</v>
      </c>
      <c r="I625" t="s">
        <v>47</v>
      </c>
      <c r="J625" t="s">
        <v>105</v>
      </c>
    </row>
    <row r="626" spans="1:10" x14ac:dyDescent="0.35">
      <c r="A626" t="s">
        <v>287</v>
      </c>
      <c r="B626" t="s">
        <v>11</v>
      </c>
      <c r="C626" s="1">
        <v>41639</v>
      </c>
      <c r="D626" s="2">
        <v>2872833000</v>
      </c>
      <c r="E626" s="2">
        <v>116241000</v>
      </c>
      <c r="F626" s="2">
        <v>1716639000</v>
      </c>
      <c r="G626" t="s">
        <v>12</v>
      </c>
      <c r="H626" s="2">
        <v>131409000</v>
      </c>
      <c r="I626" t="s">
        <v>47</v>
      </c>
      <c r="J626" t="s">
        <v>105</v>
      </c>
    </row>
    <row r="627" spans="1:10" x14ac:dyDescent="0.35">
      <c r="A627" t="s">
        <v>287</v>
      </c>
      <c r="B627" t="s">
        <v>15</v>
      </c>
      <c r="C627" s="1">
        <v>42004</v>
      </c>
      <c r="D627" s="2">
        <v>2955641000</v>
      </c>
      <c r="E627" s="2">
        <v>86453000</v>
      </c>
      <c r="F627" s="2">
        <v>1843069000</v>
      </c>
      <c r="G627" t="s">
        <v>12</v>
      </c>
      <c r="H627" s="2">
        <v>120266000</v>
      </c>
      <c r="I627" t="s">
        <v>47</v>
      </c>
      <c r="J627" t="s">
        <v>105</v>
      </c>
    </row>
    <row r="628" spans="1:10" x14ac:dyDescent="0.35">
      <c r="A628" t="s">
        <v>287</v>
      </c>
      <c r="B628" t="s">
        <v>16</v>
      </c>
      <c r="C628" s="1">
        <v>42369</v>
      </c>
      <c r="D628" s="2">
        <v>3153251000</v>
      </c>
      <c r="E628" s="2">
        <v>82175000</v>
      </c>
      <c r="F628" s="2">
        <v>1948041000</v>
      </c>
      <c r="G628" t="s">
        <v>12</v>
      </c>
      <c r="H628" s="2">
        <v>127821000</v>
      </c>
      <c r="I628" t="s">
        <v>47</v>
      </c>
      <c r="J628" t="s">
        <v>105</v>
      </c>
    </row>
    <row r="629" spans="1:10" x14ac:dyDescent="0.35">
      <c r="A629" t="s">
        <v>296</v>
      </c>
      <c r="B629" t="s">
        <v>17</v>
      </c>
      <c r="C629" s="1">
        <v>41274</v>
      </c>
      <c r="D629" s="2">
        <v>22086000000</v>
      </c>
      <c r="E629" s="2">
        <v>13195000000</v>
      </c>
      <c r="F629" t="s">
        <v>12</v>
      </c>
      <c r="G629" t="s">
        <v>12</v>
      </c>
      <c r="H629" s="2">
        <v>7080000000</v>
      </c>
      <c r="I629" t="s">
        <v>47</v>
      </c>
      <c r="J629" t="s">
        <v>50</v>
      </c>
    </row>
    <row r="630" spans="1:10" x14ac:dyDescent="0.35">
      <c r="A630" t="s">
        <v>296</v>
      </c>
      <c r="B630" t="s">
        <v>11</v>
      </c>
      <c r="C630" s="1">
        <v>41639</v>
      </c>
      <c r="D630" s="2">
        <v>20673000000</v>
      </c>
      <c r="E630" s="2">
        <v>11048000000</v>
      </c>
      <c r="F630" t="s">
        <v>12</v>
      </c>
      <c r="G630" t="s">
        <v>12</v>
      </c>
      <c r="H630" s="2">
        <v>5970000000</v>
      </c>
      <c r="I630" t="s">
        <v>47</v>
      </c>
      <c r="J630" t="s">
        <v>50</v>
      </c>
    </row>
    <row r="631" spans="1:10" x14ac:dyDescent="0.35">
      <c r="A631" t="s">
        <v>296</v>
      </c>
      <c r="B631" t="s">
        <v>11</v>
      </c>
      <c r="C631" s="1">
        <v>42004</v>
      </c>
      <c r="D631" s="2">
        <v>18614000000</v>
      </c>
      <c r="E631" s="2">
        <v>10805000000</v>
      </c>
      <c r="F631" t="s">
        <v>12</v>
      </c>
      <c r="G631" t="s">
        <v>12</v>
      </c>
      <c r="H631" s="2">
        <v>5757000000</v>
      </c>
      <c r="I631" t="s">
        <v>47</v>
      </c>
      <c r="J631" t="s">
        <v>50</v>
      </c>
    </row>
    <row r="632" spans="1:10" x14ac:dyDescent="0.35">
      <c r="A632" t="s">
        <v>296</v>
      </c>
      <c r="B632" t="s">
        <v>15</v>
      </c>
      <c r="C632" s="1">
        <v>42369</v>
      </c>
      <c r="D632" s="2">
        <v>18377000000</v>
      </c>
      <c r="E632" s="2">
        <v>10775000000</v>
      </c>
      <c r="F632" t="s">
        <v>12</v>
      </c>
      <c r="G632" t="s">
        <v>12</v>
      </c>
      <c r="H632" s="2">
        <v>5274000000</v>
      </c>
      <c r="I632" t="s">
        <v>47</v>
      </c>
      <c r="J632" t="s">
        <v>50</v>
      </c>
    </row>
    <row r="633" spans="1:10" x14ac:dyDescent="0.35">
      <c r="A633" t="s">
        <v>306</v>
      </c>
      <c r="B633" t="s">
        <v>16</v>
      </c>
      <c r="C633" s="1">
        <v>41394</v>
      </c>
      <c r="D633" s="2">
        <v>2807114000</v>
      </c>
      <c r="E633" s="2">
        <v>1123773000</v>
      </c>
      <c r="F633" s="2">
        <v>828095000</v>
      </c>
      <c r="G633" t="s">
        <v>12</v>
      </c>
      <c r="H633" s="2">
        <v>92407000</v>
      </c>
      <c r="I633" t="s">
        <v>47</v>
      </c>
      <c r="J633" t="s">
        <v>100</v>
      </c>
    </row>
    <row r="634" spans="1:10" x14ac:dyDescent="0.35">
      <c r="A634" t="s">
        <v>306</v>
      </c>
      <c r="B634" t="s">
        <v>17</v>
      </c>
      <c r="C634" s="1">
        <v>41759</v>
      </c>
      <c r="D634" s="2">
        <v>3024295000</v>
      </c>
      <c r="E634" s="2">
        <v>1179405000</v>
      </c>
      <c r="F634" s="2">
        <v>830789000</v>
      </c>
      <c r="G634" t="s">
        <v>12</v>
      </c>
      <c r="H634" s="2">
        <v>115604000</v>
      </c>
      <c r="I634" t="s">
        <v>47</v>
      </c>
      <c r="J634" t="s">
        <v>100</v>
      </c>
    </row>
    <row r="635" spans="1:10" x14ac:dyDescent="0.35">
      <c r="A635" t="s">
        <v>306</v>
      </c>
      <c r="B635" t="s">
        <v>11</v>
      </c>
      <c r="C635" s="1">
        <v>42124</v>
      </c>
      <c r="D635" s="2">
        <v>3078658000</v>
      </c>
      <c r="E635" s="2">
        <v>1231104000</v>
      </c>
      <c r="F635" s="2">
        <v>818091000</v>
      </c>
      <c r="G635" t="s">
        <v>12</v>
      </c>
      <c r="H635" s="2">
        <v>159804000</v>
      </c>
      <c r="I635" t="s">
        <v>47</v>
      </c>
      <c r="J635" t="s">
        <v>100</v>
      </c>
    </row>
    <row r="636" spans="1:10" x14ac:dyDescent="0.35">
      <c r="A636" t="s">
        <v>306</v>
      </c>
      <c r="B636" t="s">
        <v>15</v>
      </c>
      <c r="C636" s="1">
        <v>42490</v>
      </c>
      <c r="D636" s="2">
        <v>3038153000</v>
      </c>
      <c r="E636" s="2">
        <v>1250320000</v>
      </c>
      <c r="F636" s="2">
        <v>905648000</v>
      </c>
      <c r="G636" t="s">
        <v>12</v>
      </c>
      <c r="H636" s="2">
        <v>173598000</v>
      </c>
      <c r="I636" t="s">
        <v>47</v>
      </c>
      <c r="J636" t="s">
        <v>100</v>
      </c>
    </row>
    <row r="637" spans="1:10" x14ac:dyDescent="0.35">
      <c r="A637" t="s">
        <v>327</v>
      </c>
      <c r="B637" t="s">
        <v>16</v>
      </c>
      <c r="C637" s="1">
        <v>41274</v>
      </c>
      <c r="D637" s="2">
        <v>4050400000</v>
      </c>
      <c r="E637" t="s">
        <v>12</v>
      </c>
      <c r="F637" s="2">
        <v>3207800000</v>
      </c>
      <c r="G637" t="s">
        <v>12</v>
      </c>
      <c r="H637" t="s">
        <v>12</v>
      </c>
      <c r="I637" t="s">
        <v>47</v>
      </c>
      <c r="J637" t="s">
        <v>73</v>
      </c>
    </row>
    <row r="638" spans="1:10" x14ac:dyDescent="0.35">
      <c r="A638" t="s">
        <v>327</v>
      </c>
      <c r="B638" t="s">
        <v>17</v>
      </c>
      <c r="C638" s="1">
        <v>41639</v>
      </c>
      <c r="D638" s="2">
        <v>4644600000</v>
      </c>
      <c r="E638" t="s">
        <v>12</v>
      </c>
      <c r="F638" s="2">
        <v>3524400000</v>
      </c>
      <c r="G638" t="s">
        <v>12</v>
      </c>
      <c r="H638" t="s">
        <v>12</v>
      </c>
      <c r="I638" t="s">
        <v>47</v>
      </c>
      <c r="J638" t="s">
        <v>73</v>
      </c>
    </row>
    <row r="639" spans="1:10" x14ac:dyDescent="0.35">
      <c r="A639" t="s">
        <v>327</v>
      </c>
      <c r="B639" t="s">
        <v>11</v>
      </c>
      <c r="C639" s="1">
        <v>42004</v>
      </c>
      <c r="D639" s="2">
        <v>5147100000</v>
      </c>
      <c r="E639" t="s">
        <v>12</v>
      </c>
      <c r="F639" s="2">
        <v>3870200000</v>
      </c>
      <c r="G639" t="s">
        <v>12</v>
      </c>
      <c r="H639" t="s">
        <v>12</v>
      </c>
      <c r="I639" t="s">
        <v>47</v>
      </c>
      <c r="J639" t="s">
        <v>73</v>
      </c>
    </row>
    <row r="640" spans="1:10" x14ac:dyDescent="0.35">
      <c r="A640" t="s">
        <v>327</v>
      </c>
      <c r="B640" t="s">
        <v>15</v>
      </c>
      <c r="C640" s="1">
        <v>42369</v>
      </c>
      <c r="D640" s="2">
        <v>5122900000</v>
      </c>
      <c r="E640" t="s">
        <v>12</v>
      </c>
      <c r="F640" s="2">
        <v>3764500000</v>
      </c>
      <c r="G640" t="s">
        <v>12</v>
      </c>
      <c r="H640" t="s">
        <v>12</v>
      </c>
      <c r="I640" t="s">
        <v>47</v>
      </c>
      <c r="J640" t="s">
        <v>73</v>
      </c>
    </row>
    <row r="641" spans="1:10" x14ac:dyDescent="0.35">
      <c r="A641" t="s">
        <v>332</v>
      </c>
      <c r="B641" t="s">
        <v>16</v>
      </c>
      <c r="C641" s="1">
        <v>41274</v>
      </c>
      <c r="D641" s="2">
        <v>93646000000</v>
      </c>
      <c r="E641" t="s">
        <v>12</v>
      </c>
      <c r="F641" s="2">
        <v>64729000000</v>
      </c>
      <c r="G641" t="s">
        <v>12</v>
      </c>
      <c r="H641" s="2">
        <v>3385000000</v>
      </c>
      <c r="I641" t="s">
        <v>47</v>
      </c>
      <c r="J641" t="s">
        <v>105</v>
      </c>
    </row>
    <row r="642" spans="1:10" x14ac:dyDescent="0.35">
      <c r="A642" t="s">
        <v>332</v>
      </c>
      <c r="B642" t="s">
        <v>17</v>
      </c>
      <c r="C642" s="1">
        <v>41639</v>
      </c>
      <c r="D642" s="2">
        <v>97142000000</v>
      </c>
      <c r="E642" t="s">
        <v>12</v>
      </c>
      <c r="F642" s="2">
        <v>70467000000</v>
      </c>
      <c r="G642" t="s">
        <v>12</v>
      </c>
      <c r="H642" s="2">
        <v>225000000</v>
      </c>
      <c r="I642" t="s">
        <v>47</v>
      </c>
      <c r="J642" t="s">
        <v>105</v>
      </c>
    </row>
    <row r="643" spans="1:10" x14ac:dyDescent="0.35">
      <c r="A643" t="s">
        <v>332</v>
      </c>
      <c r="B643" t="s">
        <v>11</v>
      </c>
      <c r="C643" s="1">
        <v>42004</v>
      </c>
      <c r="D643" s="2">
        <v>91973000000</v>
      </c>
      <c r="E643" t="s">
        <v>12</v>
      </c>
      <c r="F643" s="2">
        <v>61274000000</v>
      </c>
      <c r="G643" t="s">
        <v>12</v>
      </c>
      <c r="H643" s="2">
        <v>3139000000</v>
      </c>
      <c r="I643" t="s">
        <v>47</v>
      </c>
      <c r="J643" t="s">
        <v>105</v>
      </c>
    </row>
    <row r="644" spans="1:10" x14ac:dyDescent="0.35">
      <c r="A644" t="s">
        <v>332</v>
      </c>
      <c r="B644" t="s">
        <v>15</v>
      </c>
      <c r="C644" s="1">
        <v>42369</v>
      </c>
      <c r="D644" s="2">
        <v>89716000000</v>
      </c>
      <c r="E644" t="s">
        <v>12</v>
      </c>
      <c r="F644" s="2">
        <v>59014000000</v>
      </c>
      <c r="G644" t="s">
        <v>12</v>
      </c>
      <c r="H644" s="2">
        <v>3827000000</v>
      </c>
      <c r="I644" t="s">
        <v>47</v>
      </c>
      <c r="J644" t="s">
        <v>105</v>
      </c>
    </row>
    <row r="645" spans="1:10" x14ac:dyDescent="0.35">
      <c r="A645" t="s">
        <v>336</v>
      </c>
      <c r="B645" t="s">
        <v>16</v>
      </c>
      <c r="C645" s="1">
        <v>41547</v>
      </c>
      <c r="D645" s="2">
        <v>1287577000</v>
      </c>
      <c r="E645" s="2">
        <v>1073447000</v>
      </c>
      <c r="F645" s="2">
        <v>174085000</v>
      </c>
      <c r="G645" t="s">
        <v>12</v>
      </c>
      <c r="H645" s="2">
        <v>12784000</v>
      </c>
      <c r="I645" t="s">
        <v>47</v>
      </c>
      <c r="J645" t="s">
        <v>105</v>
      </c>
    </row>
    <row r="646" spans="1:10" x14ac:dyDescent="0.35">
      <c r="A646" t="s">
        <v>336</v>
      </c>
      <c r="B646" t="s">
        <v>17</v>
      </c>
      <c r="C646" s="1">
        <v>41912</v>
      </c>
      <c r="D646" s="2">
        <v>1463767000</v>
      </c>
      <c r="E646" s="2">
        <v>1200308000</v>
      </c>
      <c r="F646" s="2">
        <v>194491000</v>
      </c>
      <c r="G646" t="s">
        <v>12</v>
      </c>
      <c r="H646" s="2">
        <v>13279000</v>
      </c>
      <c r="I646" t="s">
        <v>47</v>
      </c>
      <c r="J646" t="s">
        <v>105</v>
      </c>
    </row>
    <row r="647" spans="1:10" x14ac:dyDescent="0.35">
      <c r="A647" t="s">
        <v>336</v>
      </c>
      <c r="B647" t="s">
        <v>11</v>
      </c>
      <c r="C647" s="1">
        <v>42277</v>
      </c>
      <c r="D647" s="2">
        <v>1627413000</v>
      </c>
      <c r="E647" s="2">
        <v>1354969000</v>
      </c>
      <c r="F647" s="2">
        <v>207519000</v>
      </c>
      <c r="G647" t="s">
        <v>12</v>
      </c>
      <c r="H647" s="2">
        <v>13338000</v>
      </c>
      <c r="I647" t="s">
        <v>47</v>
      </c>
      <c r="J647" t="s">
        <v>105</v>
      </c>
    </row>
    <row r="648" spans="1:10" x14ac:dyDescent="0.35">
      <c r="A648" t="s">
        <v>336</v>
      </c>
      <c r="B648" t="s">
        <v>15</v>
      </c>
      <c r="C648" s="1">
        <v>42643</v>
      </c>
      <c r="D648" s="2">
        <v>1822114000</v>
      </c>
      <c r="E648" s="2">
        <v>1524907000</v>
      </c>
      <c r="F648" s="2">
        <v>224088000</v>
      </c>
      <c r="G648" t="s">
        <v>12</v>
      </c>
      <c r="H648" s="2">
        <v>13794000</v>
      </c>
      <c r="I648" t="s">
        <v>47</v>
      </c>
      <c r="J648" t="s">
        <v>105</v>
      </c>
    </row>
    <row r="649" spans="1:10" x14ac:dyDescent="0.35">
      <c r="A649" t="s">
        <v>362</v>
      </c>
      <c r="B649" t="s">
        <v>16</v>
      </c>
      <c r="C649" s="1">
        <v>41274</v>
      </c>
      <c r="D649" s="2">
        <v>7810610000</v>
      </c>
      <c r="E649" s="2">
        <v>7479746000</v>
      </c>
      <c r="F649" s="2">
        <v>360586000</v>
      </c>
      <c r="G649" t="s">
        <v>12</v>
      </c>
      <c r="H649" s="2">
        <v>116388000</v>
      </c>
      <c r="I649" t="s">
        <v>47</v>
      </c>
      <c r="J649" t="s">
        <v>363</v>
      </c>
    </row>
    <row r="650" spans="1:10" x14ac:dyDescent="0.35">
      <c r="A650" t="s">
        <v>362</v>
      </c>
      <c r="B650" t="s">
        <v>17</v>
      </c>
      <c r="C650" s="1">
        <v>41639</v>
      </c>
      <c r="D650" s="2">
        <v>9531778000</v>
      </c>
      <c r="E650" s="2">
        <v>7567707000</v>
      </c>
      <c r="F650" s="2">
        <v>2177616000</v>
      </c>
      <c r="G650" t="s">
        <v>12</v>
      </c>
      <c r="H650" s="2">
        <v>167425000</v>
      </c>
      <c r="I650" t="s">
        <v>47</v>
      </c>
      <c r="J650" t="s">
        <v>363</v>
      </c>
    </row>
    <row r="651" spans="1:10" x14ac:dyDescent="0.35">
      <c r="A651" t="s">
        <v>362</v>
      </c>
      <c r="B651" t="s">
        <v>11</v>
      </c>
      <c r="C651" s="1">
        <v>42004</v>
      </c>
      <c r="D651" s="2">
        <v>10681897000</v>
      </c>
      <c r="E651" s="2">
        <v>8024286000</v>
      </c>
      <c r="F651" s="2">
        <v>2856642000</v>
      </c>
      <c r="G651" t="s">
        <v>12</v>
      </c>
      <c r="H651" s="2">
        <v>185993000</v>
      </c>
      <c r="I651" t="s">
        <v>47</v>
      </c>
      <c r="J651" t="s">
        <v>363</v>
      </c>
    </row>
    <row r="652" spans="1:10" x14ac:dyDescent="0.35">
      <c r="A652" t="s">
        <v>362</v>
      </c>
      <c r="B652" t="s">
        <v>15</v>
      </c>
      <c r="C652" s="1">
        <v>42369</v>
      </c>
      <c r="D652" s="2">
        <v>10116502000</v>
      </c>
      <c r="E652" s="2">
        <v>7677233000</v>
      </c>
      <c r="F652" s="2">
        <v>2620072000</v>
      </c>
      <c r="G652" t="s">
        <v>12</v>
      </c>
      <c r="H652" s="2">
        <v>224133000</v>
      </c>
      <c r="I652" t="s">
        <v>47</v>
      </c>
      <c r="J652" t="s">
        <v>363</v>
      </c>
    </row>
    <row r="653" spans="1:10" x14ac:dyDescent="0.35">
      <c r="A653" t="s">
        <v>378</v>
      </c>
      <c r="B653" t="s">
        <v>16</v>
      </c>
      <c r="C653" s="1">
        <v>41274</v>
      </c>
      <c r="D653" s="2">
        <v>2730300000</v>
      </c>
      <c r="E653" s="2">
        <v>795000000</v>
      </c>
      <c r="F653" s="2">
        <v>752200000</v>
      </c>
      <c r="G653" t="s">
        <v>12</v>
      </c>
      <c r="H653" s="2">
        <v>93500000</v>
      </c>
      <c r="I653" t="s">
        <v>47</v>
      </c>
      <c r="J653" t="s">
        <v>379</v>
      </c>
    </row>
    <row r="654" spans="1:10" x14ac:dyDescent="0.35">
      <c r="A654" t="s">
        <v>378</v>
      </c>
      <c r="B654" t="s">
        <v>17</v>
      </c>
      <c r="C654" s="1">
        <v>41639</v>
      </c>
      <c r="D654" s="2">
        <v>2972500000</v>
      </c>
      <c r="E654" s="2">
        <v>822400000</v>
      </c>
      <c r="F654" s="2">
        <v>822100000</v>
      </c>
      <c r="G654" t="s">
        <v>12</v>
      </c>
      <c r="H654" s="2">
        <v>93400000</v>
      </c>
      <c r="I654" t="s">
        <v>47</v>
      </c>
      <c r="J654" t="s">
        <v>379</v>
      </c>
    </row>
    <row r="655" spans="1:10" x14ac:dyDescent="0.35">
      <c r="A655" t="s">
        <v>378</v>
      </c>
      <c r="B655" t="s">
        <v>11</v>
      </c>
      <c r="C655" s="1">
        <v>42004</v>
      </c>
      <c r="D655" s="2">
        <v>3334300000</v>
      </c>
      <c r="E655" s="2">
        <v>930300000</v>
      </c>
      <c r="F655" s="2">
        <v>869300000</v>
      </c>
      <c r="G655" t="s">
        <v>12</v>
      </c>
      <c r="H655" s="2">
        <v>95600000</v>
      </c>
      <c r="I655" t="s">
        <v>47</v>
      </c>
      <c r="J655" t="s">
        <v>379</v>
      </c>
    </row>
    <row r="656" spans="1:10" x14ac:dyDescent="0.35">
      <c r="A656" t="s">
        <v>378</v>
      </c>
      <c r="B656" t="s">
        <v>15</v>
      </c>
      <c r="C656" s="1">
        <v>42369</v>
      </c>
      <c r="D656" s="2">
        <v>3484500000</v>
      </c>
      <c r="E656" s="2">
        <v>976300000</v>
      </c>
      <c r="F656" s="2">
        <v>921300000</v>
      </c>
      <c r="G656" t="s">
        <v>12</v>
      </c>
      <c r="H656" s="2">
        <v>113500000</v>
      </c>
      <c r="I656" t="s">
        <v>47</v>
      </c>
      <c r="J656" t="s">
        <v>379</v>
      </c>
    </row>
    <row r="657" spans="1:10" x14ac:dyDescent="0.35">
      <c r="A657" t="s">
        <v>381</v>
      </c>
      <c r="B657" t="s">
        <v>16</v>
      </c>
      <c r="C657" s="1">
        <v>41274</v>
      </c>
      <c r="D657" s="2">
        <v>68150000000</v>
      </c>
      <c r="E657" s="2">
        <v>37987000000</v>
      </c>
      <c r="F657" s="2">
        <v>9098000000</v>
      </c>
      <c r="G657" t="s">
        <v>12</v>
      </c>
      <c r="H657" s="2">
        <v>17755000000</v>
      </c>
      <c r="I657" t="s">
        <v>47</v>
      </c>
      <c r="J657" t="s">
        <v>48</v>
      </c>
    </row>
    <row r="658" spans="1:10" x14ac:dyDescent="0.35">
      <c r="A658" t="s">
        <v>381</v>
      </c>
      <c r="B658" t="s">
        <v>17</v>
      </c>
      <c r="C658" s="1">
        <v>41639</v>
      </c>
      <c r="D658" s="2">
        <v>68199000000</v>
      </c>
      <c r="E658" s="2">
        <v>38107000000</v>
      </c>
      <c r="F658" s="2">
        <v>9438000000</v>
      </c>
      <c r="G658" t="s">
        <v>12</v>
      </c>
      <c r="H658" s="2">
        <v>16602000000</v>
      </c>
      <c r="I658" t="s">
        <v>47</v>
      </c>
      <c r="J658" t="s">
        <v>48</v>
      </c>
    </row>
    <row r="659" spans="1:10" x14ac:dyDescent="0.35">
      <c r="A659" t="s">
        <v>381</v>
      </c>
      <c r="B659" t="s">
        <v>11</v>
      </c>
      <c r="C659" s="1">
        <v>42004</v>
      </c>
      <c r="D659" s="2">
        <v>73316000000</v>
      </c>
      <c r="E659" s="2">
        <v>39102000000</v>
      </c>
      <c r="F659" s="2">
        <v>8319000000</v>
      </c>
      <c r="G659" t="s">
        <v>12</v>
      </c>
      <c r="H659" s="2">
        <v>17091000000</v>
      </c>
      <c r="I659" t="s">
        <v>47</v>
      </c>
      <c r="J659" t="s">
        <v>48</v>
      </c>
    </row>
    <row r="660" spans="1:10" x14ac:dyDescent="0.35">
      <c r="A660" t="s">
        <v>381</v>
      </c>
      <c r="B660" t="s">
        <v>15</v>
      </c>
      <c r="C660" s="1">
        <v>42369</v>
      </c>
      <c r="D660" s="2">
        <v>69951000000</v>
      </c>
      <c r="E660" s="2">
        <v>38714000000</v>
      </c>
      <c r="F660" s="2">
        <v>6998000000</v>
      </c>
      <c r="G660" t="s">
        <v>12</v>
      </c>
      <c r="H660" s="2">
        <v>16769000000</v>
      </c>
      <c r="I660" t="s">
        <v>47</v>
      </c>
      <c r="J660" t="s">
        <v>48</v>
      </c>
    </row>
    <row r="661" spans="1:10" x14ac:dyDescent="0.35">
      <c r="A661" t="s">
        <v>388</v>
      </c>
      <c r="B661" t="s">
        <v>16</v>
      </c>
      <c r="C661" s="1">
        <v>41274</v>
      </c>
      <c r="D661" s="2">
        <v>11924000000</v>
      </c>
      <c r="E661" t="s">
        <v>12</v>
      </c>
      <c r="F661" s="2">
        <v>7134000000</v>
      </c>
      <c r="G661" t="s">
        <v>12</v>
      </c>
      <c r="H661" s="2">
        <v>2961000000</v>
      </c>
      <c r="I661" t="s">
        <v>47</v>
      </c>
      <c r="J661" t="s">
        <v>389</v>
      </c>
    </row>
    <row r="662" spans="1:10" x14ac:dyDescent="0.35">
      <c r="A662" t="s">
        <v>388</v>
      </c>
      <c r="B662" t="s">
        <v>17</v>
      </c>
      <c r="C662" s="1">
        <v>41639</v>
      </c>
      <c r="D662" s="2">
        <v>12261000000</v>
      </c>
      <c r="E662" t="s">
        <v>12</v>
      </c>
      <c r="F662" s="2">
        <v>7226000000</v>
      </c>
      <c r="G662" t="s">
        <v>12</v>
      </c>
      <c r="H662" s="2">
        <v>2958000000</v>
      </c>
      <c r="I662" t="s">
        <v>47</v>
      </c>
      <c r="J662" t="s">
        <v>389</v>
      </c>
    </row>
    <row r="663" spans="1:10" x14ac:dyDescent="0.35">
      <c r="A663" t="s">
        <v>388</v>
      </c>
      <c r="B663" t="s">
        <v>11</v>
      </c>
      <c r="C663" s="1">
        <v>42004</v>
      </c>
      <c r="D663" s="2">
        <v>12951000000</v>
      </c>
      <c r="E663" t="s">
        <v>12</v>
      </c>
      <c r="F663" s="2">
        <v>7515000000</v>
      </c>
      <c r="G663" t="s">
        <v>12</v>
      </c>
      <c r="H663" s="2">
        <v>3135000000</v>
      </c>
      <c r="I663" t="s">
        <v>47</v>
      </c>
      <c r="J663" t="s">
        <v>389</v>
      </c>
    </row>
    <row r="664" spans="1:10" x14ac:dyDescent="0.35">
      <c r="A664" t="s">
        <v>388</v>
      </c>
      <c r="B664" t="s">
        <v>15</v>
      </c>
      <c r="C664" s="1">
        <v>42369</v>
      </c>
      <c r="D664" s="2">
        <v>12893000000</v>
      </c>
      <c r="E664" t="s">
        <v>12</v>
      </c>
      <c r="F664" s="2">
        <v>7334000000</v>
      </c>
      <c r="G664" t="s">
        <v>12</v>
      </c>
      <c r="H664" s="2">
        <v>3140000000</v>
      </c>
      <c r="I664" t="s">
        <v>47</v>
      </c>
      <c r="J664" t="s">
        <v>389</v>
      </c>
    </row>
    <row r="665" spans="1:10" x14ac:dyDescent="0.35">
      <c r="A665" t="s">
        <v>401</v>
      </c>
      <c r="B665" t="s">
        <v>16</v>
      </c>
      <c r="C665" s="1">
        <v>41274</v>
      </c>
      <c r="D665" s="2">
        <v>4608955000</v>
      </c>
      <c r="E665" s="2">
        <v>116586000</v>
      </c>
      <c r="F665" s="2">
        <v>2448629000</v>
      </c>
      <c r="G665" t="s">
        <v>12</v>
      </c>
      <c r="H665" s="2">
        <v>264631000</v>
      </c>
      <c r="I665" t="s">
        <v>47</v>
      </c>
      <c r="J665" t="s">
        <v>105</v>
      </c>
    </row>
    <row r="666" spans="1:10" x14ac:dyDescent="0.35">
      <c r="A666" t="s">
        <v>401</v>
      </c>
      <c r="B666" t="s">
        <v>17</v>
      </c>
      <c r="C666" s="1">
        <v>41639</v>
      </c>
      <c r="D666" s="2">
        <v>4822539000</v>
      </c>
      <c r="E666" s="2">
        <v>83692000</v>
      </c>
      <c r="F666" s="2">
        <v>2540954000</v>
      </c>
      <c r="G666" t="s">
        <v>12</v>
      </c>
      <c r="H666" s="2">
        <v>231912000</v>
      </c>
      <c r="I666" t="s">
        <v>47</v>
      </c>
      <c r="J666" t="s">
        <v>105</v>
      </c>
    </row>
    <row r="667" spans="1:10" x14ac:dyDescent="0.35">
      <c r="A667" t="s">
        <v>401</v>
      </c>
      <c r="B667" t="s">
        <v>11</v>
      </c>
      <c r="C667" s="1">
        <v>42004</v>
      </c>
      <c r="D667" s="2">
        <v>4736150000</v>
      </c>
      <c r="E667" s="2">
        <v>63083000</v>
      </c>
      <c r="F667" s="2">
        <v>2655650000</v>
      </c>
      <c r="G667" t="s">
        <v>12</v>
      </c>
      <c r="H667" s="2">
        <v>157824000</v>
      </c>
      <c r="I667" t="s">
        <v>47</v>
      </c>
      <c r="J667" t="s">
        <v>105</v>
      </c>
    </row>
    <row r="668" spans="1:10" x14ac:dyDescent="0.35">
      <c r="A668" t="s">
        <v>401</v>
      </c>
      <c r="B668" t="s">
        <v>15</v>
      </c>
      <c r="C668" s="1">
        <v>42369</v>
      </c>
      <c r="D668" s="2">
        <v>4995881000</v>
      </c>
      <c r="E668" s="2">
        <v>73814000</v>
      </c>
      <c r="F668" s="2">
        <v>2796508000</v>
      </c>
      <c r="G668" t="s">
        <v>12</v>
      </c>
      <c r="H668" s="2">
        <v>196424000</v>
      </c>
      <c r="I668" t="s">
        <v>47</v>
      </c>
      <c r="J668" t="s">
        <v>105</v>
      </c>
    </row>
    <row r="669" spans="1:10" x14ac:dyDescent="0.35">
      <c r="A669" t="s">
        <v>407</v>
      </c>
      <c r="B669" t="s">
        <v>16</v>
      </c>
      <c r="C669" s="1">
        <v>41274</v>
      </c>
      <c r="D669" s="2">
        <v>3023000000</v>
      </c>
      <c r="E669" s="2">
        <v>1446000000</v>
      </c>
      <c r="F669" s="2">
        <v>832000000</v>
      </c>
      <c r="G669" t="s">
        <v>12</v>
      </c>
      <c r="H669" s="2">
        <v>104000000</v>
      </c>
      <c r="I669" t="s">
        <v>47</v>
      </c>
      <c r="J669" t="s">
        <v>379</v>
      </c>
    </row>
    <row r="670" spans="1:10" x14ac:dyDescent="0.35">
      <c r="A670" t="s">
        <v>407</v>
      </c>
      <c r="B670" t="s">
        <v>17</v>
      </c>
      <c r="C670" s="1">
        <v>41639</v>
      </c>
      <c r="D670" s="2">
        <v>3100000000</v>
      </c>
      <c r="E670" s="2">
        <v>1316000000</v>
      </c>
      <c r="F670" s="2">
        <v>1054000000</v>
      </c>
      <c r="G670" t="s">
        <v>12</v>
      </c>
      <c r="H670" s="2">
        <v>122000000</v>
      </c>
      <c r="I670" t="s">
        <v>47</v>
      </c>
      <c r="J670" t="s">
        <v>379</v>
      </c>
    </row>
    <row r="671" spans="1:10" x14ac:dyDescent="0.35">
      <c r="A671" t="s">
        <v>407</v>
      </c>
      <c r="B671" t="s">
        <v>11</v>
      </c>
      <c r="C671" s="1">
        <v>42004</v>
      </c>
      <c r="D671" s="2">
        <v>3383000000</v>
      </c>
      <c r="E671" s="2">
        <v>1433000000</v>
      </c>
      <c r="F671" s="2">
        <v>1095000000</v>
      </c>
      <c r="G671" t="s">
        <v>12</v>
      </c>
      <c r="H671" s="2">
        <v>137000000</v>
      </c>
      <c r="I671" t="s">
        <v>47</v>
      </c>
      <c r="J671" t="s">
        <v>379</v>
      </c>
    </row>
    <row r="672" spans="1:10" x14ac:dyDescent="0.35">
      <c r="A672" t="s">
        <v>407</v>
      </c>
      <c r="B672" t="s">
        <v>15</v>
      </c>
      <c r="C672" s="1">
        <v>42369</v>
      </c>
      <c r="D672" s="2">
        <v>3292000000</v>
      </c>
      <c r="E672" s="2">
        <v>1313000000</v>
      </c>
      <c r="F672" s="2">
        <v>1050000000</v>
      </c>
      <c r="G672" t="s">
        <v>12</v>
      </c>
      <c r="H672" s="2">
        <v>138000000</v>
      </c>
      <c r="I672" t="s">
        <v>47</v>
      </c>
      <c r="J672" t="s">
        <v>379</v>
      </c>
    </row>
    <row r="673" spans="1:10" x14ac:dyDescent="0.35">
      <c r="A673" t="s">
        <v>428</v>
      </c>
      <c r="B673" t="s">
        <v>16</v>
      </c>
      <c r="C673" s="1">
        <v>41274</v>
      </c>
      <c r="D673" s="2">
        <v>1355300000</v>
      </c>
      <c r="E673" s="2">
        <v>90800000</v>
      </c>
      <c r="F673" s="2">
        <v>803800000</v>
      </c>
      <c r="G673" t="s">
        <v>12</v>
      </c>
      <c r="H673" s="2">
        <v>76000000</v>
      </c>
      <c r="I673" t="s">
        <v>47</v>
      </c>
      <c r="J673" t="s">
        <v>429</v>
      </c>
    </row>
    <row r="674" spans="1:10" x14ac:dyDescent="0.35">
      <c r="A674" t="s">
        <v>428</v>
      </c>
      <c r="B674" t="s">
        <v>17</v>
      </c>
      <c r="C674" s="1">
        <v>41639</v>
      </c>
      <c r="D674" s="2">
        <v>1346100000</v>
      </c>
      <c r="E674" s="2">
        <v>81100000</v>
      </c>
      <c r="F674" s="2">
        <v>812800000</v>
      </c>
      <c r="G674" t="s">
        <v>12</v>
      </c>
      <c r="H674" s="2">
        <v>69900000</v>
      </c>
      <c r="I674" t="s">
        <v>47</v>
      </c>
      <c r="J674" t="s">
        <v>429</v>
      </c>
    </row>
    <row r="675" spans="1:10" x14ac:dyDescent="0.35">
      <c r="A675" t="s">
        <v>428</v>
      </c>
      <c r="B675" t="s">
        <v>11</v>
      </c>
      <c r="C675" s="1">
        <v>42004</v>
      </c>
      <c r="D675" s="2">
        <v>1381400000</v>
      </c>
      <c r="E675" s="2">
        <v>80900000</v>
      </c>
      <c r="F675" s="2">
        <v>816700000</v>
      </c>
      <c r="G675" t="s">
        <v>12</v>
      </c>
      <c r="H675" s="2">
        <v>65400000</v>
      </c>
      <c r="I675" t="s">
        <v>47</v>
      </c>
      <c r="J675" t="s">
        <v>429</v>
      </c>
    </row>
    <row r="676" spans="1:10" x14ac:dyDescent="0.35">
      <c r="A676" t="s">
        <v>428</v>
      </c>
      <c r="B676" t="s">
        <v>15</v>
      </c>
      <c r="C676" s="1">
        <v>42369</v>
      </c>
      <c r="D676" s="2">
        <v>1421300000</v>
      </c>
      <c r="E676" s="2">
        <v>95500000</v>
      </c>
      <c r="F676" s="2">
        <v>836700000</v>
      </c>
      <c r="G676" t="s">
        <v>12</v>
      </c>
      <c r="H676" s="2">
        <v>57300000</v>
      </c>
      <c r="I676" t="s">
        <v>47</v>
      </c>
      <c r="J676" t="s">
        <v>429</v>
      </c>
    </row>
    <row r="677" spans="1:10" x14ac:dyDescent="0.35">
      <c r="A677" t="s">
        <v>439</v>
      </c>
      <c r="B677" t="s">
        <v>16</v>
      </c>
      <c r="C677" s="1">
        <v>41639</v>
      </c>
      <c r="D677" s="2">
        <v>9289500000</v>
      </c>
      <c r="E677" s="2">
        <v>4683600000</v>
      </c>
      <c r="F677" s="2">
        <v>189000000</v>
      </c>
      <c r="G677" t="s">
        <v>12</v>
      </c>
      <c r="H677" s="2">
        <v>3292900000</v>
      </c>
      <c r="I677" t="s">
        <v>47</v>
      </c>
      <c r="J677" t="s">
        <v>379</v>
      </c>
    </row>
    <row r="678" spans="1:10" x14ac:dyDescent="0.35">
      <c r="A678" t="s">
        <v>439</v>
      </c>
      <c r="B678" t="s">
        <v>17</v>
      </c>
      <c r="C678" s="1">
        <v>42004</v>
      </c>
      <c r="D678" s="2">
        <v>10477600000</v>
      </c>
      <c r="E678" s="2">
        <v>5231000000</v>
      </c>
      <c r="F678" s="2">
        <v>177400000</v>
      </c>
      <c r="G678" t="s">
        <v>12</v>
      </c>
      <c r="H678" s="2">
        <v>3574300000</v>
      </c>
      <c r="I678" t="s">
        <v>47</v>
      </c>
      <c r="J678" t="s">
        <v>379</v>
      </c>
    </row>
    <row r="679" spans="1:10" x14ac:dyDescent="0.35">
      <c r="A679" t="s">
        <v>439</v>
      </c>
      <c r="B679" t="s">
        <v>11</v>
      </c>
      <c r="C679" s="1">
        <v>42369</v>
      </c>
      <c r="D679" s="2">
        <v>11964400000</v>
      </c>
      <c r="E679" s="2">
        <v>6697700000</v>
      </c>
      <c r="F679" s="2">
        <v>163500000</v>
      </c>
      <c r="G679" t="s">
        <v>12</v>
      </c>
      <c r="H679" s="2">
        <v>3672400000</v>
      </c>
      <c r="I679" t="s">
        <v>47</v>
      </c>
      <c r="J679" t="s">
        <v>379</v>
      </c>
    </row>
    <row r="680" spans="1:10" x14ac:dyDescent="0.35">
      <c r="A680" t="s">
        <v>439</v>
      </c>
      <c r="B680" t="s">
        <v>15</v>
      </c>
      <c r="C680" s="1">
        <v>42735</v>
      </c>
      <c r="D680" s="2">
        <v>12394100000</v>
      </c>
      <c r="E680" s="2">
        <v>6913200000</v>
      </c>
      <c r="F680" s="2">
        <v>156600000</v>
      </c>
      <c r="G680" t="s">
        <v>12</v>
      </c>
      <c r="H680" s="2">
        <v>3732600000</v>
      </c>
      <c r="I680" t="s">
        <v>47</v>
      </c>
      <c r="J680" t="s">
        <v>379</v>
      </c>
    </row>
    <row r="681" spans="1:10" x14ac:dyDescent="0.35">
      <c r="A681" t="s">
        <v>441</v>
      </c>
      <c r="B681" t="s">
        <v>16</v>
      </c>
      <c r="C681" s="1">
        <v>41274</v>
      </c>
      <c r="D681" s="2">
        <v>17083900000</v>
      </c>
      <c r="E681" s="2">
        <v>15590900000</v>
      </c>
      <c r="F681" s="2">
        <v>15400000</v>
      </c>
      <c r="G681" t="s">
        <v>12</v>
      </c>
      <c r="H681" s="2">
        <v>36100000</v>
      </c>
      <c r="I681" t="s">
        <v>47</v>
      </c>
      <c r="J681" t="s">
        <v>50</v>
      </c>
    </row>
    <row r="682" spans="1:10" x14ac:dyDescent="0.35">
      <c r="A682" t="s">
        <v>441</v>
      </c>
      <c r="B682" t="s">
        <v>17</v>
      </c>
      <c r="C682" s="1">
        <v>41639</v>
      </c>
      <c r="D682" s="2">
        <v>18170900000</v>
      </c>
      <c r="E682" s="2">
        <v>16275100000</v>
      </c>
      <c r="F682" s="2">
        <v>18800000</v>
      </c>
      <c r="G682" t="s">
        <v>12</v>
      </c>
      <c r="H682" s="2">
        <v>38800000</v>
      </c>
      <c r="I682" t="s">
        <v>47</v>
      </c>
      <c r="J682" t="s">
        <v>50</v>
      </c>
    </row>
    <row r="683" spans="1:10" x14ac:dyDescent="0.35">
      <c r="A683" t="s">
        <v>441</v>
      </c>
      <c r="B683" t="s">
        <v>11</v>
      </c>
      <c r="C683" s="1">
        <v>42004</v>
      </c>
      <c r="D683" s="2">
        <v>19391400000</v>
      </c>
      <c r="E683" s="2">
        <v>17297300000</v>
      </c>
      <c r="F683" s="2">
        <v>18900000</v>
      </c>
      <c r="G683" t="s">
        <v>12</v>
      </c>
      <c r="H683" s="2">
        <v>50900000</v>
      </c>
      <c r="I683" t="s">
        <v>47</v>
      </c>
      <c r="J683" t="s">
        <v>50</v>
      </c>
    </row>
    <row r="684" spans="1:10" x14ac:dyDescent="0.35">
      <c r="A684" t="s">
        <v>441</v>
      </c>
      <c r="B684" t="s">
        <v>15</v>
      </c>
      <c r="C684" s="1">
        <v>42369</v>
      </c>
      <c r="D684" s="2">
        <v>20853800000</v>
      </c>
      <c r="E684" s="2">
        <v>18705900000</v>
      </c>
      <c r="F684" s="2">
        <v>22800000</v>
      </c>
      <c r="G684" t="s">
        <v>12</v>
      </c>
      <c r="H684" s="2">
        <v>77500000</v>
      </c>
      <c r="I684" t="s">
        <v>47</v>
      </c>
      <c r="J684" t="s">
        <v>50</v>
      </c>
    </row>
    <row r="685" spans="1:10" x14ac:dyDescent="0.35">
      <c r="A685" t="s">
        <v>446</v>
      </c>
      <c r="B685" t="s">
        <v>16</v>
      </c>
      <c r="C685" s="1">
        <v>41274</v>
      </c>
      <c r="D685" s="2">
        <v>16606000000</v>
      </c>
      <c r="E685" s="2">
        <v>386000000</v>
      </c>
      <c r="F685" s="2">
        <v>10486000000</v>
      </c>
      <c r="G685" t="s">
        <v>12</v>
      </c>
      <c r="H685" s="2">
        <v>987000000</v>
      </c>
      <c r="I685" t="s">
        <v>47</v>
      </c>
      <c r="J685" t="s">
        <v>105</v>
      </c>
    </row>
    <row r="686" spans="1:10" x14ac:dyDescent="0.35">
      <c r="A686" t="s">
        <v>446</v>
      </c>
      <c r="B686" t="s">
        <v>17</v>
      </c>
      <c r="C686" s="1">
        <v>41639</v>
      </c>
      <c r="D686" s="2">
        <v>16872000000</v>
      </c>
      <c r="E686" s="2">
        <v>344000000</v>
      </c>
      <c r="F686" s="2">
        <v>9681000000</v>
      </c>
      <c r="G686" t="s">
        <v>12</v>
      </c>
      <c r="H686" s="2">
        <v>643000000</v>
      </c>
      <c r="I686" t="s">
        <v>47</v>
      </c>
      <c r="J686" t="s">
        <v>105</v>
      </c>
    </row>
    <row r="687" spans="1:10" x14ac:dyDescent="0.35">
      <c r="A687" t="s">
        <v>446</v>
      </c>
      <c r="B687" t="s">
        <v>11</v>
      </c>
      <c r="C687" s="1">
        <v>42004</v>
      </c>
      <c r="D687" s="2">
        <v>16281000000</v>
      </c>
      <c r="E687" s="2">
        <v>325000000</v>
      </c>
      <c r="F687" s="2">
        <v>9488000000</v>
      </c>
      <c r="G687" t="s">
        <v>12</v>
      </c>
      <c r="H687" s="2">
        <v>273000000</v>
      </c>
      <c r="I687" t="s">
        <v>47</v>
      </c>
      <c r="J687" t="s">
        <v>105</v>
      </c>
    </row>
    <row r="688" spans="1:10" x14ac:dyDescent="0.35">
      <c r="A688" t="s">
        <v>446</v>
      </c>
      <c r="B688" t="s">
        <v>15</v>
      </c>
      <c r="C688" s="1">
        <v>42369</v>
      </c>
      <c r="D688" s="2">
        <v>16270000000</v>
      </c>
      <c r="E688" s="2">
        <v>403000000</v>
      </c>
      <c r="F688" s="2">
        <v>9463000000</v>
      </c>
      <c r="G688" t="s">
        <v>12</v>
      </c>
      <c r="H688" s="2">
        <v>255000000</v>
      </c>
      <c r="I688" t="s">
        <v>47</v>
      </c>
      <c r="J688" t="s">
        <v>105</v>
      </c>
    </row>
    <row r="689" spans="1:10" x14ac:dyDescent="0.35">
      <c r="A689" t="s">
        <v>451</v>
      </c>
      <c r="B689" t="s">
        <v>16</v>
      </c>
      <c r="C689" s="1">
        <v>41274</v>
      </c>
      <c r="D689" s="2">
        <v>84847000000</v>
      </c>
      <c r="E689" s="2">
        <v>66635000000</v>
      </c>
      <c r="F689" s="2">
        <v>17504000000</v>
      </c>
      <c r="G689" t="s">
        <v>12</v>
      </c>
      <c r="H689" t="s">
        <v>12</v>
      </c>
      <c r="I689" t="s">
        <v>47</v>
      </c>
      <c r="J689" t="s">
        <v>379</v>
      </c>
    </row>
    <row r="690" spans="1:10" x14ac:dyDescent="0.35">
      <c r="A690" t="s">
        <v>451</v>
      </c>
      <c r="B690" t="s">
        <v>17</v>
      </c>
      <c r="C690" s="1">
        <v>41639</v>
      </c>
      <c r="D690" s="2">
        <v>41461000000</v>
      </c>
      <c r="E690" s="2">
        <v>26973000000</v>
      </c>
      <c r="F690" s="2">
        <v>16172000000</v>
      </c>
      <c r="G690" t="s">
        <v>12</v>
      </c>
      <c r="H690" t="s">
        <v>12</v>
      </c>
      <c r="I690" t="s">
        <v>47</v>
      </c>
      <c r="J690" t="s">
        <v>379</v>
      </c>
    </row>
    <row r="691" spans="1:10" x14ac:dyDescent="0.35">
      <c r="A691" t="s">
        <v>451</v>
      </c>
      <c r="B691" t="s">
        <v>11</v>
      </c>
      <c r="C691" s="1">
        <v>42004</v>
      </c>
      <c r="D691" s="2">
        <v>54105000000</v>
      </c>
      <c r="E691" s="2">
        <v>33560000000</v>
      </c>
      <c r="F691" s="2">
        <v>18786000000</v>
      </c>
      <c r="G691" t="s">
        <v>12</v>
      </c>
      <c r="H691" t="s">
        <v>12</v>
      </c>
      <c r="I691" t="s">
        <v>47</v>
      </c>
      <c r="J691" t="s">
        <v>379</v>
      </c>
    </row>
    <row r="692" spans="1:10" x14ac:dyDescent="0.35">
      <c r="A692" t="s">
        <v>451</v>
      </c>
      <c r="B692" t="s">
        <v>15</v>
      </c>
      <c r="C692" s="1">
        <v>42369</v>
      </c>
      <c r="D692" s="2">
        <v>57119000000</v>
      </c>
      <c r="E692" s="2">
        <v>32747000000</v>
      </c>
      <c r="F692" s="2">
        <v>16603000000</v>
      </c>
      <c r="G692" t="s">
        <v>12</v>
      </c>
      <c r="H692" t="s">
        <v>12</v>
      </c>
      <c r="I692" t="s">
        <v>47</v>
      </c>
      <c r="J692" t="s">
        <v>379</v>
      </c>
    </row>
    <row r="693" spans="1:10" x14ac:dyDescent="0.35">
      <c r="A693" t="s">
        <v>487</v>
      </c>
      <c r="B693" t="s">
        <v>16</v>
      </c>
      <c r="C693" s="1">
        <v>41274</v>
      </c>
      <c r="D693" s="2">
        <v>11240000000</v>
      </c>
      <c r="E693" s="2">
        <v>429000000</v>
      </c>
      <c r="F693" s="2">
        <v>6073000000</v>
      </c>
      <c r="G693" t="s">
        <v>12</v>
      </c>
      <c r="H693" s="2">
        <v>1441000000</v>
      </c>
      <c r="I693" t="s">
        <v>47</v>
      </c>
      <c r="J693" t="s">
        <v>105</v>
      </c>
    </row>
    <row r="694" spans="1:10" x14ac:dyDescent="0.35">
      <c r="A694" t="s">
        <v>487</v>
      </c>
      <c r="B694" t="s">
        <v>17</v>
      </c>
      <c r="C694" s="1">
        <v>41639</v>
      </c>
      <c r="D694" s="2">
        <v>8602000000</v>
      </c>
      <c r="E694" s="2">
        <v>291000000</v>
      </c>
      <c r="F694" s="2">
        <v>5808000000</v>
      </c>
      <c r="G694" t="s">
        <v>12</v>
      </c>
      <c r="H694" s="2">
        <v>576000000</v>
      </c>
      <c r="I694" t="s">
        <v>47</v>
      </c>
      <c r="J694" t="s">
        <v>105</v>
      </c>
    </row>
    <row r="695" spans="1:10" x14ac:dyDescent="0.35">
      <c r="A695" t="s">
        <v>487</v>
      </c>
      <c r="B695" t="s">
        <v>11</v>
      </c>
      <c r="C695" s="1">
        <v>42004</v>
      </c>
      <c r="D695" s="2">
        <v>8707000000</v>
      </c>
      <c r="E695" s="2">
        <v>235000000</v>
      </c>
      <c r="F695" s="2">
        <v>5518000000</v>
      </c>
      <c r="G695" t="s">
        <v>12</v>
      </c>
      <c r="H695" s="2">
        <v>367000000</v>
      </c>
      <c r="I695" t="s">
        <v>47</v>
      </c>
      <c r="J695" t="s">
        <v>105</v>
      </c>
    </row>
    <row r="696" spans="1:10" x14ac:dyDescent="0.35">
      <c r="A696" t="s">
        <v>487</v>
      </c>
      <c r="B696" t="s">
        <v>15</v>
      </c>
      <c r="C696" s="1">
        <v>42369</v>
      </c>
      <c r="D696" s="2">
        <v>8533000000</v>
      </c>
      <c r="E696" s="2">
        <v>219000000</v>
      </c>
      <c r="F696" s="2">
        <v>5120000000</v>
      </c>
      <c r="G696" t="s">
        <v>12</v>
      </c>
      <c r="H696" s="2">
        <v>205000000</v>
      </c>
      <c r="I696" t="s">
        <v>47</v>
      </c>
      <c r="J696" t="s">
        <v>105</v>
      </c>
    </row>
    <row r="697" spans="1:10" x14ac:dyDescent="0.35">
      <c r="A697" t="s">
        <v>495</v>
      </c>
      <c r="B697" t="s">
        <v>16</v>
      </c>
      <c r="C697" s="1">
        <v>41274</v>
      </c>
      <c r="D697" s="2">
        <v>10793000000</v>
      </c>
      <c r="E697" s="2">
        <v>362000000</v>
      </c>
      <c r="F697" s="2">
        <v>2123000000</v>
      </c>
      <c r="G697" t="s">
        <v>12</v>
      </c>
      <c r="H697" s="2">
        <v>4549000000</v>
      </c>
      <c r="I697" t="s">
        <v>47</v>
      </c>
      <c r="J697" t="s">
        <v>100</v>
      </c>
    </row>
    <row r="698" spans="1:10" x14ac:dyDescent="0.35">
      <c r="A698" t="s">
        <v>495</v>
      </c>
      <c r="B698" t="s">
        <v>17</v>
      </c>
      <c r="C698" s="1">
        <v>41639</v>
      </c>
      <c r="D698" s="2">
        <v>11813000000</v>
      </c>
      <c r="E698" s="2">
        <v>374000000</v>
      </c>
      <c r="F698" s="2">
        <v>2484000000</v>
      </c>
      <c r="G698" t="s">
        <v>12</v>
      </c>
      <c r="H698" s="2">
        <v>5445000000</v>
      </c>
      <c r="I698" t="s">
        <v>47</v>
      </c>
      <c r="J698" t="s">
        <v>100</v>
      </c>
    </row>
    <row r="699" spans="1:10" x14ac:dyDescent="0.35">
      <c r="A699" t="s">
        <v>495</v>
      </c>
      <c r="B699" t="s">
        <v>11</v>
      </c>
      <c r="C699" s="1">
        <v>42004</v>
      </c>
      <c r="D699" s="2">
        <v>12727000000</v>
      </c>
      <c r="E699" s="2">
        <v>470000000</v>
      </c>
      <c r="F699" s="2">
        <v>2927000000</v>
      </c>
      <c r="G699" t="s">
        <v>12</v>
      </c>
      <c r="H699" s="2">
        <v>5492000000</v>
      </c>
      <c r="I699" t="s">
        <v>47</v>
      </c>
      <c r="J699" t="s">
        <v>100</v>
      </c>
    </row>
    <row r="700" spans="1:10" x14ac:dyDescent="0.35">
      <c r="A700" t="s">
        <v>495</v>
      </c>
      <c r="B700" t="s">
        <v>15</v>
      </c>
      <c r="C700" s="1">
        <v>42369</v>
      </c>
      <c r="D700" s="2">
        <v>13620000000</v>
      </c>
      <c r="E700" s="2">
        <v>607000000</v>
      </c>
      <c r="F700" s="2">
        <v>3264000000</v>
      </c>
      <c r="G700" t="s">
        <v>12</v>
      </c>
      <c r="H700" s="2">
        <v>5690000000</v>
      </c>
      <c r="I700" t="s">
        <v>47</v>
      </c>
      <c r="J700" t="s">
        <v>100</v>
      </c>
    </row>
    <row r="701" spans="1:10" x14ac:dyDescent="0.35">
      <c r="A701" t="s">
        <v>512</v>
      </c>
      <c r="B701" t="s">
        <v>16</v>
      </c>
      <c r="C701" s="1">
        <v>41274</v>
      </c>
      <c r="D701" s="2">
        <v>3589516000</v>
      </c>
      <c r="E701" s="2">
        <v>1955682000</v>
      </c>
      <c r="F701" t="s">
        <v>12</v>
      </c>
      <c r="G701" t="s">
        <v>12</v>
      </c>
      <c r="H701" s="2">
        <v>787329000</v>
      </c>
      <c r="I701" t="s">
        <v>47</v>
      </c>
      <c r="J701" t="s">
        <v>48</v>
      </c>
    </row>
    <row r="702" spans="1:10" x14ac:dyDescent="0.35">
      <c r="A702" t="s">
        <v>512</v>
      </c>
      <c r="B702" t="s">
        <v>17</v>
      </c>
      <c r="C702" s="1">
        <v>41639</v>
      </c>
      <c r="D702" s="2">
        <v>3494253000</v>
      </c>
      <c r="E702" s="2">
        <v>1838766000</v>
      </c>
      <c r="F702" t="s">
        <v>12</v>
      </c>
      <c r="G702" t="s">
        <v>12</v>
      </c>
      <c r="H702" s="2">
        <v>819711000</v>
      </c>
      <c r="I702" t="s">
        <v>47</v>
      </c>
      <c r="J702" t="s">
        <v>48</v>
      </c>
    </row>
    <row r="703" spans="1:10" x14ac:dyDescent="0.35">
      <c r="A703" t="s">
        <v>512</v>
      </c>
      <c r="B703" t="s">
        <v>11</v>
      </c>
      <c r="C703" s="1">
        <v>42004</v>
      </c>
      <c r="D703" s="2">
        <v>3620095000</v>
      </c>
      <c r="E703" s="2">
        <v>1903384000</v>
      </c>
      <c r="F703" t="s">
        <v>12</v>
      </c>
      <c r="G703" t="s">
        <v>12</v>
      </c>
      <c r="H703" s="2">
        <v>855908000</v>
      </c>
      <c r="I703" t="s">
        <v>47</v>
      </c>
      <c r="J703" t="s">
        <v>48</v>
      </c>
    </row>
    <row r="704" spans="1:10" x14ac:dyDescent="0.35">
      <c r="A704" t="s">
        <v>512</v>
      </c>
      <c r="B704" t="s">
        <v>15</v>
      </c>
      <c r="C704" s="1">
        <v>42369</v>
      </c>
      <c r="D704" s="2">
        <v>3766065000</v>
      </c>
      <c r="E704" s="2">
        <v>2016212000</v>
      </c>
      <c r="F704" t="s">
        <v>12</v>
      </c>
      <c r="G704" t="s">
        <v>12</v>
      </c>
      <c r="H704" s="2">
        <v>907024000</v>
      </c>
      <c r="I704" t="s">
        <v>47</v>
      </c>
      <c r="J704" t="s">
        <v>48</v>
      </c>
    </row>
    <row r="705" spans="1:10" x14ac:dyDescent="0.35">
      <c r="A705" t="s">
        <v>515</v>
      </c>
      <c r="B705" t="s">
        <v>16</v>
      </c>
      <c r="C705" s="1">
        <v>41639</v>
      </c>
      <c r="D705" s="2">
        <v>26191000000</v>
      </c>
      <c r="E705" s="2">
        <v>13307000000</v>
      </c>
      <c r="F705" s="2">
        <v>3757000000</v>
      </c>
      <c r="G705" t="s">
        <v>12</v>
      </c>
      <c r="H705" s="2">
        <v>3821000000</v>
      </c>
      <c r="I705" t="s">
        <v>47</v>
      </c>
      <c r="J705" t="s">
        <v>50</v>
      </c>
    </row>
    <row r="706" spans="1:10" x14ac:dyDescent="0.35">
      <c r="A706" t="s">
        <v>515</v>
      </c>
      <c r="B706" t="s">
        <v>17</v>
      </c>
      <c r="C706" s="1">
        <v>42004</v>
      </c>
      <c r="D706" s="2">
        <v>27174000000</v>
      </c>
      <c r="E706" s="2">
        <v>13870000000</v>
      </c>
      <c r="F706" s="2">
        <v>3964000000</v>
      </c>
      <c r="G706" t="s">
        <v>12</v>
      </c>
      <c r="H706" s="2">
        <v>3882000000</v>
      </c>
      <c r="I706" t="s">
        <v>47</v>
      </c>
      <c r="J706" t="s">
        <v>50</v>
      </c>
    </row>
    <row r="707" spans="1:10" x14ac:dyDescent="0.35">
      <c r="A707" t="s">
        <v>515</v>
      </c>
      <c r="B707" t="s">
        <v>11</v>
      </c>
      <c r="C707" s="1">
        <v>42369</v>
      </c>
      <c r="D707" s="2">
        <v>26815000000</v>
      </c>
      <c r="E707" s="2">
        <v>13723000000</v>
      </c>
      <c r="F707" s="2">
        <v>4094000000</v>
      </c>
      <c r="G707" t="s">
        <v>12</v>
      </c>
      <c r="H707" s="2">
        <v>3885000000</v>
      </c>
      <c r="I707" t="s">
        <v>47</v>
      </c>
      <c r="J707" t="s">
        <v>50</v>
      </c>
    </row>
    <row r="708" spans="1:10" x14ac:dyDescent="0.35">
      <c r="A708" t="s">
        <v>515</v>
      </c>
      <c r="B708" t="s">
        <v>15</v>
      </c>
      <c r="C708" s="1">
        <v>42735</v>
      </c>
      <c r="D708" s="2">
        <v>27625000000</v>
      </c>
      <c r="E708" s="2">
        <v>15070000000</v>
      </c>
      <c r="F708" s="2">
        <v>4154000000</v>
      </c>
      <c r="G708" t="s">
        <v>12</v>
      </c>
      <c r="H708" s="2">
        <v>3985000000</v>
      </c>
      <c r="I708" t="s">
        <v>47</v>
      </c>
      <c r="J708" t="s">
        <v>50</v>
      </c>
    </row>
    <row r="709" spans="1:10" x14ac:dyDescent="0.35">
      <c r="A709" t="s">
        <v>529</v>
      </c>
      <c r="B709" t="s">
        <v>16</v>
      </c>
      <c r="C709" s="1">
        <v>41274</v>
      </c>
      <c r="D709" s="2">
        <v>10515400000</v>
      </c>
      <c r="E709" s="2">
        <v>7172100000</v>
      </c>
      <c r="F709" s="2">
        <v>786800000</v>
      </c>
      <c r="G709" t="s">
        <v>12</v>
      </c>
      <c r="H709" s="2">
        <v>1161600000</v>
      </c>
      <c r="I709" t="s">
        <v>47</v>
      </c>
      <c r="J709" t="s">
        <v>379</v>
      </c>
    </row>
    <row r="710" spans="1:10" x14ac:dyDescent="0.35">
      <c r="A710" t="s">
        <v>529</v>
      </c>
      <c r="B710" t="s">
        <v>17</v>
      </c>
      <c r="C710" s="1">
        <v>41639</v>
      </c>
      <c r="D710" s="2">
        <v>10368600000</v>
      </c>
      <c r="E710" s="2">
        <v>7038400000</v>
      </c>
      <c r="F710" s="2">
        <v>790400000</v>
      </c>
      <c r="G710" t="s">
        <v>12</v>
      </c>
      <c r="H710" s="2">
        <v>1170400000</v>
      </c>
      <c r="I710" t="s">
        <v>47</v>
      </c>
      <c r="J710" t="s">
        <v>379</v>
      </c>
    </row>
    <row r="711" spans="1:10" x14ac:dyDescent="0.35">
      <c r="A711" t="s">
        <v>529</v>
      </c>
      <c r="B711" t="s">
        <v>11</v>
      </c>
      <c r="C711" s="1">
        <v>42004</v>
      </c>
      <c r="D711" s="2">
        <v>10524500000</v>
      </c>
      <c r="E711" s="2">
        <v>7722100000</v>
      </c>
      <c r="F711" s="2">
        <v>820900000</v>
      </c>
      <c r="G711" t="s">
        <v>12</v>
      </c>
      <c r="H711" s="2">
        <v>1272000000</v>
      </c>
      <c r="I711" t="s">
        <v>47</v>
      </c>
      <c r="J711" t="s">
        <v>379</v>
      </c>
    </row>
    <row r="712" spans="1:10" x14ac:dyDescent="0.35">
      <c r="A712" t="s">
        <v>529</v>
      </c>
      <c r="B712" t="s">
        <v>15</v>
      </c>
      <c r="C712" s="1">
        <v>42369</v>
      </c>
      <c r="D712" s="2">
        <v>10731300000</v>
      </c>
      <c r="E712" s="2">
        <v>7209400000</v>
      </c>
      <c r="F712" s="2">
        <v>835100000</v>
      </c>
      <c r="G712" t="s">
        <v>12</v>
      </c>
      <c r="H712" s="2">
        <v>1295700000</v>
      </c>
      <c r="I712" t="s">
        <v>47</v>
      </c>
      <c r="J712" t="s">
        <v>379</v>
      </c>
    </row>
    <row r="713" spans="1:10" x14ac:dyDescent="0.35">
      <c r="A713" t="s">
        <v>533</v>
      </c>
      <c r="B713" t="s">
        <v>16</v>
      </c>
      <c r="C713" s="1">
        <v>41486</v>
      </c>
      <c r="D713" s="2">
        <v>2436948000</v>
      </c>
      <c r="E713" s="2">
        <v>1589821000</v>
      </c>
      <c r="F713" s="2">
        <v>441168000</v>
      </c>
      <c r="G713" s="2">
        <v>62630000</v>
      </c>
      <c r="H713" t="s">
        <v>12</v>
      </c>
      <c r="I713" t="s">
        <v>47</v>
      </c>
      <c r="J713" t="s">
        <v>105</v>
      </c>
    </row>
    <row r="714" spans="1:10" x14ac:dyDescent="0.35">
      <c r="A714" t="s">
        <v>533</v>
      </c>
      <c r="B714" t="s">
        <v>17</v>
      </c>
      <c r="C714" s="1">
        <v>41851</v>
      </c>
      <c r="D714" s="2">
        <v>2473500000</v>
      </c>
      <c r="E714" s="2">
        <v>1595700000</v>
      </c>
      <c r="F714" s="2">
        <v>460300000</v>
      </c>
      <c r="G714" s="2">
        <v>61800000</v>
      </c>
      <c r="H714" t="s">
        <v>12</v>
      </c>
      <c r="I714" t="s">
        <v>47</v>
      </c>
      <c r="J714" t="s">
        <v>105</v>
      </c>
    </row>
    <row r="715" spans="1:10" x14ac:dyDescent="0.35">
      <c r="A715" t="s">
        <v>533</v>
      </c>
      <c r="B715" t="s">
        <v>11</v>
      </c>
      <c r="C715" s="1">
        <v>42216</v>
      </c>
      <c r="D715" s="2">
        <v>2371200000</v>
      </c>
      <c r="E715" s="2">
        <v>1562600000</v>
      </c>
      <c r="F715" s="2">
        <v>460100000</v>
      </c>
      <c r="G715" s="2">
        <v>60200000</v>
      </c>
      <c r="H715" t="s">
        <v>12</v>
      </c>
      <c r="I715" t="s">
        <v>47</v>
      </c>
      <c r="J715" t="s">
        <v>105</v>
      </c>
    </row>
    <row r="716" spans="1:10" x14ac:dyDescent="0.35">
      <c r="A716" t="s">
        <v>533</v>
      </c>
      <c r="B716" t="s">
        <v>15</v>
      </c>
      <c r="C716" s="1">
        <v>42582</v>
      </c>
      <c r="D716" s="2">
        <v>2220300000</v>
      </c>
      <c r="E716" s="2">
        <v>1465500000</v>
      </c>
      <c r="F716" s="2">
        <v>425100000</v>
      </c>
      <c r="G716" s="2">
        <v>55500000</v>
      </c>
      <c r="H716" t="s">
        <v>12</v>
      </c>
      <c r="I716" t="s">
        <v>47</v>
      </c>
      <c r="J716" t="s">
        <v>105</v>
      </c>
    </row>
    <row r="717" spans="1:10" x14ac:dyDescent="0.35">
      <c r="A717" t="s">
        <v>550</v>
      </c>
      <c r="B717" t="s">
        <v>16</v>
      </c>
      <c r="C717" s="1">
        <v>41274</v>
      </c>
      <c r="D717" s="2">
        <v>91247000000</v>
      </c>
      <c r="E717" s="2">
        <v>1727000000</v>
      </c>
      <c r="F717" s="2">
        <v>48724000000</v>
      </c>
      <c r="G717" t="s">
        <v>12</v>
      </c>
      <c r="H717" s="2">
        <v>8891000000</v>
      </c>
      <c r="I717" t="s">
        <v>47</v>
      </c>
      <c r="J717" t="s">
        <v>105</v>
      </c>
    </row>
    <row r="718" spans="1:10" x14ac:dyDescent="0.35">
      <c r="A718" t="s">
        <v>550</v>
      </c>
      <c r="B718" t="s">
        <v>17</v>
      </c>
      <c r="C718" s="1">
        <v>41639</v>
      </c>
      <c r="D718" s="2">
        <v>88069000000</v>
      </c>
      <c r="E718" s="2">
        <v>1337000000</v>
      </c>
      <c r="F718" s="2">
        <v>47338000000</v>
      </c>
      <c r="G718" t="s">
        <v>12</v>
      </c>
      <c r="H718" s="2">
        <v>3813000000</v>
      </c>
      <c r="I718" t="s">
        <v>47</v>
      </c>
      <c r="J718" t="s">
        <v>105</v>
      </c>
    </row>
    <row r="719" spans="1:10" x14ac:dyDescent="0.35">
      <c r="A719" t="s">
        <v>550</v>
      </c>
      <c r="B719" t="s">
        <v>11</v>
      </c>
      <c r="C719" s="1">
        <v>42004</v>
      </c>
      <c r="D719" s="2">
        <v>88372000000</v>
      </c>
      <c r="E719" s="2">
        <v>1096000000</v>
      </c>
      <c r="F719" s="2">
        <v>47667000000</v>
      </c>
      <c r="G719" t="s">
        <v>12</v>
      </c>
      <c r="H719" s="2">
        <v>2765000000</v>
      </c>
      <c r="I719" t="s">
        <v>47</v>
      </c>
      <c r="J719" t="s">
        <v>105</v>
      </c>
    </row>
    <row r="720" spans="1:10" x14ac:dyDescent="0.35">
      <c r="A720" t="s">
        <v>550</v>
      </c>
      <c r="B720" t="s">
        <v>15</v>
      </c>
      <c r="C720" s="1">
        <v>42369</v>
      </c>
      <c r="D720" s="2">
        <v>90033000000</v>
      </c>
      <c r="E720" s="2">
        <v>963000000</v>
      </c>
      <c r="F720" s="2">
        <v>48728000000</v>
      </c>
      <c r="G720" t="s">
        <v>12</v>
      </c>
      <c r="H720" s="2">
        <v>3688000000</v>
      </c>
      <c r="I720" t="s">
        <v>47</v>
      </c>
      <c r="J720" t="s">
        <v>105</v>
      </c>
    </row>
    <row r="721" spans="1:10" x14ac:dyDescent="0.35">
      <c r="A721" t="s">
        <v>565</v>
      </c>
      <c r="B721" t="s">
        <v>16</v>
      </c>
      <c r="C721" s="1">
        <v>41274</v>
      </c>
      <c r="D721" s="2">
        <v>7232397000</v>
      </c>
      <c r="E721" s="2">
        <v>5165169000</v>
      </c>
      <c r="F721" t="s">
        <v>12</v>
      </c>
      <c r="G721" t="s">
        <v>12</v>
      </c>
      <c r="H721" s="2">
        <v>1173955000</v>
      </c>
      <c r="I721" t="s">
        <v>47</v>
      </c>
      <c r="J721" t="s">
        <v>50</v>
      </c>
    </row>
    <row r="722" spans="1:10" x14ac:dyDescent="0.35">
      <c r="A722" t="s">
        <v>565</v>
      </c>
      <c r="B722" t="s">
        <v>17</v>
      </c>
      <c r="C722" s="1">
        <v>41639</v>
      </c>
      <c r="D722" s="2">
        <v>7541234000</v>
      </c>
      <c r="E722" s="2">
        <v>5106489000</v>
      </c>
      <c r="F722" t="s">
        <v>12</v>
      </c>
      <c r="G722" t="s">
        <v>12</v>
      </c>
      <c r="H722" s="2">
        <v>1213178000</v>
      </c>
      <c r="I722" t="s">
        <v>47</v>
      </c>
      <c r="J722" t="s">
        <v>50</v>
      </c>
    </row>
    <row r="723" spans="1:10" x14ac:dyDescent="0.35">
      <c r="A723" t="s">
        <v>565</v>
      </c>
      <c r="B723" t="s">
        <v>11</v>
      </c>
      <c r="C723" s="1">
        <v>42004</v>
      </c>
      <c r="D723" s="2">
        <v>6602267000</v>
      </c>
      <c r="E723" s="2">
        <v>4239474000</v>
      </c>
      <c r="F723" t="s">
        <v>12</v>
      </c>
      <c r="G723" t="s">
        <v>12</v>
      </c>
      <c r="H723" s="2">
        <v>1341315000</v>
      </c>
      <c r="I723" t="s">
        <v>47</v>
      </c>
      <c r="J723" t="s">
        <v>50</v>
      </c>
    </row>
    <row r="724" spans="1:10" x14ac:dyDescent="0.35">
      <c r="A724" t="s">
        <v>565</v>
      </c>
      <c r="B724" t="s">
        <v>15</v>
      </c>
      <c r="C724" s="1">
        <v>42369</v>
      </c>
      <c r="D724" s="2">
        <v>9308926000</v>
      </c>
      <c r="E724" s="2">
        <v>6199645000</v>
      </c>
      <c r="F724" t="s">
        <v>12</v>
      </c>
      <c r="G724" t="s">
        <v>12</v>
      </c>
      <c r="H724" s="2">
        <v>1966939000</v>
      </c>
      <c r="I724" t="s">
        <v>47</v>
      </c>
      <c r="J724" t="s">
        <v>50</v>
      </c>
    </row>
    <row r="725" spans="1:10" x14ac:dyDescent="0.35">
      <c r="A725" t="s">
        <v>574</v>
      </c>
      <c r="B725" t="s">
        <v>16</v>
      </c>
      <c r="C725" s="1">
        <v>41274</v>
      </c>
      <c r="D725" s="2">
        <v>2458592000</v>
      </c>
      <c r="E725" s="2">
        <v>80146000</v>
      </c>
      <c r="F725" s="2">
        <v>1579007000</v>
      </c>
      <c r="G725" t="s">
        <v>12</v>
      </c>
      <c r="H725" s="2">
        <v>31237000</v>
      </c>
      <c r="I725" t="s">
        <v>47</v>
      </c>
      <c r="J725" t="s">
        <v>140</v>
      </c>
    </row>
    <row r="726" spans="1:10" x14ac:dyDescent="0.35">
      <c r="A726" t="s">
        <v>574</v>
      </c>
      <c r="B726" t="s">
        <v>17</v>
      </c>
      <c r="C726" s="1">
        <v>41639</v>
      </c>
      <c r="D726" s="2">
        <v>2278812000</v>
      </c>
      <c r="E726" s="2">
        <v>58913000</v>
      </c>
      <c r="F726" s="2">
        <v>1700064000</v>
      </c>
      <c r="G726" t="s">
        <v>12</v>
      </c>
      <c r="H726" s="2">
        <v>-72761000</v>
      </c>
      <c r="I726" t="s">
        <v>47</v>
      </c>
      <c r="J726" t="s">
        <v>140</v>
      </c>
    </row>
    <row r="727" spans="1:10" x14ac:dyDescent="0.35">
      <c r="A727" t="s">
        <v>574</v>
      </c>
      <c r="B727" t="s">
        <v>11</v>
      </c>
      <c r="C727" s="1">
        <v>42004</v>
      </c>
      <c r="D727" s="2">
        <v>2361631000</v>
      </c>
      <c r="E727" s="2">
        <v>49736000</v>
      </c>
      <c r="F727" s="2">
        <v>1654369000</v>
      </c>
      <c r="G727" t="s">
        <v>12</v>
      </c>
      <c r="H727" s="2">
        <v>-87159000</v>
      </c>
      <c r="I727" t="s">
        <v>47</v>
      </c>
      <c r="J727" t="s">
        <v>140</v>
      </c>
    </row>
    <row r="728" spans="1:10" x14ac:dyDescent="0.35">
      <c r="A728" t="s">
        <v>574</v>
      </c>
      <c r="B728" t="s">
        <v>15</v>
      </c>
      <c r="C728" s="1">
        <v>42369</v>
      </c>
      <c r="D728" s="2">
        <v>2210591000</v>
      </c>
      <c r="E728" s="2">
        <v>49344000</v>
      </c>
      <c r="F728" s="2">
        <v>1591239000</v>
      </c>
      <c r="G728" t="s">
        <v>12</v>
      </c>
      <c r="H728" s="2">
        <v>49282000</v>
      </c>
      <c r="I728" t="s">
        <v>47</v>
      </c>
      <c r="J728" t="s">
        <v>140</v>
      </c>
    </row>
    <row r="729" spans="1:10" x14ac:dyDescent="0.35">
      <c r="A729" t="s">
        <v>24</v>
      </c>
      <c r="B729" t="s">
        <v>16</v>
      </c>
      <c r="C729" s="1">
        <v>41274</v>
      </c>
      <c r="D729" s="2">
        <v>18380000000</v>
      </c>
      <c r="E729" s="2">
        <v>4508000000</v>
      </c>
      <c r="F729" s="2">
        <v>4989000000</v>
      </c>
      <c r="G729" s="2">
        <v>2778000000</v>
      </c>
      <c r="H729" t="s">
        <v>12</v>
      </c>
      <c r="I729" t="s">
        <v>25</v>
      </c>
      <c r="J729" t="s">
        <v>26</v>
      </c>
    </row>
    <row r="730" spans="1:10" x14ac:dyDescent="0.35">
      <c r="A730" t="s">
        <v>24</v>
      </c>
      <c r="B730" t="s">
        <v>17</v>
      </c>
      <c r="C730" s="1">
        <v>41639</v>
      </c>
      <c r="D730" s="2">
        <v>18790000000</v>
      </c>
      <c r="E730" s="2">
        <v>4581000000</v>
      </c>
      <c r="F730" s="2">
        <v>5352000000</v>
      </c>
      <c r="G730" s="2">
        <v>2855000000</v>
      </c>
      <c r="H730" t="s">
        <v>12</v>
      </c>
      <c r="I730" t="s">
        <v>25</v>
      </c>
      <c r="J730" t="s">
        <v>26</v>
      </c>
    </row>
    <row r="731" spans="1:10" x14ac:dyDescent="0.35">
      <c r="A731" t="s">
        <v>24</v>
      </c>
      <c r="B731" t="s">
        <v>11</v>
      </c>
      <c r="C731" s="1">
        <v>42004</v>
      </c>
      <c r="D731" s="2">
        <v>19960000000</v>
      </c>
      <c r="E731" s="2">
        <v>4426000000</v>
      </c>
      <c r="F731" s="2">
        <v>8474000000</v>
      </c>
      <c r="G731" s="2">
        <v>3297000000</v>
      </c>
      <c r="H731" t="s">
        <v>12</v>
      </c>
      <c r="I731" t="s">
        <v>25</v>
      </c>
      <c r="J731" t="s">
        <v>26</v>
      </c>
    </row>
    <row r="732" spans="1:10" x14ac:dyDescent="0.35">
      <c r="A732" t="s">
        <v>24</v>
      </c>
      <c r="B732" t="s">
        <v>15</v>
      </c>
      <c r="C732" s="1">
        <v>42369</v>
      </c>
      <c r="D732" s="2">
        <v>22859000000</v>
      </c>
      <c r="E732" s="2">
        <v>4500000000</v>
      </c>
      <c r="F732" s="2">
        <v>6387000000</v>
      </c>
      <c r="G732" s="2">
        <v>4285000000</v>
      </c>
      <c r="H732" t="s">
        <v>12</v>
      </c>
      <c r="I732" t="s">
        <v>25</v>
      </c>
      <c r="J732" t="s">
        <v>26</v>
      </c>
    </row>
    <row r="733" spans="1:10" x14ac:dyDescent="0.35">
      <c r="A733" t="s">
        <v>27</v>
      </c>
      <c r="B733" t="s">
        <v>16</v>
      </c>
      <c r="C733" s="1">
        <v>41547</v>
      </c>
      <c r="D733" s="2">
        <v>87959167000</v>
      </c>
      <c r="E733" s="2">
        <v>85451348000</v>
      </c>
      <c r="F733" s="2">
        <v>1447234000</v>
      </c>
      <c r="G733" t="s">
        <v>12</v>
      </c>
      <c r="H733" s="2">
        <v>162186000</v>
      </c>
      <c r="I733" t="s">
        <v>25</v>
      </c>
      <c r="J733" t="s">
        <v>28</v>
      </c>
    </row>
    <row r="734" spans="1:10" x14ac:dyDescent="0.35">
      <c r="A734" t="s">
        <v>27</v>
      </c>
      <c r="B734" t="s">
        <v>17</v>
      </c>
      <c r="C734" s="1">
        <v>41912</v>
      </c>
      <c r="D734" s="2">
        <v>119569127000</v>
      </c>
      <c r="E734" s="2">
        <v>116586761000</v>
      </c>
      <c r="F734" s="2">
        <v>2011595000</v>
      </c>
      <c r="G734" t="s">
        <v>12</v>
      </c>
      <c r="H734" s="2">
        <v>188680000</v>
      </c>
      <c r="I734" t="s">
        <v>25</v>
      </c>
      <c r="J734" t="s">
        <v>28</v>
      </c>
    </row>
    <row r="735" spans="1:10" x14ac:dyDescent="0.35">
      <c r="A735" t="s">
        <v>27</v>
      </c>
      <c r="B735" t="s">
        <v>11</v>
      </c>
      <c r="C735" s="1">
        <v>42277</v>
      </c>
      <c r="D735" s="2">
        <v>135961803000</v>
      </c>
      <c r="E735" s="2">
        <v>132432490000</v>
      </c>
      <c r="F735" s="2">
        <v>2858458000</v>
      </c>
      <c r="G735" t="s">
        <v>12</v>
      </c>
      <c r="H735" s="2">
        <v>248635000</v>
      </c>
      <c r="I735" t="s">
        <v>25</v>
      </c>
      <c r="J735" t="s">
        <v>28</v>
      </c>
    </row>
    <row r="736" spans="1:10" x14ac:dyDescent="0.35">
      <c r="A736" t="s">
        <v>27</v>
      </c>
      <c r="B736" t="s">
        <v>15</v>
      </c>
      <c r="C736" s="1">
        <v>42643</v>
      </c>
      <c r="D736" s="2">
        <v>146849686000</v>
      </c>
      <c r="E736" s="2">
        <v>142577080000</v>
      </c>
      <c r="F736" s="2">
        <v>2382097000</v>
      </c>
      <c r="G736" t="s">
        <v>12</v>
      </c>
      <c r="H736" s="2">
        <v>364735000</v>
      </c>
      <c r="I736" t="s">
        <v>25</v>
      </c>
      <c r="J736" t="s">
        <v>28</v>
      </c>
    </row>
    <row r="737" spans="1:10" x14ac:dyDescent="0.35">
      <c r="A737" t="s">
        <v>29</v>
      </c>
      <c r="B737" t="s">
        <v>16</v>
      </c>
      <c r="C737" s="1">
        <v>41274</v>
      </c>
      <c r="D737" s="2">
        <v>19050000000</v>
      </c>
      <c r="E737" s="2">
        <v>8899000000</v>
      </c>
      <c r="F737" s="2">
        <v>6735000000</v>
      </c>
      <c r="G737" s="2">
        <v>1461000000</v>
      </c>
      <c r="H737" s="2">
        <v>595000000</v>
      </c>
      <c r="I737" t="s">
        <v>25</v>
      </c>
      <c r="J737" t="s">
        <v>30</v>
      </c>
    </row>
    <row r="738" spans="1:10" x14ac:dyDescent="0.35">
      <c r="A738" t="s">
        <v>29</v>
      </c>
      <c r="B738" t="s">
        <v>17</v>
      </c>
      <c r="C738" s="1">
        <v>41639</v>
      </c>
      <c r="D738" s="2">
        <v>19657000000</v>
      </c>
      <c r="E738" s="2">
        <v>9193000000</v>
      </c>
      <c r="F738" s="2">
        <v>6372000000</v>
      </c>
      <c r="G738" s="2">
        <v>1371000000</v>
      </c>
      <c r="H738" s="2">
        <v>588000000</v>
      </c>
      <c r="I738" t="s">
        <v>25</v>
      </c>
      <c r="J738" t="s">
        <v>30</v>
      </c>
    </row>
    <row r="739" spans="1:10" x14ac:dyDescent="0.35">
      <c r="A739" t="s">
        <v>29</v>
      </c>
      <c r="B739" t="s">
        <v>11</v>
      </c>
      <c r="C739" s="1">
        <v>42004</v>
      </c>
      <c r="D739" s="2">
        <v>20247000000</v>
      </c>
      <c r="E739" s="2">
        <v>9218000000</v>
      </c>
      <c r="F739" s="2">
        <v>6530000000</v>
      </c>
      <c r="G739" s="2">
        <v>1345000000</v>
      </c>
      <c r="H739" s="2">
        <v>555000000</v>
      </c>
      <c r="I739" t="s">
        <v>25</v>
      </c>
      <c r="J739" t="s">
        <v>30</v>
      </c>
    </row>
    <row r="740" spans="1:10" x14ac:dyDescent="0.35">
      <c r="A740" t="s">
        <v>29</v>
      </c>
      <c r="B740" t="s">
        <v>15</v>
      </c>
      <c r="C740" s="1">
        <v>42369</v>
      </c>
      <c r="D740" s="2">
        <v>20405000000</v>
      </c>
      <c r="E740" s="2">
        <v>8747000000</v>
      </c>
      <c r="F740" s="2">
        <v>6785000000</v>
      </c>
      <c r="G740" s="2">
        <v>1405000000</v>
      </c>
      <c r="H740" s="2">
        <v>601000000</v>
      </c>
      <c r="I740" t="s">
        <v>25</v>
      </c>
      <c r="J740" t="s">
        <v>30</v>
      </c>
    </row>
    <row r="741" spans="1:10" x14ac:dyDescent="0.35">
      <c r="A741" t="s">
        <v>65</v>
      </c>
      <c r="B741" t="s">
        <v>16</v>
      </c>
      <c r="C741" s="1">
        <v>41639</v>
      </c>
      <c r="D741" s="2">
        <v>1551346000</v>
      </c>
      <c r="E741" s="2">
        <v>177556000</v>
      </c>
      <c r="F741" s="2">
        <v>493726000</v>
      </c>
      <c r="G741" s="2">
        <v>317093000</v>
      </c>
      <c r="H741" s="2">
        <v>417000</v>
      </c>
      <c r="I741" t="s">
        <v>25</v>
      </c>
      <c r="J741" t="s">
        <v>66</v>
      </c>
    </row>
    <row r="742" spans="1:10" x14ac:dyDescent="0.35">
      <c r="A742" t="s">
        <v>65</v>
      </c>
      <c r="B742" t="s">
        <v>17</v>
      </c>
      <c r="C742" s="1">
        <v>42004</v>
      </c>
      <c r="D742" s="2">
        <v>2234000000</v>
      </c>
      <c r="E742" s="2">
        <v>174000000</v>
      </c>
      <c r="F742" s="2">
        <v>650000000</v>
      </c>
      <c r="G742" s="2">
        <v>514000000</v>
      </c>
      <c r="H742" t="s">
        <v>12</v>
      </c>
      <c r="I742" t="s">
        <v>25</v>
      </c>
      <c r="J742" t="s">
        <v>66</v>
      </c>
    </row>
    <row r="743" spans="1:10" x14ac:dyDescent="0.35">
      <c r="A743" t="s">
        <v>65</v>
      </c>
      <c r="B743" t="s">
        <v>11</v>
      </c>
      <c r="C743" s="1">
        <v>42369</v>
      </c>
      <c r="D743" s="2">
        <v>2604000000</v>
      </c>
      <c r="E743" s="2">
        <v>233000000</v>
      </c>
      <c r="F743" s="2">
        <v>927000000</v>
      </c>
      <c r="G743" s="2">
        <v>709000000</v>
      </c>
      <c r="H743" s="2">
        <v>117000000</v>
      </c>
      <c r="I743" t="s">
        <v>25</v>
      </c>
      <c r="J743" t="s">
        <v>66</v>
      </c>
    </row>
    <row r="744" spans="1:10" x14ac:dyDescent="0.35">
      <c r="A744" t="s">
        <v>65</v>
      </c>
      <c r="B744" t="s">
        <v>15</v>
      </c>
      <c r="C744" s="1">
        <v>42735</v>
      </c>
      <c r="D744" s="2">
        <v>3084000000</v>
      </c>
      <c r="E744" s="2">
        <v>258000000</v>
      </c>
      <c r="F744" s="2">
        <v>990000000</v>
      </c>
      <c r="G744" s="2">
        <v>757000000</v>
      </c>
      <c r="H744" s="2">
        <v>322000000</v>
      </c>
      <c r="I744" t="s">
        <v>25</v>
      </c>
      <c r="J744" t="s">
        <v>66</v>
      </c>
    </row>
    <row r="745" spans="1:10" x14ac:dyDescent="0.35">
      <c r="A745" t="s">
        <v>71</v>
      </c>
      <c r="B745" t="s">
        <v>16</v>
      </c>
      <c r="C745" s="1">
        <v>41639</v>
      </c>
      <c r="D745" s="2">
        <v>18676000000</v>
      </c>
      <c r="E745" s="2">
        <v>3346000000</v>
      </c>
      <c r="F745" s="2">
        <v>5380000000</v>
      </c>
      <c r="G745" s="2">
        <v>4083000000</v>
      </c>
      <c r="H745" t="s">
        <v>12</v>
      </c>
      <c r="I745" t="s">
        <v>25</v>
      </c>
      <c r="J745" t="s">
        <v>66</v>
      </c>
    </row>
    <row r="746" spans="1:10" x14ac:dyDescent="0.35">
      <c r="A746" t="s">
        <v>71</v>
      </c>
      <c r="B746" t="s">
        <v>17</v>
      </c>
      <c r="C746" s="1">
        <v>42004</v>
      </c>
      <c r="D746" s="2">
        <v>20063000000</v>
      </c>
      <c r="E746" s="2">
        <v>4422000000</v>
      </c>
      <c r="F746" s="2">
        <v>5153000000</v>
      </c>
      <c r="G746" s="2">
        <v>4297000000</v>
      </c>
      <c r="H746" t="s">
        <v>12</v>
      </c>
      <c r="I746" t="s">
        <v>25</v>
      </c>
      <c r="J746" t="s">
        <v>66</v>
      </c>
    </row>
    <row r="747" spans="1:10" x14ac:dyDescent="0.35">
      <c r="A747" t="s">
        <v>71</v>
      </c>
      <c r="B747" t="s">
        <v>11</v>
      </c>
      <c r="C747" s="1">
        <v>42369</v>
      </c>
      <c r="D747" s="2">
        <v>21662000000</v>
      </c>
      <c r="E747" s="2">
        <v>4227000000</v>
      </c>
      <c r="F747" s="2">
        <v>4895000000</v>
      </c>
      <c r="G747" s="2">
        <v>4070000000</v>
      </c>
      <c r="H747" t="s">
        <v>12</v>
      </c>
      <c r="I747" t="s">
        <v>25</v>
      </c>
      <c r="J747" t="s">
        <v>66</v>
      </c>
    </row>
    <row r="748" spans="1:10" x14ac:dyDescent="0.35">
      <c r="A748" t="s">
        <v>71</v>
      </c>
      <c r="B748" t="s">
        <v>15</v>
      </c>
      <c r="C748" s="1">
        <v>42735</v>
      </c>
      <c r="D748" s="2">
        <v>22991000000</v>
      </c>
      <c r="E748" s="2">
        <v>4162000000</v>
      </c>
      <c r="F748" s="2">
        <v>5195000000</v>
      </c>
      <c r="G748" s="2">
        <v>3840000000</v>
      </c>
      <c r="H748" t="s">
        <v>12</v>
      </c>
      <c r="I748" t="s">
        <v>25</v>
      </c>
      <c r="J748" t="s">
        <v>66</v>
      </c>
    </row>
    <row r="749" spans="1:10" x14ac:dyDescent="0.35">
      <c r="A749" t="s">
        <v>80</v>
      </c>
      <c r="B749" t="s">
        <v>16</v>
      </c>
      <c r="C749" s="1">
        <v>41274</v>
      </c>
      <c r="D749" s="2">
        <v>61497200000</v>
      </c>
      <c r="E749" s="2">
        <v>48213600000</v>
      </c>
      <c r="F749" s="2">
        <v>8680500000</v>
      </c>
      <c r="G749" t="s">
        <v>12</v>
      </c>
      <c r="H749" s="2">
        <v>233000000</v>
      </c>
      <c r="I749" t="s">
        <v>25</v>
      </c>
      <c r="J749" t="s">
        <v>81</v>
      </c>
    </row>
    <row r="750" spans="1:10" x14ac:dyDescent="0.35">
      <c r="A750" t="s">
        <v>80</v>
      </c>
      <c r="B750" t="s">
        <v>17</v>
      </c>
      <c r="C750" s="1">
        <v>41639</v>
      </c>
      <c r="D750" s="2">
        <v>71023500000</v>
      </c>
      <c r="E750" s="2">
        <v>56237100000</v>
      </c>
      <c r="F750" s="2">
        <v>9952900000</v>
      </c>
      <c r="G750" t="s">
        <v>12</v>
      </c>
      <c r="H750" s="2">
        <v>245300000</v>
      </c>
      <c r="I750" t="s">
        <v>25</v>
      </c>
      <c r="J750" t="s">
        <v>81</v>
      </c>
    </row>
    <row r="751" spans="1:10" x14ac:dyDescent="0.35">
      <c r="A751" t="s">
        <v>80</v>
      </c>
      <c r="B751" t="s">
        <v>11</v>
      </c>
      <c r="C751" s="1">
        <v>42004</v>
      </c>
      <c r="D751" s="2">
        <v>73874100000</v>
      </c>
      <c r="E751" s="2">
        <v>56854900000</v>
      </c>
      <c r="F751" s="2">
        <v>11748400000</v>
      </c>
      <c r="G751" t="s">
        <v>12</v>
      </c>
      <c r="H751" s="2">
        <v>220900000</v>
      </c>
      <c r="I751" t="s">
        <v>25</v>
      </c>
      <c r="J751" t="s">
        <v>81</v>
      </c>
    </row>
    <row r="752" spans="1:10" x14ac:dyDescent="0.35">
      <c r="A752" t="s">
        <v>80</v>
      </c>
      <c r="B752" t="s">
        <v>15</v>
      </c>
      <c r="C752" s="1">
        <v>42369</v>
      </c>
      <c r="D752" s="2">
        <v>79156500000</v>
      </c>
      <c r="E752" s="2">
        <v>61116900000</v>
      </c>
      <c r="F752" s="2">
        <v>12534800000</v>
      </c>
      <c r="G752" t="s">
        <v>12</v>
      </c>
      <c r="H752" s="2">
        <v>230100000</v>
      </c>
      <c r="I752" t="s">
        <v>25</v>
      </c>
      <c r="J752" t="s">
        <v>81</v>
      </c>
    </row>
    <row r="753" spans="1:10" x14ac:dyDescent="0.35">
      <c r="A753" t="s">
        <v>106</v>
      </c>
      <c r="B753" t="s">
        <v>16</v>
      </c>
      <c r="C753" s="1">
        <v>41274</v>
      </c>
      <c r="D753" s="2">
        <v>13936000000</v>
      </c>
      <c r="E753" s="2">
        <v>6802000000</v>
      </c>
      <c r="F753" s="2">
        <v>3283000000</v>
      </c>
      <c r="G753" s="2">
        <v>1081000000</v>
      </c>
      <c r="H753" t="s">
        <v>12</v>
      </c>
      <c r="I753" t="s">
        <v>25</v>
      </c>
      <c r="J753" t="s">
        <v>30</v>
      </c>
    </row>
    <row r="754" spans="1:10" x14ac:dyDescent="0.35">
      <c r="A754" t="s">
        <v>106</v>
      </c>
      <c r="B754" t="s">
        <v>17</v>
      </c>
      <c r="C754" s="1">
        <v>41639</v>
      </c>
      <c r="D754" s="2">
        <v>9413000000</v>
      </c>
      <c r="E754" s="2">
        <v>5251000000</v>
      </c>
      <c r="F754" s="2">
        <v>3084000000</v>
      </c>
      <c r="G754" s="2">
        <v>582000000</v>
      </c>
      <c r="H754" t="s">
        <v>12</v>
      </c>
      <c r="I754" t="s">
        <v>25</v>
      </c>
      <c r="J754" t="s">
        <v>30</v>
      </c>
    </row>
    <row r="755" spans="1:10" x14ac:dyDescent="0.35">
      <c r="A755" t="s">
        <v>106</v>
      </c>
      <c r="B755" t="s">
        <v>11</v>
      </c>
      <c r="C755" s="1">
        <v>42004</v>
      </c>
      <c r="D755" s="2">
        <v>10719000000</v>
      </c>
      <c r="E755" s="2">
        <v>6138000000</v>
      </c>
      <c r="F755" s="2">
        <v>3315000000</v>
      </c>
      <c r="G755" s="2">
        <v>610000000</v>
      </c>
      <c r="H755" t="s">
        <v>12</v>
      </c>
      <c r="I755" t="s">
        <v>25</v>
      </c>
      <c r="J755" t="s">
        <v>30</v>
      </c>
    </row>
    <row r="756" spans="1:10" x14ac:dyDescent="0.35">
      <c r="A756" t="s">
        <v>106</v>
      </c>
      <c r="B756" t="s">
        <v>15</v>
      </c>
      <c r="C756" s="1">
        <v>42369</v>
      </c>
      <c r="D756" s="2">
        <v>9968000000</v>
      </c>
      <c r="E756" s="2">
        <v>5822000000</v>
      </c>
      <c r="F756" s="2">
        <v>3094000000</v>
      </c>
      <c r="G756" s="2">
        <v>603000000</v>
      </c>
      <c r="H756" t="s">
        <v>12</v>
      </c>
      <c r="I756" t="s">
        <v>25</v>
      </c>
      <c r="J756" t="s">
        <v>30</v>
      </c>
    </row>
    <row r="757" spans="1:10" x14ac:dyDescent="0.35">
      <c r="A757" t="s">
        <v>111</v>
      </c>
      <c r="B757" t="s">
        <v>16</v>
      </c>
      <c r="C757" s="1">
        <v>41639</v>
      </c>
      <c r="D757" s="2">
        <v>3049500000</v>
      </c>
      <c r="E757" s="2">
        <v>1194400000</v>
      </c>
      <c r="F757" s="2">
        <v>920300000</v>
      </c>
      <c r="G757" s="2">
        <v>295700000</v>
      </c>
      <c r="H757" t="s">
        <v>12</v>
      </c>
      <c r="I757" t="s">
        <v>25</v>
      </c>
      <c r="J757" t="s">
        <v>30</v>
      </c>
    </row>
    <row r="758" spans="1:10" x14ac:dyDescent="0.35">
      <c r="A758" t="s">
        <v>111</v>
      </c>
      <c r="B758" t="s">
        <v>17</v>
      </c>
      <c r="C758" s="1">
        <v>42004</v>
      </c>
      <c r="D758" s="2">
        <v>3323600000</v>
      </c>
      <c r="E758" s="2">
        <v>1258600000</v>
      </c>
      <c r="F758" s="2">
        <v>981500000</v>
      </c>
      <c r="G758" s="2">
        <v>302000000</v>
      </c>
      <c r="H758" t="s">
        <v>12</v>
      </c>
      <c r="I758" t="s">
        <v>25</v>
      </c>
      <c r="J758" t="s">
        <v>30</v>
      </c>
    </row>
    <row r="759" spans="1:10" x14ac:dyDescent="0.35">
      <c r="A759" t="s">
        <v>111</v>
      </c>
      <c r="B759" t="s">
        <v>11</v>
      </c>
      <c r="C759" s="1">
        <v>42369</v>
      </c>
      <c r="D759" s="2">
        <v>3416000000</v>
      </c>
      <c r="E759" s="2">
        <v>1301200000</v>
      </c>
      <c r="F759" s="2">
        <v>1012100000</v>
      </c>
      <c r="G759" s="2">
        <v>259200000</v>
      </c>
      <c r="H759" t="s">
        <v>12</v>
      </c>
      <c r="I759" t="s">
        <v>25</v>
      </c>
      <c r="J759" t="s">
        <v>30</v>
      </c>
    </row>
    <row r="760" spans="1:10" x14ac:dyDescent="0.35">
      <c r="A760" t="s">
        <v>111</v>
      </c>
      <c r="B760" t="s">
        <v>15</v>
      </c>
      <c r="C760" s="1">
        <v>42735</v>
      </c>
      <c r="D760" s="2">
        <v>3714000000</v>
      </c>
      <c r="E760" s="2">
        <v>1371700000</v>
      </c>
      <c r="F760" s="2">
        <v>1101900000</v>
      </c>
      <c r="G760" s="2">
        <v>292800000</v>
      </c>
      <c r="H760" t="s">
        <v>12</v>
      </c>
      <c r="I760" t="s">
        <v>25</v>
      </c>
      <c r="J760" t="s">
        <v>30</v>
      </c>
    </row>
    <row r="761" spans="1:10" x14ac:dyDescent="0.35">
      <c r="A761" t="s">
        <v>112</v>
      </c>
      <c r="B761" t="s">
        <v>16</v>
      </c>
      <c r="C761" s="1">
        <v>41547</v>
      </c>
      <c r="D761" s="2">
        <v>8054000000</v>
      </c>
      <c r="E761" s="2">
        <v>3883000000</v>
      </c>
      <c r="F761" s="2">
        <v>2422000000</v>
      </c>
      <c r="G761" s="2">
        <v>494000000</v>
      </c>
      <c r="H761" t="s">
        <v>12</v>
      </c>
      <c r="I761" t="s">
        <v>25</v>
      </c>
      <c r="J761" t="s">
        <v>30</v>
      </c>
    </row>
    <row r="762" spans="1:10" x14ac:dyDescent="0.35">
      <c r="A762" t="s">
        <v>112</v>
      </c>
      <c r="B762" t="s">
        <v>17</v>
      </c>
      <c r="C762" s="1">
        <v>41912</v>
      </c>
      <c r="D762" s="2">
        <v>8446000000</v>
      </c>
      <c r="E762" s="2">
        <v>4145000000</v>
      </c>
      <c r="F762" s="2">
        <v>2145000000</v>
      </c>
      <c r="G762" s="2">
        <v>550000000</v>
      </c>
      <c r="H762" t="s">
        <v>12</v>
      </c>
      <c r="I762" t="s">
        <v>25</v>
      </c>
      <c r="J762" t="s">
        <v>30</v>
      </c>
    </row>
    <row r="763" spans="1:10" x14ac:dyDescent="0.35">
      <c r="A763" t="s">
        <v>112</v>
      </c>
      <c r="B763" t="s">
        <v>11</v>
      </c>
      <c r="C763" s="1">
        <v>42277</v>
      </c>
      <c r="D763" s="2">
        <v>10282000000</v>
      </c>
      <c r="E763" s="2">
        <v>5587000000</v>
      </c>
      <c r="F763" s="2">
        <v>2563000000</v>
      </c>
      <c r="G763" s="2">
        <v>632000000</v>
      </c>
      <c r="H763" t="s">
        <v>12</v>
      </c>
      <c r="I763" t="s">
        <v>25</v>
      </c>
      <c r="J763" t="s">
        <v>30</v>
      </c>
    </row>
    <row r="764" spans="1:10" x14ac:dyDescent="0.35">
      <c r="A764" t="s">
        <v>112</v>
      </c>
      <c r="B764" t="s">
        <v>15</v>
      </c>
      <c r="C764" s="1">
        <v>42643</v>
      </c>
      <c r="D764" s="2">
        <v>12483000000</v>
      </c>
      <c r="E764" s="2">
        <v>6492000000</v>
      </c>
      <c r="F764" s="2">
        <v>3005000000</v>
      </c>
      <c r="G764" s="2">
        <v>828000000</v>
      </c>
      <c r="H764" t="s">
        <v>12</v>
      </c>
      <c r="I764" t="s">
        <v>25</v>
      </c>
      <c r="J764" t="s">
        <v>30</v>
      </c>
    </row>
    <row r="765" spans="1:10" x14ac:dyDescent="0.35">
      <c r="A765" t="s">
        <v>115</v>
      </c>
      <c r="B765" t="s">
        <v>16</v>
      </c>
      <c r="C765" s="1">
        <v>41639</v>
      </c>
      <c r="D765" s="2">
        <v>6932200000</v>
      </c>
      <c r="E765" s="2">
        <v>857700000</v>
      </c>
      <c r="F765" s="2">
        <v>1797000000</v>
      </c>
      <c r="G765" s="2">
        <v>1444100000</v>
      </c>
      <c r="H765" s="2">
        <v>342900000</v>
      </c>
      <c r="I765" t="s">
        <v>25</v>
      </c>
      <c r="J765" t="s">
        <v>66</v>
      </c>
    </row>
    <row r="766" spans="1:10" x14ac:dyDescent="0.35">
      <c r="A766" t="s">
        <v>115</v>
      </c>
      <c r="B766" t="s">
        <v>17</v>
      </c>
      <c r="C766" s="1">
        <v>42004</v>
      </c>
      <c r="D766" s="2">
        <v>9703300000</v>
      </c>
      <c r="E766" s="2">
        <v>1171000000</v>
      </c>
      <c r="F766" s="2">
        <v>2193400000</v>
      </c>
      <c r="G766" s="2">
        <v>1893400000</v>
      </c>
      <c r="H766" s="2">
        <v>489800000</v>
      </c>
      <c r="I766" t="s">
        <v>25</v>
      </c>
      <c r="J766" t="s">
        <v>66</v>
      </c>
    </row>
    <row r="767" spans="1:10" x14ac:dyDescent="0.35">
      <c r="A767" t="s">
        <v>115</v>
      </c>
      <c r="B767" t="s">
        <v>11</v>
      </c>
      <c r="C767" s="1">
        <v>42369</v>
      </c>
      <c r="D767" s="2">
        <v>10763800000</v>
      </c>
      <c r="E767" s="2">
        <v>1240400000</v>
      </c>
      <c r="F767" s="2">
        <v>2143600000</v>
      </c>
      <c r="G767" s="2">
        <v>2012800000</v>
      </c>
      <c r="H767" s="2">
        <v>382600000</v>
      </c>
      <c r="I767" t="s">
        <v>25</v>
      </c>
      <c r="J767" t="s">
        <v>66</v>
      </c>
    </row>
    <row r="768" spans="1:10" x14ac:dyDescent="0.35">
      <c r="A768" t="s">
        <v>115</v>
      </c>
      <c r="B768" t="s">
        <v>15</v>
      </c>
      <c r="C768" s="1">
        <v>42735</v>
      </c>
      <c r="D768" s="2">
        <v>11448800000</v>
      </c>
      <c r="E768" s="2">
        <v>1478700000</v>
      </c>
      <c r="F768" s="2">
        <v>1972900000</v>
      </c>
      <c r="G768" s="2">
        <v>1973300000</v>
      </c>
      <c r="H768" s="2">
        <v>385600000</v>
      </c>
      <c r="I768" t="s">
        <v>25</v>
      </c>
      <c r="J768" t="s">
        <v>66</v>
      </c>
    </row>
    <row r="769" spans="1:10" x14ac:dyDescent="0.35">
      <c r="A769" t="s">
        <v>118</v>
      </c>
      <c r="B769" t="s">
        <v>16</v>
      </c>
      <c r="C769" s="1">
        <v>41274</v>
      </c>
      <c r="D769" s="2">
        <v>17621000000</v>
      </c>
      <c r="E769" s="2">
        <v>4610000000</v>
      </c>
      <c r="F769" s="2">
        <v>5017000000</v>
      </c>
      <c r="G769" s="2">
        <v>3904000000</v>
      </c>
      <c r="H769" t="s">
        <v>12</v>
      </c>
      <c r="I769" t="s">
        <v>25</v>
      </c>
      <c r="J769" t="s">
        <v>28</v>
      </c>
    </row>
    <row r="770" spans="1:10" x14ac:dyDescent="0.35">
      <c r="A770" t="s">
        <v>118</v>
      </c>
      <c r="B770" t="s">
        <v>17</v>
      </c>
      <c r="C770" s="1">
        <v>41639</v>
      </c>
      <c r="D770" s="2">
        <v>16385000000</v>
      </c>
      <c r="E770" s="2">
        <v>4619000000</v>
      </c>
      <c r="F770" s="2">
        <v>4939000000</v>
      </c>
      <c r="G770" s="2">
        <v>3731000000</v>
      </c>
      <c r="H770" t="s">
        <v>12</v>
      </c>
      <c r="I770" t="s">
        <v>25</v>
      </c>
      <c r="J770" t="s">
        <v>28</v>
      </c>
    </row>
    <row r="771" spans="1:10" x14ac:dyDescent="0.35">
      <c r="A771" t="s">
        <v>118</v>
      </c>
      <c r="B771" t="s">
        <v>11</v>
      </c>
      <c r="C771" s="1">
        <v>42004</v>
      </c>
      <c r="D771" s="2">
        <v>15879000000</v>
      </c>
      <c r="E771" s="2">
        <v>3932000000</v>
      </c>
      <c r="F771" s="2">
        <v>4822000000</v>
      </c>
      <c r="G771" s="2">
        <v>4534000000</v>
      </c>
      <c r="H771" t="s">
        <v>12</v>
      </c>
      <c r="I771" t="s">
        <v>25</v>
      </c>
      <c r="J771" t="s">
        <v>28</v>
      </c>
    </row>
    <row r="772" spans="1:10" x14ac:dyDescent="0.35">
      <c r="A772" t="s">
        <v>118</v>
      </c>
      <c r="B772" t="s">
        <v>15</v>
      </c>
      <c r="C772" s="1">
        <v>42369</v>
      </c>
      <c r="D772" s="2">
        <v>16560000000</v>
      </c>
      <c r="E772" s="2">
        <v>3909000000</v>
      </c>
      <c r="F772" s="2">
        <v>4841000000</v>
      </c>
      <c r="G772" s="2">
        <v>5920000000</v>
      </c>
      <c r="H772" t="s">
        <v>12</v>
      </c>
      <c r="I772" t="s">
        <v>25</v>
      </c>
      <c r="J772" t="s">
        <v>28</v>
      </c>
    </row>
    <row r="773" spans="1:10" x14ac:dyDescent="0.35">
      <c r="A773" t="s">
        <v>119</v>
      </c>
      <c r="B773" t="s">
        <v>16</v>
      </c>
      <c r="C773" s="1">
        <v>41274</v>
      </c>
      <c r="D773" s="2">
        <v>7249000000</v>
      </c>
      <c r="E773" s="2">
        <v>2349000000</v>
      </c>
      <c r="F773" s="2">
        <v>2529000000</v>
      </c>
      <c r="G773" s="2">
        <v>886000000</v>
      </c>
      <c r="H773" s="2">
        <v>395000000</v>
      </c>
      <c r="I773" t="s">
        <v>25</v>
      </c>
      <c r="J773" t="s">
        <v>30</v>
      </c>
    </row>
    <row r="774" spans="1:10" x14ac:dyDescent="0.35">
      <c r="A774" t="s">
        <v>119</v>
      </c>
      <c r="B774" t="s">
        <v>17</v>
      </c>
      <c r="C774" s="1">
        <v>41639</v>
      </c>
      <c r="D774" s="2">
        <v>7143000000</v>
      </c>
      <c r="E774" s="2">
        <v>2174000000</v>
      </c>
      <c r="F774" s="2">
        <v>2678000000</v>
      </c>
      <c r="G774" s="2">
        <v>861000000</v>
      </c>
      <c r="H774" s="2">
        <v>410000000</v>
      </c>
      <c r="I774" t="s">
        <v>25</v>
      </c>
      <c r="J774" t="s">
        <v>30</v>
      </c>
    </row>
    <row r="775" spans="1:10" x14ac:dyDescent="0.35">
      <c r="A775" t="s">
        <v>119</v>
      </c>
      <c r="B775" t="s">
        <v>11</v>
      </c>
      <c r="C775" s="1">
        <v>42004</v>
      </c>
      <c r="D775" s="2">
        <v>7380000000</v>
      </c>
      <c r="E775" s="2">
        <v>2210000000</v>
      </c>
      <c r="F775" s="2">
        <v>2817000000</v>
      </c>
      <c r="G775" s="2">
        <v>817000000</v>
      </c>
      <c r="H775" s="2">
        <v>438000000</v>
      </c>
      <c r="I775" t="s">
        <v>25</v>
      </c>
      <c r="J775" t="s">
        <v>30</v>
      </c>
    </row>
    <row r="776" spans="1:10" x14ac:dyDescent="0.35">
      <c r="A776" t="s">
        <v>119</v>
      </c>
      <c r="B776" t="s">
        <v>15</v>
      </c>
      <c r="C776" s="1">
        <v>42369</v>
      </c>
      <c r="D776" s="2">
        <v>7477000000</v>
      </c>
      <c r="E776" s="2">
        <v>2173000000</v>
      </c>
      <c r="F776" s="2">
        <v>2996000000</v>
      </c>
      <c r="G776" s="2">
        <v>876000000</v>
      </c>
      <c r="H776" s="2">
        <v>495000000</v>
      </c>
      <c r="I776" t="s">
        <v>25</v>
      </c>
      <c r="J776" t="s">
        <v>30</v>
      </c>
    </row>
    <row r="777" spans="1:10" x14ac:dyDescent="0.35">
      <c r="A777" t="s">
        <v>125</v>
      </c>
      <c r="B777" t="s">
        <v>16</v>
      </c>
      <c r="C777" s="1">
        <v>41455</v>
      </c>
      <c r="D777" s="2">
        <v>101093000000</v>
      </c>
      <c r="E777" s="2">
        <v>96172000000</v>
      </c>
      <c r="F777" s="2">
        <v>2875000000</v>
      </c>
      <c r="G777" t="s">
        <v>12</v>
      </c>
      <c r="H777" s="2">
        <v>158000000</v>
      </c>
      <c r="I777" t="s">
        <v>25</v>
      </c>
      <c r="J777" t="s">
        <v>28</v>
      </c>
    </row>
    <row r="778" spans="1:10" x14ac:dyDescent="0.35">
      <c r="A778" t="s">
        <v>125</v>
      </c>
      <c r="B778" t="s">
        <v>17</v>
      </c>
      <c r="C778" s="1">
        <v>41820</v>
      </c>
      <c r="D778" s="2">
        <v>91084000000</v>
      </c>
      <c r="E778" s="2">
        <v>85923000000</v>
      </c>
      <c r="F778" s="2">
        <v>3028000000</v>
      </c>
      <c r="G778" t="s">
        <v>12</v>
      </c>
      <c r="H778" s="2">
        <v>223000000</v>
      </c>
      <c r="I778" t="s">
        <v>25</v>
      </c>
      <c r="J778" t="s">
        <v>28</v>
      </c>
    </row>
    <row r="779" spans="1:10" x14ac:dyDescent="0.35">
      <c r="A779" t="s">
        <v>125</v>
      </c>
      <c r="B779" t="s">
        <v>11</v>
      </c>
      <c r="C779" s="1">
        <v>42185</v>
      </c>
      <c r="D779" s="2">
        <v>102531000000</v>
      </c>
      <c r="E779" s="2">
        <v>96819000000</v>
      </c>
      <c r="F779" s="2">
        <v>3240000000</v>
      </c>
      <c r="G779" t="s">
        <v>12</v>
      </c>
      <c r="H779" s="2">
        <v>281000000</v>
      </c>
      <c r="I779" t="s">
        <v>25</v>
      </c>
      <c r="J779" t="s">
        <v>28</v>
      </c>
    </row>
    <row r="780" spans="1:10" x14ac:dyDescent="0.35">
      <c r="A780" t="s">
        <v>125</v>
      </c>
      <c r="B780" t="s">
        <v>15</v>
      </c>
      <c r="C780" s="1">
        <v>42551</v>
      </c>
      <c r="D780" s="2">
        <v>121546000000</v>
      </c>
      <c r="E780" s="2">
        <v>115003000000</v>
      </c>
      <c r="F780" s="2">
        <v>3648000000</v>
      </c>
      <c r="G780" t="s">
        <v>12</v>
      </c>
      <c r="H780" s="2">
        <v>459000000</v>
      </c>
      <c r="I780" t="s">
        <v>25</v>
      </c>
      <c r="J780" t="s">
        <v>28</v>
      </c>
    </row>
    <row r="781" spans="1:10" x14ac:dyDescent="0.35">
      <c r="A781" t="s">
        <v>134</v>
      </c>
      <c r="B781" t="s">
        <v>16</v>
      </c>
      <c r="C781" s="1">
        <v>41639</v>
      </c>
      <c r="D781" s="2">
        <v>6493900000</v>
      </c>
      <c r="E781" s="2">
        <v>340400000</v>
      </c>
      <c r="F781" s="2">
        <v>1684500000</v>
      </c>
      <c r="G781" s="2">
        <v>2226200000</v>
      </c>
      <c r="H781" s="2">
        <v>262800000</v>
      </c>
      <c r="I781" t="s">
        <v>25</v>
      </c>
      <c r="J781" t="s">
        <v>66</v>
      </c>
    </row>
    <row r="782" spans="1:10" x14ac:dyDescent="0.35">
      <c r="A782" t="s">
        <v>134</v>
      </c>
      <c r="B782" t="s">
        <v>17</v>
      </c>
      <c r="C782" s="1">
        <v>42004</v>
      </c>
      <c r="D782" s="2">
        <v>7670400000</v>
      </c>
      <c r="E782" s="2">
        <v>385900000</v>
      </c>
      <c r="F782" s="2">
        <v>2027900000</v>
      </c>
      <c r="G782" s="2">
        <v>2430600000</v>
      </c>
      <c r="H782" s="2">
        <v>258300000</v>
      </c>
      <c r="I782" t="s">
        <v>25</v>
      </c>
      <c r="J782" t="s">
        <v>66</v>
      </c>
    </row>
    <row r="783" spans="1:10" x14ac:dyDescent="0.35">
      <c r="A783" t="s">
        <v>134</v>
      </c>
      <c r="B783" t="s">
        <v>11</v>
      </c>
      <c r="C783" s="1">
        <v>42369</v>
      </c>
      <c r="D783" s="2">
        <v>9256000000</v>
      </c>
      <c r="E783" s="2">
        <v>420100000</v>
      </c>
      <c r="F783" s="2">
        <v>2305400000</v>
      </c>
      <c r="G783" s="2">
        <v>3697300000</v>
      </c>
      <c r="H783" s="2">
        <v>279000000</v>
      </c>
      <c r="I783" t="s">
        <v>25</v>
      </c>
      <c r="J783" t="s">
        <v>66</v>
      </c>
    </row>
    <row r="784" spans="1:10" x14ac:dyDescent="0.35">
      <c r="A784" t="s">
        <v>134</v>
      </c>
      <c r="B784" t="s">
        <v>15</v>
      </c>
      <c r="C784" s="1">
        <v>42735</v>
      </c>
      <c r="D784" s="2">
        <v>11229200000</v>
      </c>
      <c r="E784" s="2">
        <v>438000000</v>
      </c>
      <c r="F784" s="2">
        <v>2657700000</v>
      </c>
      <c r="G784" s="2">
        <v>4470100000</v>
      </c>
      <c r="H784" s="2">
        <v>459000000</v>
      </c>
      <c r="I784" t="s">
        <v>25</v>
      </c>
      <c r="J784" t="s">
        <v>66</v>
      </c>
    </row>
    <row r="785" spans="1:10" x14ac:dyDescent="0.35">
      <c r="A785" t="s">
        <v>135</v>
      </c>
      <c r="B785" t="s">
        <v>16</v>
      </c>
      <c r="C785" s="1">
        <v>41636</v>
      </c>
      <c r="D785" s="2">
        <v>2910748000</v>
      </c>
      <c r="E785" s="2">
        <v>514722000</v>
      </c>
      <c r="F785" s="2">
        <v>1468434000</v>
      </c>
      <c r="G785" s="2">
        <v>338786000</v>
      </c>
      <c r="H785" s="2">
        <v>12794000</v>
      </c>
      <c r="I785" t="s">
        <v>25</v>
      </c>
      <c r="J785" t="s">
        <v>136</v>
      </c>
    </row>
    <row r="786" spans="1:10" x14ac:dyDescent="0.35">
      <c r="A786" t="s">
        <v>135</v>
      </c>
      <c r="B786" t="s">
        <v>17</v>
      </c>
      <c r="C786" s="1">
        <v>42007</v>
      </c>
      <c r="D786" s="2">
        <v>3402703000</v>
      </c>
      <c r="E786" s="2">
        <v>604377000</v>
      </c>
      <c r="F786" s="2">
        <v>1628961000</v>
      </c>
      <c r="G786" s="2">
        <v>392805000</v>
      </c>
      <c r="H786" s="2">
        <v>13476000</v>
      </c>
      <c r="I786" t="s">
        <v>25</v>
      </c>
      <c r="J786" t="s">
        <v>136</v>
      </c>
    </row>
    <row r="787" spans="1:10" x14ac:dyDescent="0.35">
      <c r="A787" t="s">
        <v>135</v>
      </c>
      <c r="B787" t="s">
        <v>11</v>
      </c>
      <c r="C787" s="1">
        <v>42371</v>
      </c>
      <c r="D787" s="2">
        <v>4425267000</v>
      </c>
      <c r="E787" s="2">
        <v>750781000</v>
      </c>
      <c r="F787" s="2">
        <v>2262024000</v>
      </c>
      <c r="G787" s="2">
        <v>539799000</v>
      </c>
      <c r="H787" s="2">
        <v>91527000</v>
      </c>
      <c r="I787" t="s">
        <v>25</v>
      </c>
      <c r="J787" t="s">
        <v>136</v>
      </c>
    </row>
    <row r="788" spans="1:10" x14ac:dyDescent="0.35">
      <c r="A788" t="s">
        <v>135</v>
      </c>
      <c r="B788" t="s">
        <v>15</v>
      </c>
      <c r="C788" s="1">
        <v>42735</v>
      </c>
      <c r="D788" s="2">
        <v>4796473000</v>
      </c>
      <c r="E788" s="2">
        <v>779116000</v>
      </c>
      <c r="F788" s="2">
        <v>2464380000</v>
      </c>
      <c r="G788" s="2">
        <v>551418000</v>
      </c>
      <c r="H788" s="2">
        <v>90546000</v>
      </c>
      <c r="I788" t="s">
        <v>25</v>
      </c>
      <c r="J788" t="s">
        <v>136</v>
      </c>
    </row>
    <row r="789" spans="1:10" x14ac:dyDescent="0.35">
      <c r="A789" t="s">
        <v>149</v>
      </c>
      <c r="B789" t="s">
        <v>16</v>
      </c>
      <c r="C789" s="1">
        <v>41274</v>
      </c>
      <c r="D789" s="2">
        <v>29119000000</v>
      </c>
      <c r="E789" s="2">
        <v>17900000000</v>
      </c>
      <c r="F789" t="s">
        <v>12</v>
      </c>
      <c r="G789" t="s">
        <v>12</v>
      </c>
      <c r="H789" s="2">
        <v>8742000000</v>
      </c>
      <c r="I789" t="s">
        <v>25</v>
      </c>
      <c r="J789" t="s">
        <v>81</v>
      </c>
    </row>
    <row r="790" spans="1:10" x14ac:dyDescent="0.35">
      <c r="A790" t="s">
        <v>149</v>
      </c>
      <c r="B790" t="s">
        <v>17</v>
      </c>
      <c r="C790" s="1">
        <v>41639</v>
      </c>
      <c r="D790" s="2">
        <v>32380000000</v>
      </c>
      <c r="E790" s="2">
        <v>20865000000</v>
      </c>
      <c r="F790" t="s">
        <v>12</v>
      </c>
      <c r="G790" t="s">
        <v>12</v>
      </c>
      <c r="H790" s="2">
        <v>9339000000</v>
      </c>
      <c r="I790" t="s">
        <v>25</v>
      </c>
      <c r="J790" t="s">
        <v>81</v>
      </c>
    </row>
    <row r="791" spans="1:10" x14ac:dyDescent="0.35">
      <c r="A791" t="s">
        <v>149</v>
      </c>
      <c r="B791" t="s">
        <v>11</v>
      </c>
      <c r="C791" s="1">
        <v>42004</v>
      </c>
      <c r="D791" s="2">
        <v>34914000000</v>
      </c>
      <c r="E791" s="2">
        <v>21334000000</v>
      </c>
      <c r="F791" t="s">
        <v>12</v>
      </c>
      <c r="G791" t="s">
        <v>12</v>
      </c>
      <c r="H791" s="2">
        <v>10276000000</v>
      </c>
      <c r="I791" t="s">
        <v>25</v>
      </c>
      <c r="J791" t="s">
        <v>81</v>
      </c>
    </row>
    <row r="792" spans="1:10" x14ac:dyDescent="0.35">
      <c r="A792" t="s">
        <v>149</v>
      </c>
      <c r="B792" t="s">
        <v>15</v>
      </c>
      <c r="C792" s="1">
        <v>42369</v>
      </c>
      <c r="D792" s="2">
        <v>37876000000</v>
      </c>
      <c r="E792" s="2">
        <v>23290000000</v>
      </c>
      <c r="F792" t="s">
        <v>12</v>
      </c>
      <c r="G792" t="s">
        <v>12</v>
      </c>
      <c r="H792" s="2">
        <v>11259000000</v>
      </c>
      <c r="I792" t="s">
        <v>25</v>
      </c>
      <c r="J792" t="s">
        <v>81</v>
      </c>
    </row>
    <row r="793" spans="1:10" x14ac:dyDescent="0.35">
      <c r="A793" t="s">
        <v>159</v>
      </c>
      <c r="B793" t="s">
        <v>16</v>
      </c>
      <c r="C793" s="1">
        <v>41274</v>
      </c>
      <c r="D793" s="2">
        <v>8110000000</v>
      </c>
      <c r="E793" s="2">
        <v>6781000000</v>
      </c>
      <c r="F793" s="2">
        <v>1105000000</v>
      </c>
      <c r="G793" t="s">
        <v>12</v>
      </c>
      <c r="H793" s="2">
        <v>88000000</v>
      </c>
      <c r="I793" t="s">
        <v>25</v>
      </c>
      <c r="J793" t="s">
        <v>81</v>
      </c>
    </row>
    <row r="794" spans="1:10" x14ac:dyDescent="0.35">
      <c r="A794" t="s">
        <v>159</v>
      </c>
      <c r="B794" t="s">
        <v>17</v>
      </c>
      <c r="C794" s="1">
        <v>41639</v>
      </c>
      <c r="D794" s="2">
        <v>10863000000</v>
      </c>
      <c r="E794" s="2">
        <v>8995000000</v>
      </c>
      <c r="F794" s="2">
        <v>1264000000</v>
      </c>
      <c r="G794" t="s">
        <v>12</v>
      </c>
      <c r="H794" s="2">
        <v>327000000</v>
      </c>
      <c r="I794" t="s">
        <v>25</v>
      </c>
      <c r="J794" t="s">
        <v>81</v>
      </c>
    </row>
    <row r="795" spans="1:10" x14ac:dyDescent="0.35">
      <c r="A795" t="s">
        <v>159</v>
      </c>
      <c r="B795" t="s">
        <v>11</v>
      </c>
      <c r="C795" s="1">
        <v>42004</v>
      </c>
      <c r="D795" s="2">
        <v>16560000000</v>
      </c>
      <c r="E795" s="2">
        <v>12678000000</v>
      </c>
      <c r="F795" s="2">
        <v>2012000000</v>
      </c>
      <c r="G795" t="s">
        <v>12</v>
      </c>
      <c r="H795" s="2">
        <v>1406000000</v>
      </c>
      <c r="I795" t="s">
        <v>25</v>
      </c>
      <c r="J795" t="s">
        <v>81</v>
      </c>
    </row>
    <row r="796" spans="1:10" x14ac:dyDescent="0.35">
      <c r="A796" t="s">
        <v>159</v>
      </c>
      <c r="B796" t="s">
        <v>15</v>
      </c>
      <c r="C796" s="1">
        <v>42369</v>
      </c>
      <c r="D796" s="2">
        <v>22760000000</v>
      </c>
      <c r="E796" s="2">
        <v>17242000000</v>
      </c>
      <c r="F796" s="2">
        <v>2977000000</v>
      </c>
      <c r="G796" t="s">
        <v>12</v>
      </c>
      <c r="H796" s="2">
        <v>1836000000</v>
      </c>
      <c r="I796" t="s">
        <v>25</v>
      </c>
      <c r="J796" t="s">
        <v>81</v>
      </c>
    </row>
    <row r="797" spans="1:10" x14ac:dyDescent="0.35">
      <c r="A797" t="s">
        <v>165</v>
      </c>
      <c r="B797" t="s">
        <v>16</v>
      </c>
      <c r="C797" s="1">
        <v>41578</v>
      </c>
      <c r="D797" s="2">
        <v>1587725000</v>
      </c>
      <c r="E797" s="2">
        <v>560917000</v>
      </c>
      <c r="F797" s="2">
        <v>610735000</v>
      </c>
      <c r="G797" s="2">
        <v>58827000</v>
      </c>
      <c r="H797" s="2">
        <v>30239000</v>
      </c>
      <c r="I797" t="s">
        <v>25</v>
      </c>
      <c r="J797" t="s">
        <v>166</v>
      </c>
    </row>
    <row r="798" spans="1:10" x14ac:dyDescent="0.35">
      <c r="A798" t="s">
        <v>165</v>
      </c>
      <c r="B798" t="s">
        <v>17</v>
      </c>
      <c r="C798" s="1">
        <v>41943</v>
      </c>
      <c r="D798" s="2">
        <v>1717776000</v>
      </c>
      <c r="E798" s="2">
        <v>626206000</v>
      </c>
      <c r="F798" s="2">
        <v>683115000</v>
      </c>
      <c r="G798" s="2">
        <v>66259000</v>
      </c>
      <c r="H798" s="2">
        <v>35710000</v>
      </c>
      <c r="I798" t="s">
        <v>25</v>
      </c>
      <c r="J798" t="s">
        <v>166</v>
      </c>
    </row>
    <row r="799" spans="1:10" x14ac:dyDescent="0.35">
      <c r="A799" t="s">
        <v>165</v>
      </c>
      <c r="B799" t="s">
        <v>11</v>
      </c>
      <c r="C799" s="1">
        <v>42308</v>
      </c>
      <c r="D799" s="2">
        <v>1797060000</v>
      </c>
      <c r="E799" s="2">
        <v>726798000</v>
      </c>
      <c r="F799" s="2">
        <v>712543000</v>
      </c>
      <c r="G799" s="2">
        <v>69589000</v>
      </c>
      <c r="H799" s="2">
        <v>51459000</v>
      </c>
      <c r="I799" t="s">
        <v>25</v>
      </c>
      <c r="J799" t="s">
        <v>166</v>
      </c>
    </row>
    <row r="800" spans="1:10" x14ac:dyDescent="0.35">
      <c r="A800" t="s">
        <v>165</v>
      </c>
      <c r="B800" t="s">
        <v>15</v>
      </c>
      <c r="C800" s="1">
        <v>42674</v>
      </c>
      <c r="D800" s="2">
        <v>1966814000</v>
      </c>
      <c r="E800" s="2">
        <v>793735000</v>
      </c>
      <c r="F800" s="2">
        <v>722798000</v>
      </c>
      <c r="G800" s="2">
        <v>65411000</v>
      </c>
      <c r="H800" s="2">
        <v>60790000</v>
      </c>
      <c r="I800" t="s">
        <v>25</v>
      </c>
      <c r="J800" t="s">
        <v>166</v>
      </c>
    </row>
    <row r="801" spans="1:10" x14ac:dyDescent="0.35">
      <c r="A801" t="s">
        <v>198</v>
      </c>
      <c r="B801" t="s">
        <v>16</v>
      </c>
      <c r="C801" s="1">
        <v>41274</v>
      </c>
      <c r="D801" s="2">
        <v>7383000000</v>
      </c>
      <c r="E801" s="2">
        <v>4365000000</v>
      </c>
      <c r="F801" s="2">
        <v>1742000000</v>
      </c>
      <c r="G801" t="s">
        <v>12</v>
      </c>
      <c r="H801" s="2">
        <v>75000000</v>
      </c>
      <c r="I801" t="s">
        <v>25</v>
      </c>
      <c r="J801" t="s">
        <v>199</v>
      </c>
    </row>
    <row r="802" spans="1:10" x14ac:dyDescent="0.35">
      <c r="A802" t="s">
        <v>198</v>
      </c>
      <c r="B802" t="s">
        <v>17</v>
      </c>
      <c r="C802" s="1">
        <v>41639</v>
      </c>
      <c r="D802" s="2">
        <v>7146000000</v>
      </c>
      <c r="E802" s="2">
        <v>4326000000</v>
      </c>
      <c r="F802" s="2">
        <v>1740000000</v>
      </c>
      <c r="G802" t="s">
        <v>12</v>
      </c>
      <c r="H802" s="2">
        <v>79000000</v>
      </c>
      <c r="I802" t="s">
        <v>25</v>
      </c>
      <c r="J802" t="s">
        <v>199</v>
      </c>
    </row>
    <row r="803" spans="1:10" x14ac:dyDescent="0.35">
      <c r="A803" t="s">
        <v>198</v>
      </c>
      <c r="B803" t="s">
        <v>11</v>
      </c>
      <c r="C803" s="1">
        <v>42004</v>
      </c>
      <c r="D803" s="2">
        <v>7435000000</v>
      </c>
      <c r="E803" s="2">
        <v>4637000000</v>
      </c>
      <c r="F803" s="2">
        <v>1721000000</v>
      </c>
      <c r="G803" t="s">
        <v>12</v>
      </c>
      <c r="H803" s="2">
        <v>94000000</v>
      </c>
      <c r="I803" t="s">
        <v>25</v>
      </c>
      <c r="J803" t="s">
        <v>199</v>
      </c>
    </row>
    <row r="804" spans="1:10" x14ac:dyDescent="0.35">
      <c r="A804" t="s">
        <v>198</v>
      </c>
      <c r="B804" t="s">
        <v>15</v>
      </c>
      <c r="C804" s="1">
        <v>42369</v>
      </c>
      <c r="D804" s="2">
        <v>7493000000</v>
      </c>
      <c r="E804" s="2">
        <v>4657000000</v>
      </c>
      <c r="F804" s="2">
        <v>1356000000</v>
      </c>
      <c r="G804" t="s">
        <v>12</v>
      </c>
      <c r="H804" s="2">
        <v>81000000</v>
      </c>
      <c r="I804" t="s">
        <v>25</v>
      </c>
      <c r="J804" t="s">
        <v>199</v>
      </c>
    </row>
    <row r="805" spans="1:10" x14ac:dyDescent="0.35">
      <c r="A805" t="s">
        <v>217</v>
      </c>
      <c r="B805" t="s">
        <v>16</v>
      </c>
      <c r="C805" s="1">
        <v>41274</v>
      </c>
      <c r="D805" s="2">
        <v>8186280000</v>
      </c>
      <c r="E805" s="2">
        <v>5583549000</v>
      </c>
      <c r="F805" s="2">
        <v>889879000</v>
      </c>
      <c r="G805" t="s">
        <v>12</v>
      </c>
      <c r="H805" s="2">
        <v>341969000</v>
      </c>
      <c r="I805" t="s">
        <v>25</v>
      </c>
      <c r="J805" t="s">
        <v>199</v>
      </c>
    </row>
    <row r="806" spans="1:10" x14ac:dyDescent="0.35">
      <c r="A806" t="s">
        <v>217</v>
      </c>
      <c r="B806" t="s">
        <v>17</v>
      </c>
      <c r="C806" s="1">
        <v>41639</v>
      </c>
      <c r="D806" s="2">
        <v>11764050000</v>
      </c>
      <c r="E806" s="2">
        <v>8198377000</v>
      </c>
      <c r="F806" s="2">
        <v>1516508000</v>
      </c>
      <c r="G806" t="s">
        <v>12</v>
      </c>
      <c r="H806" s="2">
        <v>528737000</v>
      </c>
      <c r="I806" t="s">
        <v>25</v>
      </c>
      <c r="J806" t="s">
        <v>199</v>
      </c>
    </row>
    <row r="807" spans="1:10" x14ac:dyDescent="0.35">
      <c r="A807" t="s">
        <v>217</v>
      </c>
      <c r="B807" t="s">
        <v>11</v>
      </c>
      <c r="C807" s="1">
        <v>42004</v>
      </c>
      <c r="D807" s="2">
        <v>12795106000</v>
      </c>
      <c r="E807" s="2">
        <v>9119305000</v>
      </c>
      <c r="F807" s="2">
        <v>1278506000</v>
      </c>
      <c r="G807" t="s">
        <v>12</v>
      </c>
      <c r="H807" s="2">
        <v>590935000</v>
      </c>
      <c r="I807" t="s">
        <v>25</v>
      </c>
      <c r="J807" t="s">
        <v>199</v>
      </c>
    </row>
    <row r="808" spans="1:10" x14ac:dyDescent="0.35">
      <c r="A808" t="s">
        <v>217</v>
      </c>
      <c r="B808" t="s">
        <v>15</v>
      </c>
      <c r="C808" s="1">
        <v>42369</v>
      </c>
      <c r="D808" s="2">
        <v>13781837000</v>
      </c>
      <c r="E808" s="2">
        <v>9824834000</v>
      </c>
      <c r="F808" s="2">
        <v>1947135000</v>
      </c>
      <c r="G808" t="s">
        <v>12</v>
      </c>
      <c r="H808" s="2">
        <v>638024000</v>
      </c>
      <c r="I808" t="s">
        <v>25</v>
      </c>
      <c r="J808" t="s">
        <v>199</v>
      </c>
    </row>
    <row r="809" spans="1:10" x14ac:dyDescent="0.35">
      <c r="A809" t="s">
        <v>239</v>
      </c>
      <c r="B809" t="s">
        <v>16</v>
      </c>
      <c r="C809" s="1">
        <v>41274</v>
      </c>
      <c r="D809" s="2">
        <v>1899600000</v>
      </c>
      <c r="E809" s="2">
        <v>491000000</v>
      </c>
      <c r="F809" s="2">
        <v>697400000</v>
      </c>
      <c r="G809" s="2">
        <v>291300000</v>
      </c>
      <c r="H809" t="s">
        <v>12</v>
      </c>
      <c r="I809" t="s">
        <v>25</v>
      </c>
      <c r="J809" t="s">
        <v>30</v>
      </c>
    </row>
    <row r="810" spans="1:10" x14ac:dyDescent="0.35">
      <c r="A810" t="s">
        <v>239</v>
      </c>
      <c r="B810" t="s">
        <v>17</v>
      </c>
      <c r="C810" s="1">
        <v>41639</v>
      </c>
      <c r="D810" s="2">
        <v>2045500000</v>
      </c>
      <c r="E810" s="2">
        <v>516600000</v>
      </c>
      <c r="F810" s="2">
        <v>749700000</v>
      </c>
      <c r="G810" s="2">
        <v>323000000</v>
      </c>
      <c r="H810" t="s">
        <v>12</v>
      </c>
      <c r="I810" t="s">
        <v>25</v>
      </c>
      <c r="J810" t="s">
        <v>30</v>
      </c>
    </row>
    <row r="811" spans="1:10" x14ac:dyDescent="0.35">
      <c r="A811" t="s">
        <v>239</v>
      </c>
      <c r="B811" t="s">
        <v>11</v>
      </c>
      <c r="C811" s="1">
        <v>42004</v>
      </c>
      <c r="D811" s="2">
        <v>2322900000</v>
      </c>
      <c r="E811" s="2">
        <v>625600000</v>
      </c>
      <c r="F811" s="2">
        <v>928700000</v>
      </c>
      <c r="G811" s="2">
        <v>346500000</v>
      </c>
      <c r="H811" t="s">
        <v>12</v>
      </c>
      <c r="I811" t="s">
        <v>25</v>
      </c>
      <c r="J811" t="s">
        <v>30</v>
      </c>
    </row>
    <row r="812" spans="1:10" x14ac:dyDescent="0.35">
      <c r="A812" t="s">
        <v>239</v>
      </c>
      <c r="B812" t="s">
        <v>15</v>
      </c>
      <c r="C812" s="1">
        <v>42369</v>
      </c>
      <c r="D812" s="2">
        <v>2493700000</v>
      </c>
      <c r="E812" s="2">
        <v>617200000</v>
      </c>
      <c r="F812" s="2">
        <v>850700000</v>
      </c>
      <c r="G812" s="2">
        <v>383100000</v>
      </c>
      <c r="H812" t="s">
        <v>12</v>
      </c>
      <c r="I812" t="s">
        <v>25</v>
      </c>
      <c r="J812" t="s">
        <v>30</v>
      </c>
    </row>
    <row r="813" spans="1:10" x14ac:dyDescent="0.35">
      <c r="A813" t="s">
        <v>270</v>
      </c>
      <c r="B813" t="s">
        <v>16</v>
      </c>
      <c r="C813" s="1">
        <v>41274</v>
      </c>
      <c r="D813" s="2">
        <v>9702000000</v>
      </c>
      <c r="E813" s="2">
        <v>2471000000</v>
      </c>
      <c r="F813" s="2">
        <v>1461000000</v>
      </c>
      <c r="G813" s="2">
        <v>1760000000</v>
      </c>
      <c r="H813" t="s">
        <v>12</v>
      </c>
      <c r="I813" t="s">
        <v>25</v>
      </c>
      <c r="J813" t="s">
        <v>66</v>
      </c>
    </row>
    <row r="814" spans="1:10" x14ac:dyDescent="0.35">
      <c r="A814" t="s">
        <v>270</v>
      </c>
      <c r="B814" t="s">
        <v>17</v>
      </c>
      <c r="C814" s="1">
        <v>41639</v>
      </c>
      <c r="D814" s="2">
        <v>11202000000</v>
      </c>
      <c r="E814" s="2">
        <v>2859000000</v>
      </c>
      <c r="F814" s="2">
        <v>1699000000</v>
      </c>
      <c r="G814" s="2">
        <v>2120000000</v>
      </c>
      <c r="H814" t="s">
        <v>12</v>
      </c>
      <c r="I814" t="s">
        <v>25</v>
      </c>
      <c r="J814" t="s">
        <v>66</v>
      </c>
    </row>
    <row r="815" spans="1:10" x14ac:dyDescent="0.35">
      <c r="A815" t="s">
        <v>270</v>
      </c>
      <c r="B815" t="s">
        <v>11</v>
      </c>
      <c r="C815" s="1">
        <v>42004</v>
      </c>
      <c r="D815" s="2">
        <v>24890000000</v>
      </c>
      <c r="E815" s="2">
        <v>3788000000</v>
      </c>
      <c r="F815" s="2">
        <v>2983000000</v>
      </c>
      <c r="G815" s="2">
        <v>2854000000</v>
      </c>
      <c r="H815" t="s">
        <v>12</v>
      </c>
      <c r="I815" t="s">
        <v>25</v>
      </c>
      <c r="J815" t="s">
        <v>66</v>
      </c>
    </row>
    <row r="816" spans="1:10" x14ac:dyDescent="0.35">
      <c r="A816" t="s">
        <v>270</v>
      </c>
      <c r="B816" t="s">
        <v>15</v>
      </c>
      <c r="C816" s="1">
        <v>42369</v>
      </c>
      <c r="D816" s="2">
        <v>32639000000</v>
      </c>
      <c r="E816" s="2">
        <v>4006000000</v>
      </c>
      <c r="F816" s="2">
        <v>3426000000</v>
      </c>
      <c r="G816" s="2">
        <v>3014000000</v>
      </c>
      <c r="H816" t="s">
        <v>12</v>
      </c>
      <c r="I816" t="s">
        <v>25</v>
      </c>
      <c r="J816" t="s">
        <v>66</v>
      </c>
    </row>
    <row r="817" spans="1:10" x14ac:dyDescent="0.35">
      <c r="A817" t="s">
        <v>290</v>
      </c>
      <c r="B817" t="s">
        <v>16</v>
      </c>
      <c r="C817" s="1">
        <v>41274</v>
      </c>
      <c r="D817" s="2">
        <v>33013000000</v>
      </c>
      <c r="E817" s="2">
        <v>5717000000</v>
      </c>
      <c r="F817" s="2">
        <v>20801000000</v>
      </c>
      <c r="G817" t="s">
        <v>12</v>
      </c>
      <c r="H817" s="2">
        <v>1679000000</v>
      </c>
      <c r="I817" t="s">
        <v>25</v>
      </c>
      <c r="J817" t="s">
        <v>199</v>
      </c>
    </row>
    <row r="818" spans="1:10" x14ac:dyDescent="0.35">
      <c r="A818" t="s">
        <v>290</v>
      </c>
      <c r="B818" t="s">
        <v>17</v>
      </c>
      <c r="C818" s="1">
        <v>41639</v>
      </c>
      <c r="D818" s="2">
        <v>34182000000</v>
      </c>
      <c r="E818" s="2">
        <v>5970000000</v>
      </c>
      <c r="F818" s="2">
        <v>21667000000</v>
      </c>
      <c r="G818" t="s">
        <v>12</v>
      </c>
      <c r="H818" s="2">
        <v>1753000000</v>
      </c>
      <c r="I818" t="s">
        <v>25</v>
      </c>
      <c r="J818" t="s">
        <v>199</v>
      </c>
    </row>
    <row r="819" spans="1:10" x14ac:dyDescent="0.35">
      <c r="A819" t="s">
        <v>290</v>
      </c>
      <c r="B819" t="s">
        <v>11</v>
      </c>
      <c r="C819" s="1">
        <v>42004</v>
      </c>
      <c r="D819" s="2">
        <v>36918000000</v>
      </c>
      <c r="E819" s="2">
        <v>6262000000</v>
      </c>
      <c r="F819" s="2">
        <v>23271000000</v>
      </c>
      <c r="G819" t="s">
        <v>12</v>
      </c>
      <c r="H819" s="2">
        <v>1820000000</v>
      </c>
      <c r="I819" t="s">
        <v>25</v>
      </c>
      <c r="J819" t="s">
        <v>199</v>
      </c>
    </row>
    <row r="820" spans="1:10" x14ac:dyDescent="0.35">
      <c r="A820" t="s">
        <v>290</v>
      </c>
      <c r="B820" t="s">
        <v>15</v>
      </c>
      <c r="C820" s="1">
        <v>42369</v>
      </c>
      <c r="D820" s="2">
        <v>39678000000</v>
      </c>
      <c r="E820" s="2">
        <v>6638000000</v>
      </c>
      <c r="F820" s="2">
        <v>25171000000</v>
      </c>
      <c r="G820" t="s">
        <v>12</v>
      </c>
      <c r="H820" s="2">
        <v>1904000000</v>
      </c>
      <c r="I820" t="s">
        <v>25</v>
      </c>
      <c r="J820" t="s">
        <v>199</v>
      </c>
    </row>
    <row r="821" spans="1:10" x14ac:dyDescent="0.35">
      <c r="A821" t="s">
        <v>299</v>
      </c>
      <c r="B821" t="s">
        <v>16</v>
      </c>
      <c r="C821" s="1">
        <v>41545</v>
      </c>
      <c r="D821" s="2">
        <v>2492300000</v>
      </c>
      <c r="E821" s="2">
        <v>1330900000</v>
      </c>
      <c r="F821" s="2">
        <v>661100000</v>
      </c>
      <c r="G821" s="2">
        <v>197600000</v>
      </c>
      <c r="H821" s="2">
        <v>112600000</v>
      </c>
      <c r="I821" t="s">
        <v>25</v>
      </c>
      <c r="J821" t="s">
        <v>30</v>
      </c>
    </row>
    <row r="822" spans="1:10" x14ac:dyDescent="0.35">
      <c r="A822" t="s">
        <v>299</v>
      </c>
      <c r="B822" t="s">
        <v>17</v>
      </c>
      <c r="C822" s="1">
        <v>41909</v>
      </c>
      <c r="D822" s="2">
        <v>2530700000</v>
      </c>
      <c r="E822" s="2">
        <v>1285200000</v>
      </c>
      <c r="F822" s="2">
        <v>591500000</v>
      </c>
      <c r="G822" s="2">
        <v>203200000</v>
      </c>
      <c r="H822" s="2">
        <v>113800000</v>
      </c>
      <c r="I822" t="s">
        <v>25</v>
      </c>
      <c r="J822" t="s">
        <v>30</v>
      </c>
    </row>
    <row r="823" spans="1:10" x14ac:dyDescent="0.35">
      <c r="A823" t="s">
        <v>299</v>
      </c>
      <c r="B823" t="s">
        <v>11</v>
      </c>
      <c r="C823" s="1">
        <v>42273</v>
      </c>
      <c r="D823" s="2">
        <v>2705000000</v>
      </c>
      <c r="E823" s="2">
        <v>1272300000</v>
      </c>
      <c r="F823" s="2">
        <v>624000000</v>
      </c>
      <c r="G823" s="2">
        <v>214900000</v>
      </c>
      <c r="H823" s="2">
        <v>110200000</v>
      </c>
      <c r="I823" t="s">
        <v>25</v>
      </c>
      <c r="J823" t="s">
        <v>30</v>
      </c>
    </row>
    <row r="824" spans="1:10" x14ac:dyDescent="0.35">
      <c r="A824" t="s">
        <v>299</v>
      </c>
      <c r="B824" t="s">
        <v>15</v>
      </c>
      <c r="C824" s="1">
        <v>42637</v>
      </c>
      <c r="D824" s="2">
        <v>2832700000</v>
      </c>
      <c r="E824" s="2">
        <v>1269400000</v>
      </c>
      <c r="F824" s="2">
        <v>682400000</v>
      </c>
      <c r="G824" s="2">
        <v>232100000</v>
      </c>
      <c r="H824" s="2">
        <v>89700000</v>
      </c>
      <c r="I824" t="s">
        <v>25</v>
      </c>
      <c r="J824" t="s">
        <v>30</v>
      </c>
    </row>
    <row r="825" spans="1:10" x14ac:dyDescent="0.35">
      <c r="A825" t="s">
        <v>310</v>
      </c>
      <c r="B825" t="s">
        <v>16</v>
      </c>
      <c r="C825" s="1">
        <v>41272</v>
      </c>
      <c r="D825" s="2">
        <v>8939967000</v>
      </c>
      <c r="E825" s="2">
        <v>6432454000</v>
      </c>
      <c r="F825" s="2">
        <v>1873360000</v>
      </c>
      <c r="G825" t="s">
        <v>12</v>
      </c>
      <c r="H825" t="s">
        <v>12</v>
      </c>
      <c r="I825" t="s">
        <v>25</v>
      </c>
      <c r="J825" t="s">
        <v>28</v>
      </c>
    </row>
    <row r="826" spans="1:10" x14ac:dyDescent="0.35">
      <c r="A826" t="s">
        <v>310</v>
      </c>
      <c r="B826" t="s">
        <v>17</v>
      </c>
      <c r="C826" s="1">
        <v>41636</v>
      </c>
      <c r="D826" s="2">
        <v>9560647000</v>
      </c>
      <c r="E826" s="2">
        <v>6904633000</v>
      </c>
      <c r="F826" s="2">
        <v>1978960000</v>
      </c>
      <c r="G826" t="s">
        <v>12</v>
      </c>
      <c r="H826" t="s">
        <v>12</v>
      </c>
      <c r="I826" t="s">
        <v>25</v>
      </c>
      <c r="J826" t="s">
        <v>28</v>
      </c>
    </row>
    <row r="827" spans="1:10" x14ac:dyDescent="0.35">
      <c r="A827" t="s">
        <v>310</v>
      </c>
      <c r="B827" t="s">
        <v>11</v>
      </c>
      <c r="C827" s="1">
        <v>42000</v>
      </c>
      <c r="D827" s="2">
        <v>10371390000</v>
      </c>
      <c r="E827" s="2">
        <v>7460075000</v>
      </c>
      <c r="F827" s="2">
        <v>2196173000</v>
      </c>
      <c r="G827" t="s">
        <v>12</v>
      </c>
      <c r="H827" t="s">
        <v>12</v>
      </c>
      <c r="I827" t="s">
        <v>25</v>
      </c>
      <c r="J827" t="s">
        <v>28</v>
      </c>
    </row>
    <row r="828" spans="1:10" x14ac:dyDescent="0.35">
      <c r="A828" t="s">
        <v>310</v>
      </c>
      <c r="B828" t="s">
        <v>15</v>
      </c>
      <c r="C828" s="1">
        <v>42364</v>
      </c>
      <c r="D828" s="2">
        <v>10629719000</v>
      </c>
      <c r="E828" s="2">
        <v>7617460000</v>
      </c>
      <c r="F828" s="2">
        <v>2243356000</v>
      </c>
      <c r="G828" t="s">
        <v>12</v>
      </c>
      <c r="H828" t="s">
        <v>12</v>
      </c>
      <c r="I828" t="s">
        <v>25</v>
      </c>
      <c r="J828" t="s">
        <v>28</v>
      </c>
    </row>
    <row r="829" spans="1:10" x14ac:dyDescent="0.35">
      <c r="A829" t="s">
        <v>313</v>
      </c>
      <c r="B829" t="s">
        <v>16</v>
      </c>
      <c r="C829" s="1">
        <v>41639</v>
      </c>
      <c r="D829" s="2">
        <v>41313000000</v>
      </c>
      <c r="E829" s="2">
        <v>32564000000</v>
      </c>
      <c r="F829" t="s">
        <v>12</v>
      </c>
      <c r="G829" t="s">
        <v>12</v>
      </c>
      <c r="H829" s="2">
        <v>6688000000</v>
      </c>
      <c r="I829" t="s">
        <v>25</v>
      </c>
      <c r="J829" t="s">
        <v>81</v>
      </c>
    </row>
    <row r="830" spans="1:10" x14ac:dyDescent="0.35">
      <c r="A830" t="s">
        <v>313</v>
      </c>
      <c r="B830" t="s">
        <v>17</v>
      </c>
      <c r="C830" s="1">
        <v>42004</v>
      </c>
      <c r="D830" s="2">
        <v>48500000000</v>
      </c>
      <c r="E830" s="2">
        <v>38166000000</v>
      </c>
      <c r="F830" t="s">
        <v>12</v>
      </c>
      <c r="G830" t="s">
        <v>12</v>
      </c>
      <c r="H830" s="2">
        <v>7972000000</v>
      </c>
      <c r="I830" t="s">
        <v>25</v>
      </c>
      <c r="J830" t="s">
        <v>81</v>
      </c>
    </row>
    <row r="831" spans="1:10" x14ac:dyDescent="0.35">
      <c r="A831" t="s">
        <v>313</v>
      </c>
      <c r="B831" t="s">
        <v>11</v>
      </c>
      <c r="C831" s="1">
        <v>42369</v>
      </c>
      <c r="D831" s="2">
        <v>54289000000</v>
      </c>
      <c r="E831" s="2">
        <v>44269000000</v>
      </c>
      <c r="F831" t="s">
        <v>12</v>
      </c>
      <c r="G831" t="s">
        <v>12</v>
      </c>
      <c r="H831" s="2">
        <v>7673000000</v>
      </c>
      <c r="I831" t="s">
        <v>25</v>
      </c>
      <c r="J831" t="s">
        <v>81</v>
      </c>
    </row>
    <row r="832" spans="1:10" x14ac:dyDescent="0.35">
      <c r="A832" t="s">
        <v>313</v>
      </c>
      <c r="B832" t="s">
        <v>15</v>
      </c>
      <c r="C832" s="1">
        <v>42735</v>
      </c>
      <c r="D832" s="2">
        <v>54379000000</v>
      </c>
      <c r="E832" s="2">
        <v>45007000000</v>
      </c>
      <c r="F832" t="s">
        <v>12</v>
      </c>
      <c r="G832" t="s">
        <v>12</v>
      </c>
      <c r="H832" s="2">
        <v>7631000000</v>
      </c>
      <c r="I832" t="s">
        <v>25</v>
      </c>
      <c r="J832" t="s">
        <v>81</v>
      </c>
    </row>
    <row r="833" spans="1:10" x14ac:dyDescent="0.35">
      <c r="A833" t="s">
        <v>315</v>
      </c>
      <c r="B833" t="s">
        <v>16</v>
      </c>
      <c r="C833" s="1">
        <v>41274</v>
      </c>
      <c r="D833" s="2">
        <v>1293338000</v>
      </c>
      <c r="E833" s="2">
        <v>594190000</v>
      </c>
      <c r="F833" s="2">
        <v>354571000</v>
      </c>
      <c r="G833" s="2">
        <v>82014000</v>
      </c>
      <c r="H833" t="s">
        <v>12</v>
      </c>
      <c r="I833" t="s">
        <v>25</v>
      </c>
      <c r="J833" t="s">
        <v>30</v>
      </c>
    </row>
    <row r="834" spans="1:10" x14ac:dyDescent="0.35">
      <c r="A834" t="s">
        <v>315</v>
      </c>
      <c r="B834" t="s">
        <v>17</v>
      </c>
      <c r="C834" s="1">
        <v>41639</v>
      </c>
      <c r="D834" s="2">
        <v>1377058000</v>
      </c>
      <c r="E834" s="2">
        <v>620940000</v>
      </c>
      <c r="F834" s="2">
        <v>401353000</v>
      </c>
      <c r="G834" s="2">
        <v>88003000</v>
      </c>
      <c r="H834" t="s">
        <v>12</v>
      </c>
      <c r="I834" t="s">
        <v>25</v>
      </c>
      <c r="J834" t="s">
        <v>30</v>
      </c>
    </row>
    <row r="835" spans="1:10" x14ac:dyDescent="0.35">
      <c r="A835" t="s">
        <v>315</v>
      </c>
      <c r="B835" t="s">
        <v>11</v>
      </c>
      <c r="C835" s="1">
        <v>42004</v>
      </c>
      <c r="D835" s="2">
        <v>1485807000</v>
      </c>
      <c r="E835" s="2">
        <v>669691000</v>
      </c>
      <c r="F835" s="2">
        <v>457598000</v>
      </c>
      <c r="G835" s="2">
        <v>98263000</v>
      </c>
      <c r="H835" t="s">
        <v>12</v>
      </c>
      <c r="I835" t="s">
        <v>25</v>
      </c>
      <c r="J835" t="s">
        <v>30</v>
      </c>
    </row>
    <row r="836" spans="1:10" x14ac:dyDescent="0.35">
      <c r="A836" t="s">
        <v>315</v>
      </c>
      <c r="B836" t="s">
        <v>15</v>
      </c>
      <c r="C836" s="1">
        <v>42369</v>
      </c>
      <c r="D836" s="2">
        <v>1601892000</v>
      </c>
      <c r="E836" s="2">
        <v>711622000</v>
      </c>
      <c r="F836" s="2">
        <v>482465000</v>
      </c>
      <c r="G836" s="2">
        <v>99681000</v>
      </c>
      <c r="H836" t="s">
        <v>12</v>
      </c>
      <c r="I836" t="s">
        <v>25</v>
      </c>
      <c r="J836" t="s">
        <v>30</v>
      </c>
    </row>
    <row r="837" spans="1:10" x14ac:dyDescent="0.35">
      <c r="A837" t="s">
        <v>317</v>
      </c>
      <c r="B837" t="s">
        <v>16</v>
      </c>
      <c r="C837" s="1">
        <v>41637</v>
      </c>
      <c r="D837" s="2">
        <v>1421178000</v>
      </c>
      <c r="E837" s="2">
        <v>509291000</v>
      </c>
      <c r="F837" s="2">
        <v>397285000</v>
      </c>
      <c r="G837" s="2">
        <v>276743000</v>
      </c>
      <c r="H837" t="s">
        <v>12</v>
      </c>
      <c r="I837" t="s">
        <v>25</v>
      </c>
      <c r="J837" t="s">
        <v>318</v>
      </c>
    </row>
    <row r="838" spans="1:10" x14ac:dyDescent="0.35">
      <c r="A838" t="s">
        <v>317</v>
      </c>
      <c r="B838" t="s">
        <v>17</v>
      </c>
      <c r="C838" s="1">
        <v>42001</v>
      </c>
      <c r="D838" s="2">
        <v>1861358000</v>
      </c>
      <c r="E838" s="2">
        <v>563648000</v>
      </c>
      <c r="F838" s="2">
        <v>471921000</v>
      </c>
      <c r="G838" s="2">
        <v>388055000</v>
      </c>
      <c r="H838" t="s">
        <v>12</v>
      </c>
      <c r="I838" t="s">
        <v>25</v>
      </c>
      <c r="J838" t="s">
        <v>318</v>
      </c>
    </row>
    <row r="839" spans="1:10" x14ac:dyDescent="0.35">
      <c r="A839" t="s">
        <v>317</v>
      </c>
      <c r="B839" t="s">
        <v>11</v>
      </c>
      <c r="C839" s="1">
        <v>42372</v>
      </c>
      <c r="D839" s="2">
        <v>2219762000</v>
      </c>
      <c r="E839" s="2">
        <v>670472000</v>
      </c>
      <c r="F839" s="2">
        <v>522046000</v>
      </c>
      <c r="G839" s="2">
        <v>401527000</v>
      </c>
      <c r="H839" t="s">
        <v>12</v>
      </c>
      <c r="I839" t="s">
        <v>25</v>
      </c>
      <c r="J839" t="s">
        <v>318</v>
      </c>
    </row>
    <row r="840" spans="1:10" x14ac:dyDescent="0.35">
      <c r="A840" t="s">
        <v>317</v>
      </c>
      <c r="B840" t="s">
        <v>15</v>
      </c>
      <c r="C840" s="1">
        <v>42736</v>
      </c>
      <c r="D840" s="2">
        <v>2398373000</v>
      </c>
      <c r="E840" s="2">
        <v>731925000</v>
      </c>
      <c r="F840" s="2">
        <v>584491000</v>
      </c>
      <c r="G840" s="2">
        <v>504415000</v>
      </c>
      <c r="H840" t="s">
        <v>12</v>
      </c>
      <c r="I840" t="s">
        <v>25</v>
      </c>
      <c r="J840" t="s">
        <v>318</v>
      </c>
    </row>
    <row r="841" spans="1:10" x14ac:dyDescent="0.35">
      <c r="A841" t="s">
        <v>325</v>
      </c>
      <c r="B841" t="s">
        <v>16</v>
      </c>
      <c r="C841" s="1">
        <v>41639</v>
      </c>
      <c r="D841" s="2">
        <v>2265100000</v>
      </c>
      <c r="E841" s="2">
        <v>670900000</v>
      </c>
      <c r="F841" s="2">
        <v>574000000</v>
      </c>
      <c r="G841" s="2">
        <v>167700000</v>
      </c>
      <c r="H841" t="s">
        <v>12</v>
      </c>
      <c r="I841" t="s">
        <v>25</v>
      </c>
      <c r="J841" t="s">
        <v>30</v>
      </c>
    </row>
    <row r="842" spans="1:10" x14ac:dyDescent="0.35">
      <c r="A842" t="s">
        <v>325</v>
      </c>
      <c r="B842" t="s">
        <v>17</v>
      </c>
      <c r="C842" s="1">
        <v>42004</v>
      </c>
      <c r="D842" s="2">
        <v>2131700000</v>
      </c>
      <c r="E842" s="2">
        <v>717900000</v>
      </c>
      <c r="F842" s="2">
        <v>691000000</v>
      </c>
      <c r="G842" s="2">
        <v>178000000</v>
      </c>
      <c r="H842" t="s">
        <v>12</v>
      </c>
      <c r="I842" t="s">
        <v>25</v>
      </c>
      <c r="J842" t="s">
        <v>30</v>
      </c>
    </row>
    <row r="843" spans="1:10" x14ac:dyDescent="0.35">
      <c r="A843" t="s">
        <v>325</v>
      </c>
      <c r="B843" t="s">
        <v>11</v>
      </c>
      <c r="C843" s="1">
        <v>42369</v>
      </c>
      <c r="D843" s="2">
        <v>2384400000</v>
      </c>
      <c r="E843" s="2">
        <v>806500000</v>
      </c>
      <c r="F843" s="2">
        <v>640500000</v>
      </c>
      <c r="G843" s="2">
        <v>197400000</v>
      </c>
      <c r="H843" t="s">
        <v>12</v>
      </c>
      <c r="I843" t="s">
        <v>25</v>
      </c>
      <c r="J843" t="s">
        <v>30</v>
      </c>
    </row>
    <row r="844" spans="1:10" x14ac:dyDescent="0.35">
      <c r="A844" t="s">
        <v>325</v>
      </c>
      <c r="B844" t="s">
        <v>15</v>
      </c>
      <c r="C844" s="1">
        <v>42735</v>
      </c>
      <c r="D844" s="2">
        <v>2704400000</v>
      </c>
      <c r="E844" s="2">
        <v>814300000</v>
      </c>
      <c r="F844" s="2">
        <v>705300000</v>
      </c>
      <c r="G844" s="2">
        <v>239600000</v>
      </c>
      <c r="H844" t="s">
        <v>12</v>
      </c>
      <c r="I844" t="s">
        <v>25</v>
      </c>
      <c r="J844" t="s">
        <v>30</v>
      </c>
    </row>
    <row r="845" spans="1:10" x14ac:dyDescent="0.35">
      <c r="A845" t="s">
        <v>352</v>
      </c>
      <c r="B845" t="s">
        <v>16</v>
      </c>
      <c r="C845" s="1">
        <v>41274</v>
      </c>
      <c r="D845" s="2">
        <v>5671400000</v>
      </c>
      <c r="E845" s="2">
        <v>3421700000</v>
      </c>
      <c r="F845" s="2">
        <v>1114600000</v>
      </c>
      <c r="G845" t="s">
        <v>12</v>
      </c>
      <c r="H845" s="2">
        <v>86300000</v>
      </c>
      <c r="I845" t="s">
        <v>25</v>
      </c>
      <c r="J845" t="s">
        <v>199</v>
      </c>
    </row>
    <row r="846" spans="1:10" x14ac:dyDescent="0.35">
      <c r="A846" t="s">
        <v>352</v>
      </c>
      <c r="B846" t="s">
        <v>17</v>
      </c>
      <c r="C846" s="1">
        <v>41639</v>
      </c>
      <c r="D846" s="2">
        <v>5808300000</v>
      </c>
      <c r="E846" s="2">
        <v>3585100000</v>
      </c>
      <c r="F846" s="2">
        <v>1128800000</v>
      </c>
      <c r="G846" t="s">
        <v>12</v>
      </c>
      <c r="H846" s="2">
        <v>81700000</v>
      </c>
      <c r="I846" t="s">
        <v>25</v>
      </c>
      <c r="J846" t="s">
        <v>199</v>
      </c>
    </row>
    <row r="847" spans="1:10" x14ac:dyDescent="0.35">
      <c r="A847" t="s">
        <v>352</v>
      </c>
      <c r="B847" t="s">
        <v>11</v>
      </c>
      <c r="C847" s="1">
        <v>42004</v>
      </c>
      <c r="D847" s="2">
        <v>6011600000</v>
      </c>
      <c r="E847" s="2">
        <v>3808500000</v>
      </c>
      <c r="F847" s="2">
        <v>1198200000</v>
      </c>
      <c r="G847" t="s">
        <v>12</v>
      </c>
      <c r="H847" s="2">
        <v>76700000</v>
      </c>
      <c r="I847" t="s">
        <v>25</v>
      </c>
      <c r="J847" t="s">
        <v>199</v>
      </c>
    </row>
    <row r="848" spans="1:10" x14ac:dyDescent="0.35">
      <c r="A848" t="s">
        <v>352</v>
      </c>
      <c r="B848" t="s">
        <v>15</v>
      </c>
      <c r="C848" s="1">
        <v>42369</v>
      </c>
      <c r="D848" s="2">
        <v>8680100000</v>
      </c>
      <c r="E848" s="2">
        <v>5776800000</v>
      </c>
      <c r="F848" s="2">
        <v>1622000000</v>
      </c>
      <c r="G848" t="s">
        <v>12</v>
      </c>
      <c r="H848" s="2">
        <v>164500000</v>
      </c>
      <c r="I848" t="s">
        <v>25</v>
      </c>
      <c r="J848" t="s">
        <v>199</v>
      </c>
    </row>
    <row r="849" spans="1:10" x14ac:dyDescent="0.35">
      <c r="A849" t="s">
        <v>357</v>
      </c>
      <c r="B849" t="s">
        <v>16</v>
      </c>
      <c r="C849" s="1">
        <v>41274</v>
      </c>
      <c r="D849" s="2">
        <v>22603400000</v>
      </c>
      <c r="E849" s="2">
        <v>4796500000</v>
      </c>
      <c r="F849" s="2">
        <v>6839500000</v>
      </c>
      <c r="G849" s="2">
        <v>5278100000</v>
      </c>
      <c r="H849" t="s">
        <v>12</v>
      </c>
      <c r="I849" t="s">
        <v>25</v>
      </c>
      <c r="J849" t="s">
        <v>26</v>
      </c>
    </row>
    <row r="850" spans="1:10" x14ac:dyDescent="0.35">
      <c r="A850" t="s">
        <v>357</v>
      </c>
      <c r="B850" t="s">
        <v>11</v>
      </c>
      <c r="C850" s="1">
        <v>41639</v>
      </c>
      <c r="D850" s="2">
        <v>23113100000</v>
      </c>
      <c r="E850" s="2">
        <v>4908100000</v>
      </c>
      <c r="F850" s="2">
        <v>6606700000</v>
      </c>
      <c r="G850" s="2">
        <v>5531300000</v>
      </c>
      <c r="H850" t="s">
        <v>12</v>
      </c>
      <c r="I850" t="s">
        <v>25</v>
      </c>
      <c r="J850" t="s">
        <v>26</v>
      </c>
    </row>
    <row r="851" spans="1:10" x14ac:dyDescent="0.35">
      <c r="A851" t="s">
        <v>357</v>
      </c>
      <c r="B851" t="s">
        <v>15</v>
      </c>
      <c r="C851" s="1">
        <v>42004</v>
      </c>
      <c r="D851" s="2">
        <v>19615600000</v>
      </c>
      <c r="E851" s="2">
        <v>4932500000</v>
      </c>
      <c r="F851" s="2">
        <v>6280300000</v>
      </c>
      <c r="G851" s="2">
        <v>4733600000</v>
      </c>
      <c r="H851" t="s">
        <v>12</v>
      </c>
      <c r="I851" t="s">
        <v>25</v>
      </c>
      <c r="J851" t="s">
        <v>26</v>
      </c>
    </row>
    <row r="852" spans="1:10" x14ac:dyDescent="0.35">
      <c r="A852" t="s">
        <v>357</v>
      </c>
      <c r="B852" t="s">
        <v>16</v>
      </c>
      <c r="C852" s="1">
        <v>42369</v>
      </c>
      <c r="D852" s="2">
        <v>19958700000</v>
      </c>
      <c r="E852" s="2">
        <v>5037200000</v>
      </c>
      <c r="F852" s="2">
        <v>6432400000</v>
      </c>
      <c r="G852" s="2">
        <v>4796400000</v>
      </c>
      <c r="H852" t="s">
        <v>12</v>
      </c>
      <c r="I852" t="s">
        <v>25</v>
      </c>
      <c r="J852" t="s">
        <v>26</v>
      </c>
    </row>
    <row r="853" spans="1:10" x14ac:dyDescent="0.35">
      <c r="A853" t="s">
        <v>377</v>
      </c>
      <c r="B853" t="s">
        <v>17</v>
      </c>
      <c r="C853" s="1">
        <v>41364</v>
      </c>
      <c r="D853" s="2">
        <v>122196000000</v>
      </c>
      <c r="E853" s="2">
        <v>115315000000</v>
      </c>
      <c r="F853" s="2">
        <v>4110000000</v>
      </c>
      <c r="G853" s="2">
        <v>433000000</v>
      </c>
      <c r="H853" t="s">
        <v>12</v>
      </c>
      <c r="I853" t="s">
        <v>25</v>
      </c>
      <c r="J853" t="s">
        <v>28</v>
      </c>
    </row>
    <row r="854" spans="1:10" x14ac:dyDescent="0.35">
      <c r="A854" t="s">
        <v>377</v>
      </c>
      <c r="B854" t="s">
        <v>11</v>
      </c>
      <c r="C854" s="1">
        <v>41729</v>
      </c>
      <c r="D854" s="2">
        <v>137392000000</v>
      </c>
      <c r="E854" s="2">
        <v>129040000000</v>
      </c>
      <c r="F854" s="2">
        <v>5388000000</v>
      </c>
      <c r="G854" s="2">
        <v>457000000</v>
      </c>
      <c r="H854" t="s">
        <v>12</v>
      </c>
      <c r="I854" t="s">
        <v>25</v>
      </c>
      <c r="J854" t="s">
        <v>28</v>
      </c>
    </row>
    <row r="855" spans="1:10" x14ac:dyDescent="0.35">
      <c r="A855" t="s">
        <v>377</v>
      </c>
      <c r="B855" t="s">
        <v>15</v>
      </c>
      <c r="C855" s="1">
        <v>42094</v>
      </c>
      <c r="D855" s="2">
        <v>179045000000</v>
      </c>
      <c r="E855" s="2">
        <v>167634000000</v>
      </c>
      <c r="F855" s="2">
        <v>7901000000</v>
      </c>
      <c r="G855" s="2">
        <v>392000000</v>
      </c>
      <c r="H855" t="s">
        <v>12</v>
      </c>
      <c r="I855" t="s">
        <v>25</v>
      </c>
      <c r="J855" t="s">
        <v>28</v>
      </c>
    </row>
    <row r="856" spans="1:10" x14ac:dyDescent="0.35">
      <c r="A856" t="s">
        <v>377</v>
      </c>
      <c r="B856" t="s">
        <v>16</v>
      </c>
      <c r="C856" s="1">
        <v>42460</v>
      </c>
      <c r="D856" s="2">
        <v>190884000000</v>
      </c>
      <c r="E856" s="2">
        <v>179468000000</v>
      </c>
      <c r="F856" s="2">
        <v>7276000000</v>
      </c>
      <c r="G856" s="2">
        <v>392000000</v>
      </c>
      <c r="H856" t="s">
        <v>12</v>
      </c>
      <c r="I856" t="s">
        <v>25</v>
      </c>
      <c r="J856" t="s">
        <v>28</v>
      </c>
    </row>
    <row r="857" spans="1:10" x14ac:dyDescent="0.35">
      <c r="A857" t="s">
        <v>397</v>
      </c>
      <c r="B857" t="s">
        <v>17</v>
      </c>
      <c r="C857" s="1">
        <v>41274</v>
      </c>
      <c r="D857" s="2">
        <v>47267000000</v>
      </c>
      <c r="E857" s="2">
        <v>16446000000</v>
      </c>
      <c r="F857" s="2">
        <v>12776000000</v>
      </c>
      <c r="G857" s="2">
        <v>8168000000</v>
      </c>
      <c r="H857" t="s">
        <v>12</v>
      </c>
      <c r="I857" t="s">
        <v>25</v>
      </c>
      <c r="J857" t="s">
        <v>26</v>
      </c>
    </row>
    <row r="858" spans="1:10" x14ac:dyDescent="0.35">
      <c r="A858" t="s">
        <v>397</v>
      </c>
      <c r="B858" t="s">
        <v>11</v>
      </c>
      <c r="C858" s="1">
        <v>41639</v>
      </c>
      <c r="D858" s="2">
        <v>44033000000</v>
      </c>
      <c r="E858" s="2">
        <v>16954000000</v>
      </c>
      <c r="F858" s="2">
        <v>11911000000</v>
      </c>
      <c r="G858" s="2">
        <v>7503000000</v>
      </c>
      <c r="H858" t="s">
        <v>12</v>
      </c>
      <c r="I858" t="s">
        <v>25</v>
      </c>
      <c r="J858" t="s">
        <v>26</v>
      </c>
    </row>
    <row r="859" spans="1:10" x14ac:dyDescent="0.35">
      <c r="A859" t="s">
        <v>397</v>
      </c>
      <c r="B859" t="s">
        <v>15</v>
      </c>
      <c r="C859" s="1">
        <v>42004</v>
      </c>
      <c r="D859" s="2">
        <v>42237000000</v>
      </c>
      <c r="E859" s="2">
        <v>16768000000</v>
      </c>
      <c r="F859" s="2">
        <v>11606000000</v>
      </c>
      <c r="G859" s="2">
        <v>7180000000</v>
      </c>
      <c r="H859" t="s">
        <v>12</v>
      </c>
      <c r="I859" t="s">
        <v>25</v>
      </c>
      <c r="J859" t="s">
        <v>26</v>
      </c>
    </row>
    <row r="860" spans="1:10" x14ac:dyDescent="0.35">
      <c r="A860" t="s">
        <v>397</v>
      </c>
      <c r="B860" t="s">
        <v>16</v>
      </c>
      <c r="C860" s="1">
        <v>42369</v>
      </c>
      <c r="D860" s="2">
        <v>39498000000</v>
      </c>
      <c r="E860" s="2">
        <v>14934000000</v>
      </c>
      <c r="F860" s="2">
        <v>10313000000</v>
      </c>
      <c r="G860" s="2">
        <v>6704000000</v>
      </c>
      <c r="H860" t="s">
        <v>12</v>
      </c>
      <c r="I860" t="s">
        <v>25</v>
      </c>
      <c r="J860" t="s">
        <v>26</v>
      </c>
    </row>
    <row r="861" spans="1:10" x14ac:dyDescent="0.35">
      <c r="A861" t="s">
        <v>402</v>
      </c>
      <c r="B861" t="s">
        <v>17</v>
      </c>
      <c r="C861" s="1">
        <v>41639</v>
      </c>
      <c r="D861" s="2">
        <v>2378972000</v>
      </c>
      <c r="E861" s="2">
        <v>1097041000</v>
      </c>
      <c r="F861" s="2">
        <v>692693000</v>
      </c>
      <c r="G861" s="2">
        <v>116346000</v>
      </c>
      <c r="H861" s="2">
        <v>24539000</v>
      </c>
      <c r="I861" t="s">
        <v>25</v>
      </c>
      <c r="J861" t="s">
        <v>318</v>
      </c>
    </row>
    <row r="862" spans="1:10" x14ac:dyDescent="0.35">
      <c r="A862" t="s">
        <v>402</v>
      </c>
      <c r="B862" t="s">
        <v>11</v>
      </c>
      <c r="C862" s="1">
        <v>42004</v>
      </c>
      <c r="D862" s="2">
        <v>2485983000</v>
      </c>
      <c r="E862" s="2">
        <v>1127233000</v>
      </c>
      <c r="F862" s="2">
        <v>728582000</v>
      </c>
      <c r="G862" s="2">
        <v>123297000</v>
      </c>
      <c r="H862" s="2">
        <v>29185000</v>
      </c>
      <c r="I862" t="s">
        <v>25</v>
      </c>
      <c r="J862" t="s">
        <v>318</v>
      </c>
    </row>
    <row r="863" spans="1:10" x14ac:dyDescent="0.35">
      <c r="A863" t="s">
        <v>402</v>
      </c>
      <c r="B863" t="s">
        <v>15</v>
      </c>
      <c r="C863" s="1">
        <v>42369</v>
      </c>
      <c r="D863" s="2">
        <v>2395447000</v>
      </c>
      <c r="E863" s="2">
        <v>1043454000</v>
      </c>
      <c r="F863" s="2">
        <v>700810000</v>
      </c>
      <c r="G863" s="2">
        <v>119076000</v>
      </c>
      <c r="H863" s="2">
        <v>30951000</v>
      </c>
      <c r="I863" t="s">
        <v>25</v>
      </c>
      <c r="J863" t="s">
        <v>318</v>
      </c>
    </row>
    <row r="864" spans="1:10" x14ac:dyDescent="0.35">
      <c r="A864" t="s">
        <v>402</v>
      </c>
      <c r="B864" t="s">
        <v>16</v>
      </c>
      <c r="C864" s="1">
        <v>42735</v>
      </c>
      <c r="D864" s="2">
        <v>2508257000</v>
      </c>
      <c r="E864" s="2">
        <v>1072670000</v>
      </c>
      <c r="F864" s="2">
        <v>732622000</v>
      </c>
      <c r="G864" s="2">
        <v>119968000</v>
      </c>
      <c r="H864" s="2">
        <v>36052000</v>
      </c>
      <c r="I864" t="s">
        <v>25</v>
      </c>
      <c r="J864" t="s">
        <v>318</v>
      </c>
    </row>
    <row r="865" spans="1:10" x14ac:dyDescent="0.35">
      <c r="A865" t="s">
        <v>405</v>
      </c>
      <c r="B865" t="s">
        <v>17</v>
      </c>
      <c r="C865" s="1">
        <v>42004</v>
      </c>
      <c r="D865" s="2">
        <v>7719600000</v>
      </c>
      <c r="E865" s="2">
        <v>4191600000</v>
      </c>
      <c r="F865" s="2">
        <v>1545700000</v>
      </c>
      <c r="G865" s="2">
        <v>581800000</v>
      </c>
      <c r="H865" t="s">
        <v>12</v>
      </c>
      <c r="I865" t="s">
        <v>25</v>
      </c>
      <c r="J865" t="s">
        <v>26</v>
      </c>
    </row>
    <row r="866" spans="1:10" x14ac:dyDescent="0.35">
      <c r="A866" t="s">
        <v>405</v>
      </c>
      <c r="B866" t="s">
        <v>11</v>
      </c>
      <c r="C866" s="1">
        <v>42369</v>
      </c>
      <c r="D866" s="2">
        <v>9429300000</v>
      </c>
      <c r="E866" s="2">
        <v>5213200000</v>
      </c>
      <c r="F866" s="2">
        <v>2180700000</v>
      </c>
      <c r="G866" s="2">
        <v>671900000</v>
      </c>
      <c r="H866" t="s">
        <v>12</v>
      </c>
      <c r="I866" t="s">
        <v>25</v>
      </c>
      <c r="J866" t="s">
        <v>26</v>
      </c>
    </row>
    <row r="867" spans="1:10" x14ac:dyDescent="0.35">
      <c r="A867" t="s">
        <v>435</v>
      </c>
      <c r="B867" t="s">
        <v>15</v>
      </c>
      <c r="C867" s="1">
        <v>41391</v>
      </c>
      <c r="D867" s="2">
        <v>3637212000</v>
      </c>
      <c r="E867" s="2">
        <v>2446443000</v>
      </c>
      <c r="F867" t="s">
        <v>12</v>
      </c>
      <c r="G867" t="s">
        <v>12</v>
      </c>
      <c r="H867" t="s">
        <v>12</v>
      </c>
      <c r="I867" t="s">
        <v>25</v>
      </c>
      <c r="J867" t="s">
        <v>166</v>
      </c>
    </row>
    <row r="868" spans="1:10" x14ac:dyDescent="0.35">
      <c r="A868" t="s">
        <v>435</v>
      </c>
      <c r="B868" t="s">
        <v>16</v>
      </c>
      <c r="C868" s="1">
        <v>41755</v>
      </c>
      <c r="D868" s="2">
        <v>3585141000</v>
      </c>
      <c r="E868" s="2">
        <v>2566444000</v>
      </c>
      <c r="F868" t="s">
        <v>12</v>
      </c>
      <c r="G868" t="s">
        <v>12</v>
      </c>
      <c r="H868" t="s">
        <v>12</v>
      </c>
      <c r="I868" t="s">
        <v>25</v>
      </c>
      <c r="J868" t="s">
        <v>166</v>
      </c>
    </row>
    <row r="869" spans="1:10" x14ac:dyDescent="0.35">
      <c r="A869" t="s">
        <v>435</v>
      </c>
      <c r="B869" t="s">
        <v>17</v>
      </c>
      <c r="C869" s="1">
        <v>42119</v>
      </c>
      <c r="D869" s="2">
        <v>3910865000</v>
      </c>
      <c r="E869" s="2">
        <v>2850316000</v>
      </c>
      <c r="F869" t="s">
        <v>12</v>
      </c>
      <c r="G869" t="s">
        <v>12</v>
      </c>
      <c r="H869" t="s">
        <v>12</v>
      </c>
      <c r="I869" t="s">
        <v>25</v>
      </c>
      <c r="J869" t="s">
        <v>166</v>
      </c>
    </row>
    <row r="870" spans="1:10" x14ac:dyDescent="0.35">
      <c r="A870" t="s">
        <v>435</v>
      </c>
      <c r="B870" t="s">
        <v>11</v>
      </c>
      <c r="C870" s="1">
        <v>42490</v>
      </c>
      <c r="D870" s="2">
        <v>5386703000</v>
      </c>
      <c r="E870" s="2">
        <v>4063955000</v>
      </c>
      <c r="F870" t="s">
        <v>12</v>
      </c>
      <c r="G870" t="s">
        <v>12</v>
      </c>
      <c r="H870" t="s">
        <v>12</v>
      </c>
      <c r="I870" t="s">
        <v>25</v>
      </c>
      <c r="J870" t="s">
        <v>166</v>
      </c>
    </row>
    <row r="871" spans="1:10" x14ac:dyDescent="0.35">
      <c r="A871" t="s">
        <v>438</v>
      </c>
      <c r="B871" t="s">
        <v>15</v>
      </c>
      <c r="C871" s="1">
        <v>41274</v>
      </c>
      <c r="D871" s="2">
        <v>54657000000</v>
      </c>
      <c r="E871" s="2">
        <v>9821000000</v>
      </c>
      <c r="F871" s="2">
        <v>15171000000</v>
      </c>
      <c r="G871" s="2">
        <v>7482000000</v>
      </c>
      <c r="H871" s="2">
        <v>5109000000</v>
      </c>
      <c r="I871" t="s">
        <v>25</v>
      </c>
      <c r="J871" t="s">
        <v>26</v>
      </c>
    </row>
    <row r="872" spans="1:10" x14ac:dyDescent="0.35">
      <c r="A872" t="s">
        <v>438</v>
      </c>
      <c r="B872" t="s">
        <v>16</v>
      </c>
      <c r="C872" s="1">
        <v>41639</v>
      </c>
      <c r="D872" s="2">
        <v>51584000000</v>
      </c>
      <c r="E872" s="2">
        <v>9586000000</v>
      </c>
      <c r="F872" s="2">
        <v>14355000000</v>
      </c>
      <c r="G872" s="2">
        <v>6678000000</v>
      </c>
      <c r="H872" s="2">
        <v>4599000000</v>
      </c>
      <c r="I872" t="s">
        <v>25</v>
      </c>
      <c r="J872" t="s">
        <v>26</v>
      </c>
    </row>
    <row r="873" spans="1:10" x14ac:dyDescent="0.35">
      <c r="A873" t="s">
        <v>438</v>
      </c>
      <c r="B873" t="s">
        <v>17</v>
      </c>
      <c r="C873" s="1">
        <v>42004</v>
      </c>
      <c r="D873" s="2">
        <v>49605000000</v>
      </c>
      <c r="E873" s="2">
        <v>9577000000</v>
      </c>
      <c r="F873" s="2">
        <v>14097000000</v>
      </c>
      <c r="G873" s="2">
        <v>8393000000</v>
      </c>
      <c r="H873" s="2">
        <v>4039000000</v>
      </c>
      <c r="I873" t="s">
        <v>25</v>
      </c>
      <c r="J873" t="s">
        <v>26</v>
      </c>
    </row>
    <row r="874" spans="1:10" x14ac:dyDescent="0.35">
      <c r="A874" t="s">
        <v>438</v>
      </c>
      <c r="B874" t="s">
        <v>11</v>
      </c>
      <c r="C874" s="1">
        <v>42369</v>
      </c>
      <c r="D874" s="2">
        <v>48851000000</v>
      </c>
      <c r="E874" s="2">
        <v>9648000000</v>
      </c>
      <c r="F874" s="2">
        <v>14809000000</v>
      </c>
      <c r="G874" s="2">
        <v>7690000000</v>
      </c>
      <c r="H874" s="2">
        <v>3728000000</v>
      </c>
      <c r="I874" t="s">
        <v>25</v>
      </c>
      <c r="J874" t="s">
        <v>26</v>
      </c>
    </row>
    <row r="875" spans="1:10" x14ac:dyDescent="0.35">
      <c r="A875" t="s">
        <v>444</v>
      </c>
      <c r="B875" t="s">
        <v>15</v>
      </c>
      <c r="C875" s="1">
        <v>41273</v>
      </c>
      <c r="D875" s="2">
        <v>2105188000</v>
      </c>
      <c r="E875" s="2">
        <v>1143659000</v>
      </c>
      <c r="F875" s="2">
        <v>627370000</v>
      </c>
      <c r="G875" s="2">
        <v>131835000</v>
      </c>
      <c r="H875" t="s">
        <v>12</v>
      </c>
      <c r="I875" t="s">
        <v>25</v>
      </c>
      <c r="J875" t="s">
        <v>30</v>
      </c>
    </row>
    <row r="876" spans="1:10" x14ac:dyDescent="0.35">
      <c r="A876" t="s">
        <v>444</v>
      </c>
      <c r="B876" t="s">
        <v>16</v>
      </c>
      <c r="C876" s="1">
        <v>41637</v>
      </c>
      <c r="D876" s="2">
        <v>2157586000</v>
      </c>
      <c r="E876" s="2">
        <v>1181444000</v>
      </c>
      <c r="F876" s="2">
        <v>581898000</v>
      </c>
      <c r="G876" s="2">
        <v>132400000</v>
      </c>
      <c r="H876" t="s">
        <v>12</v>
      </c>
      <c r="I876" t="s">
        <v>25</v>
      </c>
      <c r="J876" t="s">
        <v>30</v>
      </c>
    </row>
    <row r="877" spans="1:10" x14ac:dyDescent="0.35">
      <c r="A877" t="s">
        <v>444</v>
      </c>
      <c r="B877" t="s">
        <v>17</v>
      </c>
      <c r="C877" s="1">
        <v>42001</v>
      </c>
      <c r="D877" s="2">
        <v>2237219000</v>
      </c>
      <c r="E877" s="2">
        <v>1232611000</v>
      </c>
      <c r="F877" s="2">
        <v>659335000</v>
      </c>
      <c r="G877" s="2">
        <v>121141000</v>
      </c>
      <c r="H877" t="s">
        <v>12</v>
      </c>
      <c r="I877" t="s">
        <v>25</v>
      </c>
      <c r="J877" t="s">
        <v>30</v>
      </c>
    </row>
    <row r="878" spans="1:10" x14ac:dyDescent="0.35">
      <c r="A878" t="s">
        <v>444</v>
      </c>
      <c r="B878" t="s">
        <v>11</v>
      </c>
      <c r="C878" s="1">
        <v>42372</v>
      </c>
      <c r="D878" s="2">
        <v>2262359000</v>
      </c>
      <c r="E878" s="2">
        <v>1237859000</v>
      </c>
      <c r="F878" s="2">
        <v>598848000</v>
      </c>
      <c r="G878" s="2">
        <v>125928000</v>
      </c>
      <c r="H878" t="s">
        <v>12</v>
      </c>
      <c r="I878" t="s">
        <v>25</v>
      </c>
      <c r="J878" t="s">
        <v>30</v>
      </c>
    </row>
    <row r="879" spans="1:10" x14ac:dyDescent="0.35">
      <c r="A879" t="s">
        <v>460</v>
      </c>
      <c r="B879" t="s">
        <v>15</v>
      </c>
      <c r="C879" s="1">
        <v>41639</v>
      </c>
      <c r="D879" s="2">
        <v>2104745000</v>
      </c>
      <c r="E879" s="2">
        <v>155355000</v>
      </c>
      <c r="F879" s="2">
        <v>346393000</v>
      </c>
      <c r="G879" s="2">
        <v>859947000</v>
      </c>
      <c r="H879" t="s">
        <v>12</v>
      </c>
      <c r="I879" t="s">
        <v>25</v>
      </c>
      <c r="J879" t="s">
        <v>66</v>
      </c>
    </row>
    <row r="880" spans="1:10" x14ac:dyDescent="0.35">
      <c r="A880" t="s">
        <v>460</v>
      </c>
      <c r="B880" t="s">
        <v>16</v>
      </c>
      <c r="C880" s="1">
        <v>42004</v>
      </c>
      <c r="D880" s="2">
        <v>2819557000</v>
      </c>
      <c r="E880" s="2">
        <v>205018000</v>
      </c>
      <c r="F880" s="2">
        <v>519267000</v>
      </c>
      <c r="G880" s="2">
        <v>1271353000</v>
      </c>
      <c r="H880" t="s">
        <v>12</v>
      </c>
      <c r="I880" t="s">
        <v>25</v>
      </c>
      <c r="J880" t="s">
        <v>66</v>
      </c>
    </row>
    <row r="881" spans="1:10" x14ac:dyDescent="0.35">
      <c r="A881" t="s">
        <v>460</v>
      </c>
      <c r="B881" t="s">
        <v>17</v>
      </c>
      <c r="C881" s="1">
        <v>42369</v>
      </c>
      <c r="D881" s="2">
        <v>4103728000</v>
      </c>
      <c r="E881" s="2">
        <v>392709000</v>
      </c>
      <c r="F881" s="2">
        <v>838526000</v>
      </c>
      <c r="G881" s="2">
        <v>1620577000</v>
      </c>
      <c r="H881" t="s">
        <v>12</v>
      </c>
      <c r="I881" t="s">
        <v>25</v>
      </c>
      <c r="J881" t="s">
        <v>66</v>
      </c>
    </row>
    <row r="882" spans="1:10" x14ac:dyDescent="0.35">
      <c r="A882" t="s">
        <v>460</v>
      </c>
      <c r="B882" t="s">
        <v>11</v>
      </c>
      <c r="C882" s="1">
        <v>42735</v>
      </c>
      <c r="D882" s="2">
        <v>4860427000</v>
      </c>
      <c r="E882" s="2">
        <v>299694000</v>
      </c>
      <c r="F882" s="2">
        <v>1177697000</v>
      </c>
      <c r="G882" s="2">
        <v>2052295000</v>
      </c>
      <c r="H882" t="s">
        <v>12</v>
      </c>
      <c r="I882" t="s">
        <v>25</v>
      </c>
      <c r="J882" t="s">
        <v>66</v>
      </c>
    </row>
    <row r="883" spans="1:10" x14ac:dyDescent="0.35">
      <c r="A883" t="s">
        <v>496</v>
      </c>
      <c r="B883" t="s">
        <v>15</v>
      </c>
      <c r="C883" s="1">
        <v>41639</v>
      </c>
      <c r="D883" s="2">
        <v>9021000000</v>
      </c>
      <c r="E883" s="2">
        <v>3002000000</v>
      </c>
      <c r="F883" s="2">
        <v>4089000000</v>
      </c>
      <c r="G883" s="2">
        <v>536000000</v>
      </c>
      <c r="H883" s="2">
        <v>138000000</v>
      </c>
      <c r="I883" t="s">
        <v>25</v>
      </c>
      <c r="J883" t="s">
        <v>30</v>
      </c>
    </row>
    <row r="884" spans="1:10" x14ac:dyDescent="0.35">
      <c r="A884" t="s">
        <v>496</v>
      </c>
      <c r="B884" t="s">
        <v>16</v>
      </c>
      <c r="C884" s="1">
        <v>42004</v>
      </c>
      <c r="D884" s="2">
        <v>9675000000</v>
      </c>
      <c r="E884" s="2">
        <v>3319000000</v>
      </c>
      <c r="F884" s="2">
        <v>4308000000</v>
      </c>
      <c r="G884" s="2">
        <v>614000000</v>
      </c>
      <c r="H884" s="2">
        <v>188000000</v>
      </c>
      <c r="I884" t="s">
        <v>25</v>
      </c>
      <c r="J884" t="s">
        <v>30</v>
      </c>
    </row>
    <row r="885" spans="1:10" x14ac:dyDescent="0.35">
      <c r="A885" t="s">
        <v>496</v>
      </c>
      <c r="B885" t="s">
        <v>17</v>
      </c>
      <c r="C885" s="1">
        <v>42369</v>
      </c>
      <c r="D885" s="2">
        <v>9946000000</v>
      </c>
      <c r="E885" s="2">
        <v>3344000000</v>
      </c>
      <c r="F885" s="2">
        <v>3906000000</v>
      </c>
      <c r="G885" s="2">
        <v>625000000</v>
      </c>
      <c r="H885" s="2">
        <v>210000000</v>
      </c>
      <c r="I885" t="s">
        <v>25</v>
      </c>
      <c r="J885" t="s">
        <v>30</v>
      </c>
    </row>
    <row r="886" spans="1:10" x14ac:dyDescent="0.35">
      <c r="A886" t="s">
        <v>496</v>
      </c>
      <c r="B886" t="s">
        <v>11</v>
      </c>
      <c r="C886" s="1">
        <v>42735</v>
      </c>
      <c r="D886" s="2">
        <v>11325000000</v>
      </c>
      <c r="E886" s="2">
        <v>3830000000</v>
      </c>
      <c r="F886" s="2">
        <v>4295000000</v>
      </c>
      <c r="G886" s="2">
        <v>715000000</v>
      </c>
      <c r="H886" s="2">
        <v>319000000</v>
      </c>
      <c r="I886" t="s">
        <v>25</v>
      </c>
      <c r="J886" t="s">
        <v>30</v>
      </c>
    </row>
    <row r="887" spans="1:10" x14ac:dyDescent="0.35">
      <c r="A887" t="s">
        <v>513</v>
      </c>
      <c r="B887" t="s">
        <v>15</v>
      </c>
      <c r="C887" s="1">
        <v>41274</v>
      </c>
      <c r="D887" s="2">
        <v>12509900000</v>
      </c>
      <c r="E887" s="2">
        <v>7214400000</v>
      </c>
      <c r="F887" s="2">
        <v>3354900000</v>
      </c>
      <c r="G887" s="2">
        <v>376400000</v>
      </c>
      <c r="H887" t="s">
        <v>12</v>
      </c>
      <c r="I887" t="s">
        <v>25</v>
      </c>
      <c r="J887" t="s">
        <v>30</v>
      </c>
    </row>
    <row r="888" spans="1:10" x14ac:dyDescent="0.35">
      <c r="A888" t="s">
        <v>513</v>
      </c>
      <c r="B888" t="s">
        <v>16</v>
      </c>
      <c r="C888" s="1">
        <v>41639</v>
      </c>
      <c r="D888" s="2">
        <v>13090300000</v>
      </c>
      <c r="E888" s="2">
        <v>7561200000</v>
      </c>
      <c r="F888" s="2">
        <v>3446300000</v>
      </c>
      <c r="G888" s="2">
        <v>395500000</v>
      </c>
      <c r="H888" t="s">
        <v>12</v>
      </c>
      <c r="I888" t="s">
        <v>25</v>
      </c>
      <c r="J888" t="s">
        <v>30</v>
      </c>
    </row>
    <row r="889" spans="1:10" x14ac:dyDescent="0.35">
      <c r="A889" t="s">
        <v>513</v>
      </c>
      <c r="B889" t="s">
        <v>17</v>
      </c>
      <c r="C889" s="1">
        <v>42004</v>
      </c>
      <c r="D889" s="2">
        <v>16889600000</v>
      </c>
      <c r="E889" s="2">
        <v>9397600000</v>
      </c>
      <c r="F889" s="2">
        <v>4896100000</v>
      </c>
      <c r="G889" s="2">
        <v>691100000</v>
      </c>
      <c r="H889" t="s">
        <v>12</v>
      </c>
      <c r="I889" t="s">
        <v>25</v>
      </c>
      <c r="J889" t="s">
        <v>30</v>
      </c>
    </row>
    <row r="890" spans="1:10" x14ac:dyDescent="0.35">
      <c r="A890" t="s">
        <v>513</v>
      </c>
      <c r="B890" t="s">
        <v>11</v>
      </c>
      <c r="C890" s="1">
        <v>42369</v>
      </c>
      <c r="D890" s="2">
        <v>16965400000</v>
      </c>
      <c r="E890" s="2">
        <v>9209500000</v>
      </c>
      <c r="F890" s="2">
        <v>4612100000</v>
      </c>
      <c r="G890" s="2">
        <v>692300000</v>
      </c>
      <c r="H890" t="s">
        <v>12</v>
      </c>
      <c r="I890" t="s">
        <v>25</v>
      </c>
      <c r="J890" t="s">
        <v>30</v>
      </c>
    </row>
    <row r="891" spans="1:10" x14ac:dyDescent="0.35">
      <c r="A891" t="s">
        <v>528</v>
      </c>
      <c r="B891" t="s">
        <v>15</v>
      </c>
      <c r="C891" s="1">
        <v>41639</v>
      </c>
      <c r="D891" s="2">
        <v>122489000000</v>
      </c>
      <c r="E891" s="2">
        <v>89659000000</v>
      </c>
      <c r="F891" t="s">
        <v>12</v>
      </c>
      <c r="G891" t="s">
        <v>12</v>
      </c>
      <c r="H891" s="2">
        <v>23207000000</v>
      </c>
      <c r="I891" t="s">
        <v>25</v>
      </c>
      <c r="J891" t="s">
        <v>81</v>
      </c>
    </row>
    <row r="892" spans="1:10" x14ac:dyDescent="0.35">
      <c r="A892" t="s">
        <v>528</v>
      </c>
      <c r="B892" t="s">
        <v>16</v>
      </c>
      <c r="C892" s="1">
        <v>42004</v>
      </c>
      <c r="D892" s="2">
        <v>130474000000</v>
      </c>
      <c r="E892" s="2">
        <v>93633000000</v>
      </c>
      <c r="F892" t="s">
        <v>12</v>
      </c>
      <c r="G892" t="s">
        <v>12</v>
      </c>
      <c r="H892" s="2">
        <v>26567000000</v>
      </c>
      <c r="I892" t="s">
        <v>25</v>
      </c>
      <c r="J892" t="s">
        <v>81</v>
      </c>
    </row>
    <row r="893" spans="1:10" x14ac:dyDescent="0.35">
      <c r="A893" t="s">
        <v>528</v>
      </c>
      <c r="B893" t="s">
        <v>17</v>
      </c>
      <c r="C893" s="1">
        <v>42369</v>
      </c>
      <c r="D893" s="2">
        <v>157107000000</v>
      </c>
      <c r="E893" s="2">
        <v>103875000000</v>
      </c>
      <c r="F893" t="s">
        <v>12</v>
      </c>
      <c r="G893" t="s">
        <v>12</v>
      </c>
      <c r="H893" s="2">
        <v>42211000000</v>
      </c>
      <c r="I893" t="s">
        <v>25</v>
      </c>
      <c r="J893" t="s">
        <v>81</v>
      </c>
    </row>
    <row r="894" spans="1:10" x14ac:dyDescent="0.35">
      <c r="A894" t="s">
        <v>528</v>
      </c>
      <c r="B894" t="s">
        <v>11</v>
      </c>
      <c r="C894" s="1">
        <v>42735</v>
      </c>
      <c r="D894" s="2">
        <v>184840000000</v>
      </c>
      <c r="E894" s="2">
        <v>117038000000</v>
      </c>
      <c r="F894" t="s">
        <v>12</v>
      </c>
      <c r="G894" t="s">
        <v>12</v>
      </c>
      <c r="H894" s="2">
        <v>54872000000</v>
      </c>
      <c r="I894" t="s">
        <v>25</v>
      </c>
      <c r="J894" t="s">
        <v>81</v>
      </c>
    </row>
    <row r="895" spans="1:10" x14ac:dyDescent="0.35">
      <c r="A895" t="s">
        <v>536</v>
      </c>
      <c r="B895" t="s">
        <v>15</v>
      </c>
      <c r="C895" s="1">
        <v>41544</v>
      </c>
      <c r="D895" s="2">
        <v>2942897000</v>
      </c>
      <c r="E895" s="2">
        <v>1693210000</v>
      </c>
      <c r="F895" s="2">
        <v>432589000</v>
      </c>
      <c r="G895" s="2">
        <v>208208000</v>
      </c>
      <c r="H895" t="s">
        <v>12</v>
      </c>
      <c r="I895" t="s">
        <v>25</v>
      </c>
      <c r="J895" t="s">
        <v>30</v>
      </c>
    </row>
    <row r="896" spans="1:10" x14ac:dyDescent="0.35">
      <c r="A896" t="s">
        <v>536</v>
      </c>
      <c r="B896" t="s">
        <v>16</v>
      </c>
      <c r="C896" s="1">
        <v>41908</v>
      </c>
      <c r="D896" s="2">
        <v>3049800000</v>
      </c>
      <c r="E896" s="2">
        <v>1748100000</v>
      </c>
      <c r="F896" s="2">
        <v>470600000</v>
      </c>
      <c r="G896" s="2">
        <v>234800000</v>
      </c>
      <c r="H896" t="s">
        <v>12</v>
      </c>
      <c r="I896" t="s">
        <v>25</v>
      </c>
      <c r="J896" t="s">
        <v>30</v>
      </c>
    </row>
    <row r="897" spans="1:10" x14ac:dyDescent="0.35">
      <c r="A897" t="s">
        <v>536</v>
      </c>
      <c r="B897" t="s">
        <v>17</v>
      </c>
      <c r="C897" s="1">
        <v>42279</v>
      </c>
      <c r="D897" s="2">
        <v>3099100000</v>
      </c>
      <c r="E897" s="2">
        <v>1816400000</v>
      </c>
      <c r="F897" s="2">
        <v>488500000</v>
      </c>
      <c r="G897" s="2">
        <v>245200000</v>
      </c>
      <c r="H897" t="s">
        <v>12</v>
      </c>
      <c r="I897" t="s">
        <v>25</v>
      </c>
      <c r="J897" t="s">
        <v>30</v>
      </c>
    </row>
    <row r="898" spans="1:10" x14ac:dyDescent="0.35">
      <c r="A898" t="s">
        <v>536</v>
      </c>
      <c r="B898" t="s">
        <v>11</v>
      </c>
      <c r="C898" s="1">
        <v>42643</v>
      </c>
      <c r="D898" s="2">
        <v>3217800000</v>
      </c>
      <c r="E898" s="2">
        <v>1856500000</v>
      </c>
      <c r="F898" s="2">
        <v>557000000</v>
      </c>
      <c r="G898" s="2">
        <v>253500000</v>
      </c>
      <c r="H898" t="s">
        <v>12</v>
      </c>
      <c r="I898" t="s">
        <v>25</v>
      </c>
      <c r="J898" t="s">
        <v>30</v>
      </c>
    </row>
    <row r="899" spans="1:10" x14ac:dyDescent="0.35">
      <c r="A899" t="s">
        <v>544</v>
      </c>
      <c r="B899" t="s">
        <v>15</v>
      </c>
      <c r="C899" s="1">
        <v>41274</v>
      </c>
      <c r="D899" s="2">
        <v>1527042000</v>
      </c>
      <c r="E899" s="2">
        <v>279885000</v>
      </c>
      <c r="F899" s="2">
        <v>432681000</v>
      </c>
      <c r="G899" s="2">
        <v>765905000</v>
      </c>
      <c r="H899" t="s">
        <v>12</v>
      </c>
      <c r="I899" t="s">
        <v>25</v>
      </c>
      <c r="J899" t="s">
        <v>66</v>
      </c>
    </row>
    <row r="900" spans="1:10" x14ac:dyDescent="0.35">
      <c r="A900" t="s">
        <v>544</v>
      </c>
      <c r="B900" t="s">
        <v>16</v>
      </c>
      <c r="C900" s="1">
        <v>41639</v>
      </c>
      <c r="D900" s="2">
        <v>1211975000</v>
      </c>
      <c r="E900" s="2">
        <v>130277000</v>
      </c>
      <c r="F900" s="2">
        <v>356188000</v>
      </c>
      <c r="G900" s="2">
        <v>882097000</v>
      </c>
      <c r="H900" t="s">
        <v>12</v>
      </c>
      <c r="I900" t="s">
        <v>25</v>
      </c>
      <c r="J900" t="s">
        <v>66</v>
      </c>
    </row>
    <row r="901" spans="1:10" x14ac:dyDescent="0.35">
      <c r="A901" t="s">
        <v>544</v>
      </c>
      <c r="B901" t="s">
        <v>17</v>
      </c>
      <c r="C901" s="1">
        <v>42004</v>
      </c>
      <c r="D901" s="2">
        <v>580415000</v>
      </c>
      <c r="E901" s="2">
        <v>60987000</v>
      </c>
      <c r="F901" s="2">
        <v>305409000</v>
      </c>
      <c r="G901" s="2">
        <v>855506000</v>
      </c>
      <c r="H901" t="s">
        <v>12</v>
      </c>
      <c r="I901" t="s">
        <v>25</v>
      </c>
      <c r="J901" t="s">
        <v>66</v>
      </c>
    </row>
    <row r="902" spans="1:10" x14ac:dyDescent="0.35">
      <c r="A902" t="s">
        <v>544</v>
      </c>
      <c r="B902" t="s">
        <v>11</v>
      </c>
      <c r="C902" s="1">
        <v>42369</v>
      </c>
      <c r="D902" s="2">
        <v>1032336000</v>
      </c>
      <c r="E902" s="2">
        <v>124512000</v>
      </c>
      <c r="F902" s="2">
        <v>376575000</v>
      </c>
      <c r="G902" s="2">
        <v>995922000</v>
      </c>
      <c r="H902" t="s">
        <v>12</v>
      </c>
      <c r="I902" t="s">
        <v>25</v>
      </c>
      <c r="J902" t="s">
        <v>66</v>
      </c>
    </row>
    <row r="903" spans="1:10" x14ac:dyDescent="0.35">
      <c r="A903" t="s">
        <v>547</v>
      </c>
      <c r="B903" t="s">
        <v>15</v>
      </c>
      <c r="C903" s="1">
        <v>41274</v>
      </c>
      <c r="D903" s="2">
        <v>1843641000</v>
      </c>
      <c r="E903" s="2">
        <v>737614000</v>
      </c>
      <c r="F903" s="2">
        <v>477270000</v>
      </c>
      <c r="G903" s="2">
        <v>96004000</v>
      </c>
      <c r="H903" s="2">
        <v>13829000</v>
      </c>
      <c r="I903" t="s">
        <v>25</v>
      </c>
      <c r="J903" t="s">
        <v>28</v>
      </c>
    </row>
    <row r="904" spans="1:10" x14ac:dyDescent="0.35">
      <c r="A904" t="s">
        <v>547</v>
      </c>
      <c r="B904" t="s">
        <v>16</v>
      </c>
      <c r="C904" s="1">
        <v>41639</v>
      </c>
      <c r="D904" s="2">
        <v>1904218000</v>
      </c>
      <c r="E904" s="2">
        <v>783456000</v>
      </c>
      <c r="F904" s="2">
        <v>492965000</v>
      </c>
      <c r="G904" s="2">
        <v>100536000</v>
      </c>
      <c r="H904" s="2">
        <v>9918000</v>
      </c>
      <c r="I904" t="s">
        <v>25</v>
      </c>
      <c r="J904" t="s">
        <v>28</v>
      </c>
    </row>
    <row r="905" spans="1:10" x14ac:dyDescent="0.35">
      <c r="A905" t="s">
        <v>547</v>
      </c>
      <c r="B905" t="s">
        <v>17</v>
      </c>
      <c r="C905" s="1">
        <v>42004</v>
      </c>
      <c r="D905" s="2">
        <v>1989344000</v>
      </c>
      <c r="E905" s="2">
        <v>824913000</v>
      </c>
      <c r="F905" s="2">
        <v>512707000</v>
      </c>
      <c r="G905" s="2">
        <v>107726000</v>
      </c>
      <c r="H905" s="2">
        <v>10634000</v>
      </c>
      <c r="I905" t="s">
        <v>25</v>
      </c>
      <c r="J905" t="s">
        <v>28</v>
      </c>
    </row>
    <row r="906" spans="1:10" x14ac:dyDescent="0.35">
      <c r="A906" t="s">
        <v>547</v>
      </c>
      <c r="B906" t="s">
        <v>11</v>
      </c>
      <c r="C906" s="1">
        <v>42369</v>
      </c>
      <c r="D906" s="2">
        <v>2042332000</v>
      </c>
      <c r="E906" s="2">
        <v>842672000</v>
      </c>
      <c r="F906" s="2">
        <v>495747000</v>
      </c>
      <c r="G906" s="2">
        <v>118545000</v>
      </c>
      <c r="H906" s="2">
        <v>10123000</v>
      </c>
      <c r="I906" t="s">
        <v>25</v>
      </c>
      <c r="J906" t="s">
        <v>28</v>
      </c>
    </row>
    <row r="907" spans="1:10" x14ac:dyDescent="0.35">
      <c r="A907" t="s">
        <v>568</v>
      </c>
      <c r="B907" t="s">
        <v>15</v>
      </c>
      <c r="C907" s="1">
        <v>41274</v>
      </c>
      <c r="D907" s="2">
        <v>2928429000</v>
      </c>
      <c r="E907" s="2">
        <v>1372042000</v>
      </c>
      <c r="F907" s="2">
        <v>1148731000</v>
      </c>
      <c r="G907" t="s">
        <v>12</v>
      </c>
      <c r="H907" t="s">
        <v>12</v>
      </c>
      <c r="I907" t="s">
        <v>25</v>
      </c>
      <c r="J907" t="s">
        <v>166</v>
      </c>
    </row>
    <row r="908" spans="1:10" x14ac:dyDescent="0.35">
      <c r="A908" t="s">
        <v>568</v>
      </c>
      <c r="B908" t="s">
        <v>16</v>
      </c>
      <c r="C908" s="1">
        <v>41639</v>
      </c>
      <c r="D908" s="2">
        <v>2950800000</v>
      </c>
      <c r="E908" s="2">
        <v>1373400000</v>
      </c>
      <c r="F908" s="2">
        <v>1144800000</v>
      </c>
      <c r="G908" t="s">
        <v>12</v>
      </c>
      <c r="H908" t="s">
        <v>12</v>
      </c>
      <c r="I908" t="s">
        <v>25</v>
      </c>
      <c r="J908" t="s">
        <v>166</v>
      </c>
    </row>
    <row r="909" spans="1:10" x14ac:dyDescent="0.35">
      <c r="A909" t="s">
        <v>568</v>
      </c>
      <c r="B909" t="s">
        <v>17</v>
      </c>
      <c r="C909" s="1">
        <v>42004</v>
      </c>
      <c r="D909" s="2">
        <v>2922600000</v>
      </c>
      <c r="E909" s="2">
        <v>1322800000</v>
      </c>
      <c r="F909" s="2">
        <v>1143100000</v>
      </c>
      <c r="G909" t="s">
        <v>12</v>
      </c>
      <c r="H909" t="s">
        <v>12</v>
      </c>
      <c r="I909" t="s">
        <v>25</v>
      </c>
      <c r="J909" t="s">
        <v>166</v>
      </c>
    </row>
    <row r="910" spans="1:10" x14ac:dyDescent="0.35">
      <c r="A910" t="s">
        <v>568</v>
      </c>
      <c r="B910" t="s">
        <v>11</v>
      </c>
      <c r="C910" s="1">
        <v>42369</v>
      </c>
      <c r="D910" s="2">
        <v>2674300000</v>
      </c>
      <c r="E910" s="2">
        <v>1157100000</v>
      </c>
      <c r="F910" s="2">
        <v>1077300000</v>
      </c>
      <c r="G910" t="s">
        <v>12</v>
      </c>
      <c r="H910" t="s">
        <v>12</v>
      </c>
      <c r="I910" t="s">
        <v>25</v>
      </c>
      <c r="J910" t="s">
        <v>166</v>
      </c>
    </row>
    <row r="911" spans="1:10" x14ac:dyDescent="0.35">
      <c r="A911" t="s">
        <v>573</v>
      </c>
      <c r="B911" t="s">
        <v>15</v>
      </c>
      <c r="C911" s="1">
        <v>41274</v>
      </c>
      <c r="D911" s="2">
        <v>4471700000</v>
      </c>
      <c r="E911" s="2">
        <v>1125200000</v>
      </c>
      <c r="F911" s="2">
        <v>1822100000</v>
      </c>
      <c r="G911" s="2">
        <v>225600000</v>
      </c>
      <c r="H911" t="s">
        <v>12</v>
      </c>
      <c r="I911" t="s">
        <v>25</v>
      </c>
      <c r="J911" t="s">
        <v>30</v>
      </c>
    </row>
    <row r="912" spans="1:10" x14ac:dyDescent="0.35">
      <c r="A912" t="s">
        <v>573</v>
      </c>
      <c r="B912" t="s">
        <v>16</v>
      </c>
      <c r="C912" s="1">
        <v>41639</v>
      </c>
      <c r="D912" s="2">
        <v>4623400000</v>
      </c>
      <c r="E912" s="2">
        <v>1266700000</v>
      </c>
      <c r="F912" s="2">
        <v>1796300000</v>
      </c>
      <c r="G912" s="2">
        <v>203000000</v>
      </c>
      <c r="H912" s="2">
        <v>78500000</v>
      </c>
      <c r="I912" t="s">
        <v>25</v>
      </c>
      <c r="J912" t="s">
        <v>30</v>
      </c>
    </row>
    <row r="913" spans="1:10" x14ac:dyDescent="0.35">
      <c r="A913" t="s">
        <v>573</v>
      </c>
      <c r="B913" t="s">
        <v>17</v>
      </c>
      <c r="C913" s="1">
        <v>42004</v>
      </c>
      <c r="D913" s="2">
        <v>4673300000</v>
      </c>
      <c r="E913" s="2">
        <v>1242800000</v>
      </c>
      <c r="F913" s="2">
        <v>1772200000</v>
      </c>
      <c r="G913" s="2">
        <v>187400000</v>
      </c>
      <c r="H913" s="2">
        <v>92500000</v>
      </c>
      <c r="I913" t="s">
        <v>25</v>
      </c>
      <c r="J913" t="s">
        <v>30</v>
      </c>
    </row>
    <row r="914" spans="1:10" x14ac:dyDescent="0.35">
      <c r="A914" t="s">
        <v>573</v>
      </c>
      <c r="B914" t="s">
        <v>11</v>
      </c>
      <c r="C914" s="1">
        <v>42369</v>
      </c>
      <c r="D914" s="2">
        <v>5997800000</v>
      </c>
      <c r="E914" s="2">
        <v>1800600000</v>
      </c>
      <c r="F914" s="2">
        <v>2291900000</v>
      </c>
      <c r="G914" s="2">
        <v>268800000</v>
      </c>
      <c r="H914" s="2">
        <v>337400000</v>
      </c>
      <c r="I914" t="s">
        <v>25</v>
      </c>
      <c r="J914" t="s">
        <v>30</v>
      </c>
    </row>
    <row r="915" spans="1:10" x14ac:dyDescent="0.35">
      <c r="A915" t="s">
        <v>575</v>
      </c>
      <c r="B915" t="s">
        <v>15</v>
      </c>
      <c r="C915" s="1">
        <v>41639</v>
      </c>
      <c r="D915" s="2">
        <v>4561000000</v>
      </c>
      <c r="E915" s="2">
        <v>1669000000</v>
      </c>
      <c r="F915" s="2">
        <v>1613000000</v>
      </c>
      <c r="G915" s="2">
        <v>399000000</v>
      </c>
      <c r="H915" s="2">
        <v>60000000</v>
      </c>
      <c r="I915" t="s">
        <v>25</v>
      </c>
      <c r="J915" t="s">
        <v>26</v>
      </c>
    </row>
    <row r="916" spans="1:10" x14ac:dyDescent="0.35">
      <c r="A916" t="s">
        <v>575</v>
      </c>
      <c r="B916" t="s">
        <v>16</v>
      </c>
      <c r="C916" s="1">
        <v>42004</v>
      </c>
      <c r="D916" s="2">
        <v>4785000000</v>
      </c>
      <c r="E916" s="2">
        <v>1717000000</v>
      </c>
      <c r="F916" s="2">
        <v>1643000000</v>
      </c>
      <c r="G916" s="2">
        <v>396000000</v>
      </c>
      <c r="H916" s="2">
        <v>60000000</v>
      </c>
      <c r="I916" t="s">
        <v>25</v>
      </c>
      <c r="J916" t="s">
        <v>26</v>
      </c>
    </row>
    <row r="917" spans="1:10" x14ac:dyDescent="0.35">
      <c r="A917" t="s">
        <v>575</v>
      </c>
      <c r="B917" t="s">
        <v>17</v>
      </c>
      <c r="C917" s="1">
        <v>42369</v>
      </c>
      <c r="D917" s="2">
        <v>4765000000</v>
      </c>
      <c r="E917" s="2">
        <v>1738000000</v>
      </c>
      <c r="F917" s="2">
        <v>1532000000</v>
      </c>
      <c r="G917" s="2">
        <v>364000000</v>
      </c>
      <c r="H917" s="2">
        <v>61000000</v>
      </c>
      <c r="I917" t="s">
        <v>25</v>
      </c>
      <c r="J917" t="s">
        <v>26</v>
      </c>
    </row>
    <row r="918" spans="1:10" x14ac:dyDescent="0.35">
      <c r="A918" t="s">
        <v>575</v>
      </c>
      <c r="B918" t="s">
        <v>11</v>
      </c>
      <c r="C918" s="1">
        <v>42735</v>
      </c>
      <c r="D918" s="2">
        <v>4888000000</v>
      </c>
      <c r="E918" s="2">
        <v>1666000000</v>
      </c>
      <c r="F918" s="2">
        <v>1364000000</v>
      </c>
      <c r="G918" s="2">
        <v>376000000</v>
      </c>
      <c r="H918" s="2">
        <v>85000000</v>
      </c>
      <c r="I918" t="s">
        <v>25</v>
      </c>
      <c r="J918" t="s">
        <v>26</v>
      </c>
    </row>
    <row r="919" spans="1:10" x14ac:dyDescent="0.35">
      <c r="A919" t="s">
        <v>10</v>
      </c>
      <c r="B919" t="s">
        <v>15</v>
      </c>
      <c r="C919" s="1">
        <v>41274</v>
      </c>
      <c r="D919" s="2">
        <v>24855000000</v>
      </c>
      <c r="E919" s="2">
        <v>10499000000</v>
      </c>
      <c r="F919" s="2">
        <v>12977000000</v>
      </c>
      <c r="G919" t="s">
        <v>12</v>
      </c>
      <c r="H919" s="2">
        <v>845000000</v>
      </c>
      <c r="I919" t="s">
        <v>13</v>
      </c>
      <c r="J919" t="s">
        <v>14</v>
      </c>
    </row>
    <row r="920" spans="1:10" x14ac:dyDescent="0.35">
      <c r="A920" t="s">
        <v>10</v>
      </c>
      <c r="B920" t="s">
        <v>16</v>
      </c>
      <c r="C920" s="1">
        <v>41639</v>
      </c>
      <c r="D920" s="2">
        <v>26743000000</v>
      </c>
      <c r="E920" s="2">
        <v>11019000000</v>
      </c>
      <c r="F920" s="2">
        <v>12913000000</v>
      </c>
      <c r="G920" t="s">
        <v>12</v>
      </c>
      <c r="H920" s="2">
        <v>853000000</v>
      </c>
      <c r="I920" t="s">
        <v>13</v>
      </c>
      <c r="J920" t="s">
        <v>14</v>
      </c>
    </row>
    <row r="921" spans="1:10" x14ac:dyDescent="0.35">
      <c r="A921" t="s">
        <v>10</v>
      </c>
      <c r="B921" t="s">
        <v>17</v>
      </c>
      <c r="C921" s="1">
        <v>42004</v>
      </c>
      <c r="D921" s="2">
        <v>42650000000</v>
      </c>
      <c r="E921" s="2">
        <v>15620000000</v>
      </c>
      <c r="F921" s="2">
        <v>20686000000</v>
      </c>
      <c r="G921" t="s">
        <v>12</v>
      </c>
      <c r="H921" s="2">
        <v>1295000000</v>
      </c>
      <c r="I921" t="s">
        <v>13</v>
      </c>
      <c r="J921" t="s">
        <v>14</v>
      </c>
    </row>
    <row r="922" spans="1:10" x14ac:dyDescent="0.35">
      <c r="A922" t="s">
        <v>10</v>
      </c>
      <c r="B922" t="s">
        <v>11</v>
      </c>
      <c r="C922" s="1">
        <v>42369</v>
      </c>
      <c r="D922" s="2">
        <v>40990000000</v>
      </c>
      <c r="E922" s="2">
        <v>11096000000</v>
      </c>
      <c r="F922" s="2">
        <v>21275000000</v>
      </c>
      <c r="G922" t="s">
        <v>12</v>
      </c>
      <c r="H922" s="2">
        <v>1364000000</v>
      </c>
      <c r="I922" t="s">
        <v>13</v>
      </c>
      <c r="J922" t="s">
        <v>14</v>
      </c>
    </row>
    <row r="923" spans="1:10" x14ac:dyDescent="0.35">
      <c r="A923" t="s">
        <v>61</v>
      </c>
      <c r="B923" t="s">
        <v>15</v>
      </c>
      <c r="C923" s="1">
        <v>41274</v>
      </c>
      <c r="D923" s="2">
        <v>4657000000</v>
      </c>
      <c r="E923" s="2">
        <v>2319000000</v>
      </c>
      <c r="F923" s="2">
        <v>1542000000</v>
      </c>
      <c r="G923" t="s">
        <v>12</v>
      </c>
      <c r="H923" s="2">
        <v>264000000</v>
      </c>
      <c r="I923" t="s">
        <v>13</v>
      </c>
      <c r="J923" t="s">
        <v>14</v>
      </c>
    </row>
    <row r="924" spans="1:10" x14ac:dyDescent="0.35">
      <c r="A924" t="s">
        <v>61</v>
      </c>
      <c r="B924" t="s">
        <v>16</v>
      </c>
      <c r="C924" s="1">
        <v>41639</v>
      </c>
      <c r="D924" s="2">
        <v>5156000000</v>
      </c>
      <c r="E924" s="2">
        <v>2355000000</v>
      </c>
      <c r="F924" s="2">
        <v>1693000000</v>
      </c>
      <c r="G924" t="s">
        <v>12</v>
      </c>
      <c r="H924" s="2">
        <v>270000000</v>
      </c>
      <c r="I924" t="s">
        <v>13</v>
      </c>
      <c r="J924" t="s">
        <v>14</v>
      </c>
    </row>
    <row r="925" spans="1:10" x14ac:dyDescent="0.35">
      <c r="A925" t="s">
        <v>61</v>
      </c>
      <c r="B925" t="s">
        <v>17</v>
      </c>
      <c r="C925" s="1">
        <v>42004</v>
      </c>
      <c r="D925" s="2">
        <v>5368000000</v>
      </c>
      <c r="E925" s="2">
        <v>2325000000</v>
      </c>
      <c r="F925" s="2">
        <v>1817000000</v>
      </c>
      <c r="G925" t="s">
        <v>12</v>
      </c>
      <c r="H925" s="2">
        <v>294000000</v>
      </c>
      <c r="I925" t="s">
        <v>13</v>
      </c>
      <c r="J925" t="s">
        <v>14</v>
      </c>
    </row>
    <row r="926" spans="1:10" x14ac:dyDescent="0.35">
      <c r="A926" t="s">
        <v>61</v>
      </c>
      <c r="B926" t="s">
        <v>11</v>
      </c>
      <c r="C926" s="1">
        <v>42369</v>
      </c>
      <c r="D926" s="2">
        <v>5598000000</v>
      </c>
      <c r="E926" s="2">
        <v>1935000000</v>
      </c>
      <c r="F926" s="2">
        <v>2013000000</v>
      </c>
      <c r="G926" t="s">
        <v>12</v>
      </c>
      <c r="H926" s="2">
        <v>320000000</v>
      </c>
      <c r="I926" t="s">
        <v>13</v>
      </c>
      <c r="J926" t="s">
        <v>14</v>
      </c>
    </row>
    <row r="927" spans="1:10" x14ac:dyDescent="0.35">
      <c r="A927" t="s">
        <v>63</v>
      </c>
      <c r="B927" t="s">
        <v>15</v>
      </c>
      <c r="C927" s="1">
        <v>41639</v>
      </c>
      <c r="D927" s="2">
        <v>2069600000</v>
      </c>
      <c r="E927" s="2">
        <v>1208100000</v>
      </c>
      <c r="F927" s="2">
        <v>483100000</v>
      </c>
      <c r="G927" t="s">
        <v>12</v>
      </c>
      <c r="H927" t="s">
        <v>12</v>
      </c>
      <c r="I927" t="s">
        <v>13</v>
      </c>
      <c r="J927" t="s">
        <v>64</v>
      </c>
    </row>
    <row r="928" spans="1:10" x14ac:dyDescent="0.35">
      <c r="A928" t="s">
        <v>63</v>
      </c>
      <c r="B928" t="s">
        <v>16</v>
      </c>
      <c r="C928" s="1">
        <v>42004</v>
      </c>
      <c r="D928" s="2">
        <v>2118300000</v>
      </c>
      <c r="E928" s="2">
        <v>1264600000</v>
      </c>
      <c r="F928" s="2">
        <v>527400000</v>
      </c>
      <c r="G928" t="s">
        <v>12</v>
      </c>
      <c r="H928" t="s">
        <v>12</v>
      </c>
      <c r="I928" t="s">
        <v>13</v>
      </c>
      <c r="J928" t="s">
        <v>64</v>
      </c>
    </row>
    <row r="929" spans="1:10" x14ac:dyDescent="0.35">
      <c r="A929" t="s">
        <v>63</v>
      </c>
      <c r="B929" t="s">
        <v>17</v>
      </c>
      <c r="C929" s="1">
        <v>42369</v>
      </c>
      <c r="D929" s="2">
        <v>2068100000</v>
      </c>
      <c r="E929" s="2">
        <v>1199000000</v>
      </c>
      <c r="F929" s="2">
        <v>510500000</v>
      </c>
      <c r="G929" t="s">
        <v>12</v>
      </c>
      <c r="H929" t="s">
        <v>12</v>
      </c>
      <c r="I929" t="s">
        <v>13</v>
      </c>
      <c r="J929" t="s">
        <v>64</v>
      </c>
    </row>
    <row r="930" spans="1:10" x14ac:dyDescent="0.35">
      <c r="A930" t="s">
        <v>63</v>
      </c>
      <c r="B930" t="s">
        <v>11</v>
      </c>
      <c r="C930" s="1">
        <v>42735</v>
      </c>
      <c r="D930" s="2">
        <v>2238000000</v>
      </c>
      <c r="E930" s="2">
        <v>1252700000</v>
      </c>
      <c r="F930" s="2">
        <v>559800000</v>
      </c>
      <c r="G930" t="s">
        <v>12</v>
      </c>
      <c r="H930" t="s">
        <v>12</v>
      </c>
      <c r="I930" t="s">
        <v>13</v>
      </c>
      <c r="J930" t="s">
        <v>64</v>
      </c>
    </row>
    <row r="931" spans="1:10" x14ac:dyDescent="0.35">
      <c r="A931" t="s">
        <v>69</v>
      </c>
      <c r="B931" t="s">
        <v>15</v>
      </c>
      <c r="C931" s="1">
        <v>41274</v>
      </c>
      <c r="D931" s="2">
        <v>3334213000</v>
      </c>
      <c r="E931" s="2">
        <v>2154132000</v>
      </c>
      <c r="F931" s="2">
        <v>380532000</v>
      </c>
      <c r="G931" t="s">
        <v>12</v>
      </c>
      <c r="H931" s="2">
        <v>53677000</v>
      </c>
      <c r="I931" t="s">
        <v>13</v>
      </c>
      <c r="J931" t="s">
        <v>70</v>
      </c>
    </row>
    <row r="932" spans="1:10" x14ac:dyDescent="0.35">
      <c r="A932" t="s">
        <v>69</v>
      </c>
      <c r="B932" t="s">
        <v>16</v>
      </c>
      <c r="C932" s="1">
        <v>41639</v>
      </c>
      <c r="D932" s="2">
        <v>3594136000</v>
      </c>
      <c r="E932" s="2">
        <v>2323642000</v>
      </c>
      <c r="F932" s="2">
        <v>398177000</v>
      </c>
      <c r="G932" t="s">
        <v>12</v>
      </c>
      <c r="H932" s="2">
        <v>57238000</v>
      </c>
      <c r="I932" t="s">
        <v>13</v>
      </c>
      <c r="J932" t="s">
        <v>70</v>
      </c>
    </row>
    <row r="933" spans="1:10" x14ac:dyDescent="0.35">
      <c r="A933" t="s">
        <v>69</v>
      </c>
      <c r="B933" t="s">
        <v>17</v>
      </c>
      <c r="C933" s="1">
        <v>42004</v>
      </c>
      <c r="D933" s="2">
        <v>4021964000</v>
      </c>
      <c r="E933" s="2">
        <v>2597017000</v>
      </c>
      <c r="F933" s="2">
        <v>462637000</v>
      </c>
      <c r="G933" t="s">
        <v>12</v>
      </c>
      <c r="H933" s="2">
        <v>63724000</v>
      </c>
      <c r="I933" t="s">
        <v>13</v>
      </c>
      <c r="J933" t="s">
        <v>70</v>
      </c>
    </row>
    <row r="934" spans="1:10" x14ac:dyDescent="0.35">
      <c r="A934" t="s">
        <v>69</v>
      </c>
      <c r="B934" t="s">
        <v>11</v>
      </c>
      <c r="C934" s="1">
        <v>42369</v>
      </c>
      <c r="D934" s="2">
        <v>3974295000</v>
      </c>
      <c r="E934" s="2">
        <v>2549280000</v>
      </c>
      <c r="F934" s="2">
        <v>448592000</v>
      </c>
      <c r="G934" t="s">
        <v>12</v>
      </c>
      <c r="H934" s="2">
        <v>68707000</v>
      </c>
      <c r="I934" t="s">
        <v>13</v>
      </c>
      <c r="J934" t="s">
        <v>70</v>
      </c>
    </row>
    <row r="935" spans="1:10" x14ac:dyDescent="0.35">
      <c r="A935" t="s">
        <v>90</v>
      </c>
      <c r="B935" t="s">
        <v>15</v>
      </c>
      <c r="C935" s="1">
        <v>41274</v>
      </c>
      <c r="D935" s="2">
        <v>23700000000</v>
      </c>
      <c r="E935" s="2">
        <v>20401000000</v>
      </c>
      <c r="F935" s="2">
        <v>997000000</v>
      </c>
      <c r="G935" s="2">
        <v>197000000</v>
      </c>
      <c r="H935" s="2">
        <v>1460000000</v>
      </c>
      <c r="I935" t="s">
        <v>13</v>
      </c>
      <c r="J935" t="s">
        <v>91</v>
      </c>
    </row>
    <row r="936" spans="1:10" x14ac:dyDescent="0.35">
      <c r="A936" t="s">
        <v>90</v>
      </c>
      <c r="B936" t="s">
        <v>16</v>
      </c>
      <c r="C936" s="1">
        <v>41639</v>
      </c>
      <c r="D936" s="2">
        <v>23032000000</v>
      </c>
      <c r="E936" s="2">
        <v>19286000000</v>
      </c>
      <c r="F936" s="2">
        <v>1008000000</v>
      </c>
      <c r="G936" s="2">
        <v>192000000</v>
      </c>
      <c r="H936" s="2">
        <v>1421000000</v>
      </c>
      <c r="I936" t="s">
        <v>13</v>
      </c>
      <c r="J936" t="s">
        <v>91</v>
      </c>
    </row>
    <row r="937" spans="1:10" x14ac:dyDescent="0.35">
      <c r="A937" t="s">
        <v>90</v>
      </c>
      <c r="B937" t="s">
        <v>17</v>
      </c>
      <c r="C937" s="1">
        <v>42004</v>
      </c>
      <c r="D937" s="2">
        <v>23906000000</v>
      </c>
      <c r="E937" s="2">
        <v>19137000000</v>
      </c>
      <c r="F937" s="2">
        <v>995000000</v>
      </c>
      <c r="G937" s="2">
        <v>218000000</v>
      </c>
      <c r="H937" s="2">
        <v>1371000000</v>
      </c>
      <c r="I937" t="s">
        <v>13</v>
      </c>
      <c r="J937" t="s">
        <v>91</v>
      </c>
    </row>
    <row r="938" spans="1:10" x14ac:dyDescent="0.35">
      <c r="A938" t="s">
        <v>90</v>
      </c>
      <c r="B938" t="s">
        <v>11</v>
      </c>
      <c r="C938" s="1">
        <v>42369</v>
      </c>
      <c r="D938" s="2">
        <v>22534000000</v>
      </c>
      <c r="E938" s="2">
        <v>18069000000</v>
      </c>
      <c r="F938" s="2">
        <v>979000000</v>
      </c>
      <c r="G938" s="2">
        <v>238000000</v>
      </c>
      <c r="H938" s="2">
        <v>1280000000</v>
      </c>
      <c r="I938" t="s">
        <v>13</v>
      </c>
      <c r="J938" t="s">
        <v>91</v>
      </c>
    </row>
    <row r="939" spans="1:10" x14ac:dyDescent="0.35">
      <c r="A939" t="s">
        <v>101</v>
      </c>
      <c r="B939" t="s">
        <v>15</v>
      </c>
      <c r="C939" s="1">
        <v>41517</v>
      </c>
      <c r="D939" s="2">
        <v>2089100000</v>
      </c>
      <c r="E939" s="2">
        <v>1251500000</v>
      </c>
      <c r="F939" s="2">
        <v>607600000</v>
      </c>
      <c r="G939" t="s">
        <v>12</v>
      </c>
      <c r="H939" t="s">
        <v>12</v>
      </c>
      <c r="I939" t="s">
        <v>13</v>
      </c>
      <c r="J939" t="s">
        <v>70</v>
      </c>
    </row>
    <row r="940" spans="1:10" x14ac:dyDescent="0.35">
      <c r="A940" t="s">
        <v>101</v>
      </c>
      <c r="B940" t="s">
        <v>16</v>
      </c>
      <c r="C940" s="1">
        <v>41882</v>
      </c>
      <c r="D940" s="2">
        <v>2393500000</v>
      </c>
      <c r="E940" s="2">
        <v>1414300000</v>
      </c>
      <c r="F940" s="2">
        <v>680300000</v>
      </c>
      <c r="G940" t="s">
        <v>12</v>
      </c>
      <c r="H940" t="s">
        <v>12</v>
      </c>
      <c r="I940" t="s">
        <v>13</v>
      </c>
      <c r="J940" t="s">
        <v>70</v>
      </c>
    </row>
    <row r="941" spans="1:10" x14ac:dyDescent="0.35">
      <c r="A941" t="s">
        <v>101</v>
      </c>
      <c r="B941" t="s">
        <v>17</v>
      </c>
      <c r="C941" s="1">
        <v>42247</v>
      </c>
      <c r="D941" s="2">
        <v>2706700000</v>
      </c>
      <c r="E941" s="2">
        <v>1561100000</v>
      </c>
      <c r="F941" s="2">
        <v>756900000</v>
      </c>
      <c r="G941" t="s">
        <v>12</v>
      </c>
      <c r="H941" t="s">
        <v>12</v>
      </c>
      <c r="I941" t="s">
        <v>13</v>
      </c>
      <c r="J941" t="s">
        <v>70</v>
      </c>
    </row>
    <row r="942" spans="1:10" x14ac:dyDescent="0.35">
      <c r="A942" t="s">
        <v>101</v>
      </c>
      <c r="B942" t="s">
        <v>11</v>
      </c>
      <c r="C942" s="1">
        <v>42613</v>
      </c>
      <c r="D942" s="2">
        <v>3291300000</v>
      </c>
      <c r="E942" s="2">
        <v>1855100000</v>
      </c>
      <c r="F942" s="2">
        <v>946000000</v>
      </c>
      <c r="G942" t="s">
        <v>12</v>
      </c>
      <c r="H942" t="s">
        <v>12</v>
      </c>
      <c r="I942" t="s">
        <v>13</v>
      </c>
      <c r="J942" t="s">
        <v>70</v>
      </c>
    </row>
    <row r="943" spans="1:10" x14ac:dyDescent="0.35">
      <c r="A943" t="s">
        <v>103</v>
      </c>
      <c r="B943" t="s">
        <v>15</v>
      </c>
      <c r="C943" s="1">
        <v>41639</v>
      </c>
      <c r="D943" s="2">
        <v>86623000000</v>
      </c>
      <c r="E943" s="2">
        <v>73268000000</v>
      </c>
      <c r="F943" s="2">
        <v>3742000000</v>
      </c>
      <c r="G943" s="2">
        <v>3071000000</v>
      </c>
      <c r="H943" t="s">
        <v>12</v>
      </c>
      <c r="I943" t="s">
        <v>13</v>
      </c>
      <c r="J943" t="s">
        <v>91</v>
      </c>
    </row>
    <row r="944" spans="1:10" x14ac:dyDescent="0.35">
      <c r="A944" t="s">
        <v>103</v>
      </c>
      <c r="B944" t="s">
        <v>16</v>
      </c>
      <c r="C944" s="1">
        <v>42004</v>
      </c>
      <c r="D944" s="2">
        <v>90762000000</v>
      </c>
      <c r="E944" s="2">
        <v>76752000000</v>
      </c>
      <c r="F944" s="2">
        <v>3480000000</v>
      </c>
      <c r="G944" s="2">
        <v>3047000000</v>
      </c>
      <c r="H944" t="s">
        <v>12</v>
      </c>
      <c r="I944" t="s">
        <v>13</v>
      </c>
      <c r="J944" t="s">
        <v>91</v>
      </c>
    </row>
    <row r="945" spans="1:10" x14ac:dyDescent="0.35">
      <c r="A945" t="s">
        <v>103</v>
      </c>
      <c r="B945" t="s">
        <v>17</v>
      </c>
      <c r="C945" s="1">
        <v>42369</v>
      </c>
      <c r="D945" s="2">
        <v>96114000000</v>
      </c>
      <c r="E945" s="2">
        <v>82088000000</v>
      </c>
      <c r="F945" s="2">
        <v>3251000000</v>
      </c>
      <c r="G945" s="2">
        <v>3331000000</v>
      </c>
      <c r="H945" t="s">
        <v>12</v>
      </c>
      <c r="I945" t="s">
        <v>13</v>
      </c>
      <c r="J945" t="s">
        <v>91</v>
      </c>
    </row>
    <row r="946" spans="1:10" x14ac:dyDescent="0.35">
      <c r="A946" t="s">
        <v>103</v>
      </c>
      <c r="B946" t="s">
        <v>11</v>
      </c>
      <c r="C946" s="1">
        <v>42735</v>
      </c>
      <c r="D946" s="2">
        <v>94571000000</v>
      </c>
      <c r="E946" s="2">
        <v>80790000000</v>
      </c>
      <c r="F946" s="2">
        <v>3313000000</v>
      </c>
      <c r="G946" s="2">
        <v>4627000000</v>
      </c>
      <c r="H946" t="s">
        <v>12</v>
      </c>
      <c r="I946" t="s">
        <v>13</v>
      </c>
      <c r="J946" t="s">
        <v>91</v>
      </c>
    </row>
    <row r="947" spans="1:10" x14ac:dyDescent="0.35">
      <c r="A947" t="s">
        <v>126</v>
      </c>
      <c r="B947" t="s">
        <v>15</v>
      </c>
      <c r="C947" s="1">
        <v>41639</v>
      </c>
      <c r="D947" s="2">
        <v>55656000000</v>
      </c>
      <c r="E947" s="2">
        <v>41454000000</v>
      </c>
      <c r="F947" s="2">
        <v>6528000000</v>
      </c>
      <c r="G947" s="2">
        <v>2046000000</v>
      </c>
      <c r="H947" t="s">
        <v>12</v>
      </c>
      <c r="I947" t="s">
        <v>13</v>
      </c>
      <c r="J947" t="s">
        <v>127</v>
      </c>
    </row>
    <row r="948" spans="1:10" x14ac:dyDescent="0.35">
      <c r="A948" t="s">
        <v>126</v>
      </c>
      <c r="B948" t="s">
        <v>16</v>
      </c>
      <c r="C948" s="1">
        <v>42004</v>
      </c>
      <c r="D948" s="2">
        <v>55184000000</v>
      </c>
      <c r="E948" s="2">
        <v>41342000000</v>
      </c>
      <c r="F948" s="2">
        <v>8148000000</v>
      </c>
      <c r="G948" s="2">
        <v>2380000000</v>
      </c>
      <c r="H948" t="s">
        <v>12</v>
      </c>
      <c r="I948" t="s">
        <v>13</v>
      </c>
      <c r="J948" t="s">
        <v>127</v>
      </c>
    </row>
    <row r="949" spans="1:10" x14ac:dyDescent="0.35">
      <c r="A949" t="s">
        <v>126</v>
      </c>
      <c r="B949" t="s">
        <v>17</v>
      </c>
      <c r="C949" s="1">
        <v>42369</v>
      </c>
      <c r="D949" s="2">
        <v>47011000000</v>
      </c>
      <c r="E949" s="2">
        <v>34133000000</v>
      </c>
      <c r="F949" s="2">
        <v>6974000000</v>
      </c>
      <c r="G949" s="2">
        <v>2119000000</v>
      </c>
      <c r="H949" t="s">
        <v>12</v>
      </c>
      <c r="I949" t="s">
        <v>13</v>
      </c>
      <c r="J949" t="s">
        <v>127</v>
      </c>
    </row>
    <row r="950" spans="1:10" x14ac:dyDescent="0.35">
      <c r="A950" t="s">
        <v>126</v>
      </c>
      <c r="B950" t="s">
        <v>11</v>
      </c>
      <c r="C950" s="1">
        <v>42735</v>
      </c>
      <c r="D950" s="2">
        <v>38537000000</v>
      </c>
      <c r="E950" s="2">
        <v>28905000000</v>
      </c>
      <c r="F950" s="2">
        <v>6588000000</v>
      </c>
      <c r="G950" s="2">
        <v>1951000000</v>
      </c>
      <c r="H950" t="s">
        <v>12</v>
      </c>
      <c r="I950" t="s">
        <v>13</v>
      </c>
      <c r="J950" t="s">
        <v>127</v>
      </c>
    </row>
    <row r="951" spans="1:10" x14ac:dyDescent="0.35">
      <c r="A951" t="s">
        <v>145</v>
      </c>
      <c r="B951" t="s">
        <v>15</v>
      </c>
      <c r="C951" s="1">
        <v>41274</v>
      </c>
      <c r="D951" s="2">
        <v>11359113000</v>
      </c>
      <c r="E951" s="2">
        <v>9641542000</v>
      </c>
      <c r="F951" s="2">
        <v>1042251000</v>
      </c>
      <c r="G951" t="s">
        <v>12</v>
      </c>
      <c r="H951" t="s">
        <v>12</v>
      </c>
      <c r="I951" t="s">
        <v>13</v>
      </c>
      <c r="J951" t="s">
        <v>146</v>
      </c>
    </row>
    <row r="952" spans="1:10" x14ac:dyDescent="0.35">
      <c r="A952" t="s">
        <v>145</v>
      </c>
      <c r="B952" t="s">
        <v>16</v>
      </c>
      <c r="C952" s="1">
        <v>41639</v>
      </c>
      <c r="D952" s="2">
        <v>12752076000</v>
      </c>
      <c r="E952" s="2">
        <v>10915981000</v>
      </c>
      <c r="F952" s="2">
        <v>1153445000</v>
      </c>
      <c r="G952" t="s">
        <v>12</v>
      </c>
      <c r="H952" t="s">
        <v>12</v>
      </c>
      <c r="I952" t="s">
        <v>13</v>
      </c>
      <c r="J952" t="s">
        <v>146</v>
      </c>
    </row>
    <row r="953" spans="1:10" x14ac:dyDescent="0.35">
      <c r="A953" t="s">
        <v>145</v>
      </c>
      <c r="B953" t="s">
        <v>17</v>
      </c>
      <c r="C953" s="1">
        <v>42004</v>
      </c>
      <c r="D953" s="2">
        <v>13470067000</v>
      </c>
      <c r="E953" s="2">
        <v>11462415000</v>
      </c>
      <c r="F953" s="2">
        <v>1259234000</v>
      </c>
      <c r="G953" t="s">
        <v>12</v>
      </c>
      <c r="H953" t="s">
        <v>12</v>
      </c>
      <c r="I953" t="s">
        <v>13</v>
      </c>
      <c r="J953" t="s">
        <v>146</v>
      </c>
    </row>
    <row r="954" spans="1:10" x14ac:dyDescent="0.35">
      <c r="A954" t="s">
        <v>145</v>
      </c>
      <c r="B954" t="s">
        <v>11</v>
      </c>
      <c r="C954" s="1">
        <v>42369</v>
      </c>
      <c r="D954" s="2">
        <v>13476084000</v>
      </c>
      <c r="E954" s="2">
        <v>11207604000</v>
      </c>
      <c r="F954" s="2">
        <v>1410170000</v>
      </c>
      <c r="G954" t="s">
        <v>12</v>
      </c>
      <c r="H954" t="s">
        <v>12</v>
      </c>
      <c r="I954" t="s">
        <v>13</v>
      </c>
      <c r="J954" t="s">
        <v>146</v>
      </c>
    </row>
    <row r="955" spans="1:10" x14ac:dyDescent="0.35">
      <c r="A955" t="s">
        <v>156</v>
      </c>
      <c r="B955" t="s">
        <v>15</v>
      </c>
      <c r="C955" s="1">
        <v>41639</v>
      </c>
      <c r="D955" s="2">
        <v>17301000000</v>
      </c>
      <c r="E955" s="2">
        <v>13021000000</v>
      </c>
      <c r="F955" s="2">
        <v>1827000000</v>
      </c>
      <c r="G955" s="2">
        <v>713000000</v>
      </c>
      <c r="H955" t="s">
        <v>12</v>
      </c>
      <c r="I955" t="s">
        <v>13</v>
      </c>
      <c r="J955" t="s">
        <v>157</v>
      </c>
    </row>
    <row r="956" spans="1:10" x14ac:dyDescent="0.35">
      <c r="A956" t="s">
        <v>156</v>
      </c>
      <c r="B956" t="s">
        <v>16</v>
      </c>
      <c r="C956" s="1">
        <v>42004</v>
      </c>
      <c r="D956" s="2">
        <v>19221000000</v>
      </c>
      <c r="E956" s="2">
        <v>14360000000</v>
      </c>
      <c r="F956" s="2">
        <v>2112000000</v>
      </c>
      <c r="G956" s="2">
        <v>754000000</v>
      </c>
      <c r="H956" t="s">
        <v>12</v>
      </c>
      <c r="I956" t="s">
        <v>13</v>
      </c>
      <c r="J956" t="s">
        <v>157</v>
      </c>
    </row>
    <row r="957" spans="1:10" x14ac:dyDescent="0.35">
      <c r="A957" t="s">
        <v>156</v>
      </c>
      <c r="B957" t="s">
        <v>17</v>
      </c>
      <c r="C957" s="1">
        <v>42369</v>
      </c>
      <c r="D957" s="2">
        <v>19110000000</v>
      </c>
      <c r="E957" s="2">
        <v>14163000000</v>
      </c>
      <c r="F957" s="2">
        <v>2169000000</v>
      </c>
      <c r="G957" s="2">
        <v>735000000</v>
      </c>
      <c r="H957" t="s">
        <v>12</v>
      </c>
      <c r="I957" t="s">
        <v>13</v>
      </c>
      <c r="J957" t="s">
        <v>157</v>
      </c>
    </row>
    <row r="958" spans="1:10" x14ac:dyDescent="0.35">
      <c r="A958" t="s">
        <v>156</v>
      </c>
      <c r="B958" t="s">
        <v>11</v>
      </c>
      <c r="C958" s="1">
        <v>42735</v>
      </c>
      <c r="D958" s="2">
        <v>17509000000</v>
      </c>
      <c r="E958" s="2">
        <v>13057000000</v>
      </c>
      <c r="F958" s="2">
        <v>2189000000</v>
      </c>
      <c r="G958" s="2">
        <v>636000000</v>
      </c>
      <c r="H958" t="s">
        <v>12</v>
      </c>
      <c r="I958" t="s">
        <v>13</v>
      </c>
      <c r="J958" t="s">
        <v>157</v>
      </c>
    </row>
    <row r="959" spans="1:10" x14ac:dyDescent="0.35">
      <c r="A959" t="s">
        <v>163</v>
      </c>
      <c r="B959" t="s">
        <v>15</v>
      </c>
      <c r="C959" s="1">
        <v>41547</v>
      </c>
      <c r="D959" s="2">
        <v>4474000000</v>
      </c>
      <c r="E959" s="2">
        <v>3103000000</v>
      </c>
      <c r="F959" s="2">
        <v>495000000</v>
      </c>
      <c r="G959" t="s">
        <v>12</v>
      </c>
      <c r="H959" t="s">
        <v>12</v>
      </c>
      <c r="I959" t="s">
        <v>13</v>
      </c>
      <c r="J959" t="s">
        <v>164</v>
      </c>
    </row>
    <row r="960" spans="1:10" x14ac:dyDescent="0.35">
      <c r="A960" t="s">
        <v>163</v>
      </c>
      <c r="B960" t="s">
        <v>16</v>
      </c>
      <c r="C960" s="1">
        <v>41912</v>
      </c>
      <c r="D960" s="2">
        <v>4979000000</v>
      </c>
      <c r="E960" s="2">
        <v>3469000000</v>
      </c>
      <c r="F960" s="2">
        <v>594000000</v>
      </c>
      <c r="G960" t="s">
        <v>12</v>
      </c>
      <c r="H960" t="s">
        <v>12</v>
      </c>
      <c r="I960" t="s">
        <v>13</v>
      </c>
      <c r="J960" t="s">
        <v>164</v>
      </c>
    </row>
    <row r="961" spans="1:10" x14ac:dyDescent="0.35">
      <c r="A961" t="s">
        <v>163</v>
      </c>
      <c r="B961" t="s">
        <v>17</v>
      </c>
      <c r="C961" s="1">
        <v>42277</v>
      </c>
      <c r="D961" s="2">
        <v>5244000000</v>
      </c>
      <c r="E961" s="2">
        <v>3630000000</v>
      </c>
      <c r="F961" s="2">
        <v>606000000</v>
      </c>
      <c r="G961" t="s">
        <v>12</v>
      </c>
      <c r="H961" t="s">
        <v>12</v>
      </c>
      <c r="I961" t="s">
        <v>13</v>
      </c>
      <c r="J961" t="s">
        <v>164</v>
      </c>
    </row>
    <row r="962" spans="1:10" x14ac:dyDescent="0.35">
      <c r="A962" t="s">
        <v>163</v>
      </c>
      <c r="B962" t="s">
        <v>11</v>
      </c>
      <c r="C962" s="1">
        <v>42643</v>
      </c>
      <c r="D962" s="2">
        <v>5259000000</v>
      </c>
      <c r="E962" s="2">
        <v>3642000000</v>
      </c>
      <c r="F962" s="2">
        <v>638000000</v>
      </c>
      <c r="G962" t="s">
        <v>12</v>
      </c>
      <c r="H962" t="s">
        <v>12</v>
      </c>
      <c r="I962" t="s">
        <v>13</v>
      </c>
      <c r="J962" t="s">
        <v>164</v>
      </c>
    </row>
    <row r="963" spans="1:10" x14ac:dyDescent="0.35">
      <c r="A963" t="s">
        <v>177</v>
      </c>
      <c r="B963" t="s">
        <v>15</v>
      </c>
      <c r="C963" s="1">
        <v>41639</v>
      </c>
      <c r="D963" s="2">
        <v>12026000000</v>
      </c>
      <c r="E963" s="2">
        <v>3931000000</v>
      </c>
      <c r="F963" s="2">
        <v>3518000000</v>
      </c>
      <c r="G963" t="s">
        <v>12</v>
      </c>
      <c r="H963" s="2">
        <v>1104000000</v>
      </c>
      <c r="I963" t="s">
        <v>13</v>
      </c>
      <c r="J963" t="s">
        <v>178</v>
      </c>
    </row>
    <row r="964" spans="1:10" x14ac:dyDescent="0.35">
      <c r="A964" t="s">
        <v>177</v>
      </c>
      <c r="B964" t="s">
        <v>16</v>
      </c>
      <c r="C964" s="1">
        <v>41999</v>
      </c>
      <c r="D964" s="2">
        <v>12669000000</v>
      </c>
      <c r="E964" s="2">
        <v>4100000000</v>
      </c>
      <c r="F964" s="2">
        <v>3805000000</v>
      </c>
      <c r="G964" t="s">
        <v>12</v>
      </c>
      <c r="H964" s="2">
        <v>1151000000</v>
      </c>
      <c r="I964" t="s">
        <v>13</v>
      </c>
      <c r="J964" t="s">
        <v>178</v>
      </c>
    </row>
    <row r="965" spans="1:10" x14ac:dyDescent="0.35">
      <c r="A965" t="s">
        <v>177</v>
      </c>
      <c r="B965" t="s">
        <v>17</v>
      </c>
      <c r="C965" s="1">
        <v>42363</v>
      </c>
      <c r="D965" s="2">
        <v>11811000000</v>
      </c>
      <c r="E965" s="2">
        <v>3293000000</v>
      </c>
      <c r="F965" s="2">
        <v>3726000000</v>
      </c>
      <c r="G965" t="s">
        <v>12</v>
      </c>
      <c r="H965" s="2">
        <v>1208000000</v>
      </c>
      <c r="I965" t="s">
        <v>13</v>
      </c>
      <c r="J965" t="s">
        <v>178</v>
      </c>
    </row>
    <row r="966" spans="1:10" x14ac:dyDescent="0.35">
      <c r="A966" t="s">
        <v>177</v>
      </c>
      <c r="B966" t="s">
        <v>11</v>
      </c>
      <c r="C966" s="1">
        <v>42734</v>
      </c>
      <c r="D966" s="2">
        <v>11069000000</v>
      </c>
      <c r="E966" s="2">
        <v>2782000000</v>
      </c>
      <c r="F966" s="2">
        <v>3597000000</v>
      </c>
      <c r="G966" t="s">
        <v>12</v>
      </c>
      <c r="H966" s="2">
        <v>1301000000</v>
      </c>
      <c r="I966" t="s">
        <v>13</v>
      </c>
      <c r="J966" t="s">
        <v>178</v>
      </c>
    </row>
    <row r="967" spans="1:10" x14ac:dyDescent="0.35">
      <c r="A967" t="s">
        <v>179</v>
      </c>
      <c r="B967" t="s">
        <v>15</v>
      </c>
      <c r="C967" s="1">
        <v>41425</v>
      </c>
      <c r="D967" s="2">
        <v>4245964000</v>
      </c>
      <c r="E967" s="2">
        <v>2492655000</v>
      </c>
      <c r="F967" s="2">
        <v>1187331000</v>
      </c>
      <c r="G967" t="s">
        <v>12</v>
      </c>
      <c r="H967" t="s">
        <v>12</v>
      </c>
      <c r="I967" t="s">
        <v>13</v>
      </c>
      <c r="J967" t="s">
        <v>180</v>
      </c>
    </row>
    <row r="968" spans="1:10" x14ac:dyDescent="0.35">
      <c r="A968" t="s">
        <v>179</v>
      </c>
      <c r="B968" t="s">
        <v>16</v>
      </c>
      <c r="C968" s="1">
        <v>41790</v>
      </c>
      <c r="D968" s="2">
        <v>4193844000</v>
      </c>
      <c r="E968" s="2">
        <v>2444085000</v>
      </c>
      <c r="F968" s="2">
        <v>1147039000</v>
      </c>
      <c r="G968" t="s">
        <v>12</v>
      </c>
      <c r="H968" t="s">
        <v>12</v>
      </c>
      <c r="I968" t="s">
        <v>13</v>
      </c>
      <c r="J968" t="s">
        <v>180</v>
      </c>
    </row>
    <row r="969" spans="1:10" x14ac:dyDescent="0.35">
      <c r="A969" t="s">
        <v>179</v>
      </c>
      <c r="B969" t="s">
        <v>17</v>
      </c>
      <c r="C969" s="1">
        <v>42155</v>
      </c>
      <c r="D969" s="2">
        <v>4476886000</v>
      </c>
      <c r="E969" s="2">
        <v>2555549000</v>
      </c>
      <c r="F969" s="2">
        <v>1224930000</v>
      </c>
      <c r="G969" t="s">
        <v>12</v>
      </c>
      <c r="H969" t="s">
        <v>12</v>
      </c>
      <c r="I969" t="s">
        <v>13</v>
      </c>
      <c r="J969" t="s">
        <v>180</v>
      </c>
    </row>
    <row r="970" spans="1:10" x14ac:dyDescent="0.35">
      <c r="A970" t="s">
        <v>179</v>
      </c>
      <c r="B970" t="s">
        <v>11</v>
      </c>
      <c r="C970" s="1">
        <v>42521</v>
      </c>
      <c r="D970" s="2">
        <v>4905458000</v>
      </c>
      <c r="E970" s="2">
        <v>2775588000</v>
      </c>
      <c r="F970" s="2">
        <v>1348122000</v>
      </c>
      <c r="G970" t="s">
        <v>12</v>
      </c>
      <c r="H970" t="s">
        <v>12</v>
      </c>
      <c r="I970" t="s">
        <v>13</v>
      </c>
      <c r="J970" t="s">
        <v>180</v>
      </c>
    </row>
    <row r="971" spans="1:10" x14ac:dyDescent="0.35">
      <c r="A971" t="s">
        <v>191</v>
      </c>
      <c r="B971" t="s">
        <v>15</v>
      </c>
      <c r="C971" s="1">
        <v>41639</v>
      </c>
      <c r="D971" s="2">
        <v>37773000000</v>
      </c>
      <c r="E971" s="2">
        <v>20964000000</v>
      </c>
      <c r="F971" s="2">
        <v>11349000000</v>
      </c>
      <c r="G971" t="s">
        <v>12</v>
      </c>
      <c r="H971" s="2">
        <v>1658000000</v>
      </c>
      <c r="I971" t="s">
        <v>13</v>
      </c>
      <c r="J971" t="s">
        <v>14</v>
      </c>
    </row>
    <row r="972" spans="1:10" x14ac:dyDescent="0.35">
      <c r="A972" t="s">
        <v>191</v>
      </c>
      <c r="B972" t="s">
        <v>16</v>
      </c>
      <c r="C972" s="1">
        <v>42004</v>
      </c>
      <c r="D972" s="2">
        <v>40362000000</v>
      </c>
      <c r="E972" s="2">
        <v>22967000000</v>
      </c>
      <c r="F972" s="2">
        <v>12702000000</v>
      </c>
      <c r="G972" t="s">
        <v>12</v>
      </c>
      <c r="H972" s="2">
        <v>1771000000</v>
      </c>
      <c r="I972" t="s">
        <v>13</v>
      </c>
      <c r="J972" t="s">
        <v>14</v>
      </c>
    </row>
    <row r="973" spans="1:10" x14ac:dyDescent="0.35">
      <c r="A973" t="s">
        <v>191</v>
      </c>
      <c r="B973" t="s">
        <v>17</v>
      </c>
      <c r="C973" s="1">
        <v>42369</v>
      </c>
      <c r="D973" s="2">
        <v>40704000000</v>
      </c>
      <c r="E973" s="2">
        <v>17096000000</v>
      </c>
      <c r="F973" s="2">
        <v>13936000000</v>
      </c>
      <c r="G973" t="s">
        <v>12</v>
      </c>
      <c r="H973" s="2">
        <v>1835000000</v>
      </c>
      <c r="I973" t="s">
        <v>13</v>
      </c>
      <c r="J973" t="s">
        <v>14</v>
      </c>
    </row>
    <row r="974" spans="1:10" x14ac:dyDescent="0.35">
      <c r="A974" t="s">
        <v>191</v>
      </c>
      <c r="B974" t="s">
        <v>11</v>
      </c>
      <c r="C974" s="1">
        <v>42735</v>
      </c>
      <c r="D974" s="2">
        <v>39639000000</v>
      </c>
      <c r="E974" s="2">
        <v>15940000000</v>
      </c>
      <c r="F974" s="2">
        <v>14845000000</v>
      </c>
      <c r="G974" t="s">
        <v>12</v>
      </c>
      <c r="H974" s="2">
        <v>1902000000</v>
      </c>
      <c r="I974" t="s">
        <v>13</v>
      </c>
      <c r="J974" t="s">
        <v>14</v>
      </c>
    </row>
    <row r="975" spans="1:10" x14ac:dyDescent="0.35">
      <c r="A975" t="s">
        <v>194</v>
      </c>
      <c r="B975" t="s">
        <v>15</v>
      </c>
      <c r="C975" s="1">
        <v>41578</v>
      </c>
      <c r="D975" s="2">
        <v>37795400000</v>
      </c>
      <c r="E975" s="2">
        <v>25667300000</v>
      </c>
      <c r="F975" s="2">
        <v>4426100000</v>
      </c>
      <c r="G975" s="2">
        <v>1477300000</v>
      </c>
      <c r="H975" t="s">
        <v>12</v>
      </c>
      <c r="I975" t="s">
        <v>13</v>
      </c>
      <c r="J975" t="s">
        <v>127</v>
      </c>
    </row>
    <row r="976" spans="1:10" x14ac:dyDescent="0.35">
      <c r="A976" t="s">
        <v>194</v>
      </c>
      <c r="B976" t="s">
        <v>16</v>
      </c>
      <c r="C976" s="1">
        <v>41943</v>
      </c>
      <c r="D976" s="2">
        <v>36066900000</v>
      </c>
      <c r="E976" s="2">
        <v>24775800000</v>
      </c>
      <c r="F976" s="2">
        <v>4377700000</v>
      </c>
      <c r="G976" s="2">
        <v>1452000000</v>
      </c>
      <c r="H976" t="s">
        <v>12</v>
      </c>
      <c r="I976" t="s">
        <v>13</v>
      </c>
      <c r="J976" t="s">
        <v>127</v>
      </c>
    </row>
    <row r="977" spans="1:10" x14ac:dyDescent="0.35">
      <c r="A977" t="s">
        <v>194</v>
      </c>
      <c r="B977" t="s">
        <v>17</v>
      </c>
      <c r="C977" s="1">
        <v>42308</v>
      </c>
      <c r="D977" s="2">
        <v>28862800000</v>
      </c>
      <c r="E977" s="2">
        <v>20143200000</v>
      </c>
      <c r="F977" s="2">
        <v>3834400000</v>
      </c>
      <c r="G977" s="2">
        <v>1425100000</v>
      </c>
      <c r="H977" t="s">
        <v>12</v>
      </c>
      <c r="I977" t="s">
        <v>13</v>
      </c>
      <c r="J977" t="s">
        <v>127</v>
      </c>
    </row>
    <row r="978" spans="1:10" x14ac:dyDescent="0.35">
      <c r="A978" t="s">
        <v>194</v>
      </c>
      <c r="B978" t="s">
        <v>11</v>
      </c>
      <c r="C978" s="1">
        <v>42674</v>
      </c>
      <c r="D978" s="2">
        <v>26644000000</v>
      </c>
      <c r="E978" s="2">
        <v>18248900000</v>
      </c>
      <c r="F978" s="2">
        <v>4018300000</v>
      </c>
      <c r="G978" s="2">
        <v>1389100000</v>
      </c>
      <c r="H978" t="s">
        <v>12</v>
      </c>
      <c r="I978" t="s">
        <v>13</v>
      </c>
      <c r="J978" t="s">
        <v>127</v>
      </c>
    </row>
    <row r="979" spans="1:10" x14ac:dyDescent="0.35">
      <c r="A979" t="s">
        <v>202</v>
      </c>
      <c r="B979" t="s">
        <v>15</v>
      </c>
      <c r="C979" s="1">
        <v>41274</v>
      </c>
      <c r="D979" s="2">
        <v>18260400000</v>
      </c>
      <c r="E979" s="2">
        <v>8846100000</v>
      </c>
      <c r="F979" s="2">
        <v>5181200000</v>
      </c>
      <c r="G979" s="2">
        <v>1137900000</v>
      </c>
      <c r="H979" t="s">
        <v>12</v>
      </c>
      <c r="I979" t="s">
        <v>13</v>
      </c>
      <c r="J979" t="s">
        <v>164</v>
      </c>
    </row>
    <row r="980" spans="1:10" x14ac:dyDescent="0.35">
      <c r="A980" t="s">
        <v>202</v>
      </c>
      <c r="B980" t="s">
        <v>16</v>
      </c>
      <c r="C980" s="1">
        <v>41639</v>
      </c>
      <c r="D980" s="2">
        <v>18283100000</v>
      </c>
      <c r="E980" s="2">
        <v>8941100000</v>
      </c>
      <c r="F980" s="2">
        <v>5117100000</v>
      </c>
      <c r="G980" s="2">
        <v>1104400000</v>
      </c>
      <c r="H980" t="s">
        <v>12</v>
      </c>
      <c r="I980" t="s">
        <v>13</v>
      </c>
      <c r="J980" t="s">
        <v>164</v>
      </c>
    </row>
    <row r="981" spans="1:10" x14ac:dyDescent="0.35">
      <c r="A981" t="s">
        <v>202</v>
      </c>
      <c r="B981" t="s">
        <v>17</v>
      </c>
      <c r="C981" s="1">
        <v>42004</v>
      </c>
      <c r="D981" s="2">
        <v>19154000000</v>
      </c>
      <c r="E981" s="2">
        <v>9261400000</v>
      </c>
      <c r="F981" s="2">
        <v>5389000000</v>
      </c>
      <c r="G981" s="2">
        <v>1157000000</v>
      </c>
      <c r="H981" t="s">
        <v>12</v>
      </c>
      <c r="I981" t="s">
        <v>13</v>
      </c>
      <c r="J981" t="s">
        <v>164</v>
      </c>
    </row>
    <row r="982" spans="1:10" x14ac:dyDescent="0.35">
      <c r="A982" t="s">
        <v>202</v>
      </c>
      <c r="B982" t="s">
        <v>11</v>
      </c>
      <c r="C982" s="1">
        <v>42369</v>
      </c>
      <c r="D982" s="2">
        <v>20563100000</v>
      </c>
      <c r="E982" s="2">
        <v>9800600000</v>
      </c>
      <c r="F982" s="2">
        <v>6054300000</v>
      </c>
      <c r="G982" s="2">
        <v>1239100000</v>
      </c>
      <c r="H982" t="s">
        <v>12</v>
      </c>
      <c r="I982" t="s">
        <v>13</v>
      </c>
      <c r="J982" t="s">
        <v>164</v>
      </c>
    </row>
    <row r="983" spans="1:10" x14ac:dyDescent="0.35">
      <c r="A983" t="s">
        <v>210</v>
      </c>
      <c r="B983" t="s">
        <v>15</v>
      </c>
      <c r="C983" s="1">
        <v>41274</v>
      </c>
      <c r="D983" s="2">
        <v>1663000000</v>
      </c>
      <c r="E983" t="s">
        <v>12</v>
      </c>
      <c r="F983" s="2">
        <v>1123200000</v>
      </c>
      <c r="G983" t="s">
        <v>12</v>
      </c>
      <c r="H983" s="2">
        <v>78300000</v>
      </c>
      <c r="I983" t="s">
        <v>13</v>
      </c>
      <c r="J983" t="s">
        <v>211</v>
      </c>
    </row>
    <row r="984" spans="1:10" x14ac:dyDescent="0.35">
      <c r="A984" t="s">
        <v>210</v>
      </c>
      <c r="B984" t="s">
        <v>16</v>
      </c>
      <c r="C984" s="1">
        <v>41639</v>
      </c>
      <c r="D984" s="2">
        <v>1558400000</v>
      </c>
      <c r="E984" t="s">
        <v>12</v>
      </c>
      <c r="F984" s="2">
        <v>1058000000</v>
      </c>
      <c r="G984" t="s">
        <v>12</v>
      </c>
      <c r="H984" s="2">
        <v>60400000</v>
      </c>
      <c r="I984" t="s">
        <v>13</v>
      </c>
      <c r="J984" t="s">
        <v>211</v>
      </c>
    </row>
    <row r="985" spans="1:10" x14ac:dyDescent="0.35">
      <c r="A985" t="s">
        <v>210</v>
      </c>
      <c r="B985" t="s">
        <v>17</v>
      </c>
      <c r="C985" s="1">
        <v>42004</v>
      </c>
      <c r="D985" s="2">
        <v>1584500000</v>
      </c>
      <c r="E985" t="s">
        <v>12</v>
      </c>
      <c r="F985" s="2">
        <v>1105700000</v>
      </c>
      <c r="G985" t="s">
        <v>12</v>
      </c>
      <c r="H985" s="2">
        <v>52500000</v>
      </c>
      <c r="I985" t="s">
        <v>13</v>
      </c>
      <c r="J985" t="s">
        <v>211</v>
      </c>
    </row>
    <row r="986" spans="1:10" x14ac:dyDescent="0.35">
      <c r="A986" t="s">
        <v>210</v>
      </c>
      <c r="B986" t="s">
        <v>11</v>
      </c>
      <c r="C986" s="1">
        <v>42369</v>
      </c>
      <c r="D986" s="2">
        <v>1637100000</v>
      </c>
      <c r="E986" t="s">
        <v>12</v>
      </c>
      <c r="F986" s="2">
        <v>1209100000</v>
      </c>
      <c r="G986" t="s">
        <v>12</v>
      </c>
      <c r="H986" s="2">
        <v>58700000</v>
      </c>
      <c r="I986" t="s">
        <v>13</v>
      </c>
      <c r="J986" t="s">
        <v>211</v>
      </c>
    </row>
    <row r="987" spans="1:10" x14ac:dyDescent="0.35">
      <c r="A987" t="s">
        <v>212</v>
      </c>
      <c r="B987" t="s">
        <v>15</v>
      </c>
      <c r="C987" s="1">
        <v>41639</v>
      </c>
      <c r="D987" s="2">
        <v>7155096000</v>
      </c>
      <c r="E987" s="2">
        <v>4376505000</v>
      </c>
      <c r="F987" s="2">
        <v>1616921000</v>
      </c>
      <c r="G987" t="s">
        <v>12</v>
      </c>
      <c r="H987" t="s">
        <v>12</v>
      </c>
      <c r="I987" t="s">
        <v>13</v>
      </c>
      <c r="J987" t="s">
        <v>157</v>
      </c>
    </row>
    <row r="988" spans="1:10" x14ac:dyDescent="0.35">
      <c r="A988" t="s">
        <v>212</v>
      </c>
      <c r="B988" t="s">
        <v>16</v>
      </c>
      <c r="C988" s="1">
        <v>42004</v>
      </c>
      <c r="D988" s="2">
        <v>7752728000</v>
      </c>
      <c r="E988" s="2">
        <v>4778479000</v>
      </c>
      <c r="F988" s="2">
        <v>1758765000</v>
      </c>
      <c r="G988" t="s">
        <v>12</v>
      </c>
      <c r="H988" t="s">
        <v>12</v>
      </c>
      <c r="I988" t="s">
        <v>13</v>
      </c>
      <c r="J988" t="s">
        <v>157</v>
      </c>
    </row>
    <row r="989" spans="1:10" x14ac:dyDescent="0.35">
      <c r="A989" t="s">
        <v>212</v>
      </c>
      <c r="B989" t="s">
        <v>17</v>
      </c>
      <c r="C989" s="1">
        <v>42369</v>
      </c>
      <c r="D989" s="2">
        <v>6956311000</v>
      </c>
      <c r="E989" s="2">
        <v>4388167000</v>
      </c>
      <c r="F989" s="2">
        <v>1647382000</v>
      </c>
      <c r="G989" t="s">
        <v>12</v>
      </c>
      <c r="H989" t="s">
        <v>12</v>
      </c>
      <c r="I989" t="s">
        <v>13</v>
      </c>
      <c r="J989" t="s">
        <v>157</v>
      </c>
    </row>
    <row r="990" spans="1:10" x14ac:dyDescent="0.35">
      <c r="A990" t="s">
        <v>212</v>
      </c>
      <c r="B990" t="s">
        <v>11</v>
      </c>
      <c r="C990" s="1">
        <v>42735</v>
      </c>
      <c r="D990" s="2">
        <v>6794342000</v>
      </c>
      <c r="E990" s="2">
        <v>4322373000</v>
      </c>
      <c r="F990" s="2">
        <v>1757523000</v>
      </c>
      <c r="G990" t="s">
        <v>12</v>
      </c>
      <c r="H990" t="s">
        <v>12</v>
      </c>
      <c r="I990" t="s">
        <v>13</v>
      </c>
      <c r="J990" t="s">
        <v>157</v>
      </c>
    </row>
    <row r="991" spans="1:10" x14ac:dyDescent="0.35">
      <c r="A991" t="s">
        <v>223</v>
      </c>
      <c r="B991" t="s">
        <v>15</v>
      </c>
      <c r="C991" s="1">
        <v>41274</v>
      </c>
      <c r="D991" s="2">
        <v>2073000000</v>
      </c>
      <c r="E991" s="2">
        <v>759500000</v>
      </c>
      <c r="F991" s="2">
        <v>673500000</v>
      </c>
      <c r="G991" t="s">
        <v>12</v>
      </c>
      <c r="H991" s="2">
        <v>160000000</v>
      </c>
      <c r="I991" t="s">
        <v>13</v>
      </c>
      <c r="J991" t="s">
        <v>211</v>
      </c>
    </row>
    <row r="992" spans="1:10" x14ac:dyDescent="0.35">
      <c r="A992" t="s">
        <v>223</v>
      </c>
      <c r="B992" t="s">
        <v>16</v>
      </c>
      <c r="C992" s="1">
        <v>41639</v>
      </c>
      <c r="D992" s="2">
        <v>2303900000</v>
      </c>
      <c r="E992" s="2">
        <v>787300000</v>
      </c>
      <c r="F992" s="2">
        <v>715800000</v>
      </c>
      <c r="G992" t="s">
        <v>12</v>
      </c>
      <c r="H992" s="2">
        <v>189600000</v>
      </c>
      <c r="I992" t="s">
        <v>13</v>
      </c>
      <c r="J992" t="s">
        <v>211</v>
      </c>
    </row>
    <row r="993" spans="1:10" x14ac:dyDescent="0.35">
      <c r="A993" t="s">
        <v>223</v>
      </c>
      <c r="B993" t="s">
        <v>17</v>
      </c>
      <c r="C993" s="1">
        <v>42004</v>
      </c>
      <c r="D993" s="2">
        <v>2436400000</v>
      </c>
      <c r="E993" s="2">
        <v>844700000</v>
      </c>
      <c r="F993" s="2">
        <v>751700000</v>
      </c>
      <c r="G993" t="s">
        <v>12</v>
      </c>
      <c r="H993" s="2">
        <v>201800000</v>
      </c>
      <c r="I993" t="s">
        <v>13</v>
      </c>
      <c r="J993" t="s">
        <v>211</v>
      </c>
    </row>
    <row r="994" spans="1:10" x14ac:dyDescent="0.35">
      <c r="A994" t="s">
        <v>223</v>
      </c>
      <c r="B994" t="s">
        <v>11</v>
      </c>
      <c r="C994" s="1">
        <v>42369</v>
      </c>
      <c r="D994" s="2">
        <v>2663600000</v>
      </c>
      <c r="E994" s="2">
        <v>887400000</v>
      </c>
      <c r="F994" s="2">
        <v>884300000</v>
      </c>
      <c r="G994" t="s">
        <v>12</v>
      </c>
      <c r="H994" s="2">
        <v>198000000</v>
      </c>
      <c r="I994" t="s">
        <v>13</v>
      </c>
      <c r="J994" t="s">
        <v>211</v>
      </c>
    </row>
    <row r="995" spans="1:10" x14ac:dyDescent="0.35">
      <c r="A995" t="s">
        <v>227</v>
      </c>
      <c r="B995" t="s">
        <v>15</v>
      </c>
      <c r="C995" s="1">
        <v>41547</v>
      </c>
      <c r="D995" s="2">
        <v>24669000000</v>
      </c>
      <c r="E995" s="2">
        <v>14717000000</v>
      </c>
      <c r="F995" s="2">
        <v>6010000000</v>
      </c>
      <c r="G995" t="s">
        <v>12</v>
      </c>
      <c r="H995" t="s">
        <v>12</v>
      </c>
      <c r="I995" t="s">
        <v>13</v>
      </c>
      <c r="J995" t="s">
        <v>164</v>
      </c>
    </row>
    <row r="996" spans="1:10" x14ac:dyDescent="0.35">
      <c r="A996" t="s">
        <v>227</v>
      </c>
      <c r="B996" t="s">
        <v>16</v>
      </c>
      <c r="C996" s="1">
        <v>41912</v>
      </c>
      <c r="D996" s="2">
        <v>17733000000</v>
      </c>
      <c r="E996" s="2">
        <v>9971000000</v>
      </c>
      <c r="F996" s="2">
        <v>4375000000</v>
      </c>
      <c r="G996" t="s">
        <v>12</v>
      </c>
      <c r="H996" t="s">
        <v>12</v>
      </c>
      <c r="I996" t="s">
        <v>13</v>
      </c>
      <c r="J996" t="s">
        <v>164</v>
      </c>
    </row>
    <row r="997" spans="1:10" x14ac:dyDescent="0.35">
      <c r="A997" t="s">
        <v>227</v>
      </c>
      <c r="B997" t="s">
        <v>17</v>
      </c>
      <c r="C997" s="1">
        <v>42277</v>
      </c>
      <c r="D997" s="2">
        <v>16249000000</v>
      </c>
      <c r="E997" s="2">
        <v>9241000000</v>
      </c>
      <c r="F997" s="2">
        <v>4065000000</v>
      </c>
      <c r="G997" t="s">
        <v>12</v>
      </c>
      <c r="H997" t="s">
        <v>12</v>
      </c>
      <c r="I997" t="s">
        <v>13</v>
      </c>
      <c r="J997" t="s">
        <v>164</v>
      </c>
    </row>
    <row r="998" spans="1:10" x14ac:dyDescent="0.35">
      <c r="A998" t="s">
        <v>227</v>
      </c>
      <c r="B998" t="s">
        <v>11</v>
      </c>
      <c r="C998" s="1">
        <v>42643</v>
      </c>
      <c r="D998" s="2">
        <v>14522000000</v>
      </c>
      <c r="E998" s="2">
        <v>8260000000</v>
      </c>
      <c r="F998" s="2">
        <v>3758000000</v>
      </c>
      <c r="G998" t="s">
        <v>12</v>
      </c>
      <c r="H998" t="s">
        <v>12</v>
      </c>
      <c r="I998" t="s">
        <v>13</v>
      </c>
      <c r="J998" t="s">
        <v>164</v>
      </c>
    </row>
    <row r="999" spans="1:10" x14ac:dyDescent="0.35">
      <c r="A999" t="s">
        <v>237</v>
      </c>
      <c r="B999" t="s">
        <v>15</v>
      </c>
      <c r="C999" s="1">
        <v>41274</v>
      </c>
      <c r="D999" s="2">
        <v>16311000000</v>
      </c>
      <c r="E999" s="2">
        <v>11448000000</v>
      </c>
      <c r="F999" s="2">
        <v>2894000000</v>
      </c>
      <c r="G999" s="2">
        <v>439000000</v>
      </c>
      <c r="H999" t="s">
        <v>12</v>
      </c>
      <c r="I999" t="s">
        <v>13</v>
      </c>
      <c r="J999" t="s">
        <v>164</v>
      </c>
    </row>
    <row r="1000" spans="1:10" x14ac:dyDescent="0.35">
      <c r="A1000" t="s">
        <v>237</v>
      </c>
      <c r="B1000" t="s">
        <v>16</v>
      </c>
      <c r="C1000" s="1">
        <v>41639</v>
      </c>
      <c r="D1000" s="2">
        <v>22046000000</v>
      </c>
      <c r="E1000" s="2">
        <v>15369000000</v>
      </c>
      <c r="F1000" s="2">
        <v>3886000000</v>
      </c>
      <c r="G1000" s="2">
        <v>644000000</v>
      </c>
      <c r="H1000" t="s">
        <v>12</v>
      </c>
      <c r="I1000" t="s">
        <v>13</v>
      </c>
      <c r="J1000" t="s">
        <v>164</v>
      </c>
    </row>
    <row r="1001" spans="1:10" x14ac:dyDescent="0.35">
      <c r="A1001" t="s">
        <v>237</v>
      </c>
      <c r="B1001" t="s">
        <v>17</v>
      </c>
      <c r="C1001" s="1">
        <v>42004</v>
      </c>
      <c r="D1001" s="2">
        <v>22552000000</v>
      </c>
      <c r="E1001" s="2">
        <v>15646000000</v>
      </c>
      <c r="F1001" s="2">
        <v>3810000000</v>
      </c>
      <c r="G1001" s="2">
        <v>647000000</v>
      </c>
      <c r="H1001" t="s">
        <v>12</v>
      </c>
      <c r="I1001" t="s">
        <v>13</v>
      </c>
      <c r="J1001" t="s">
        <v>164</v>
      </c>
    </row>
    <row r="1002" spans="1:10" x14ac:dyDescent="0.35">
      <c r="A1002" t="s">
        <v>237</v>
      </c>
      <c r="B1002" t="s">
        <v>11</v>
      </c>
      <c r="C1002" s="1">
        <v>42369</v>
      </c>
      <c r="D1002" s="2">
        <v>20855000000</v>
      </c>
      <c r="E1002" s="2">
        <v>14292000000</v>
      </c>
      <c r="F1002" s="2">
        <v>3596000000</v>
      </c>
      <c r="G1002" s="2">
        <v>625000000</v>
      </c>
      <c r="H1002" t="s">
        <v>12</v>
      </c>
      <c r="I1002" t="s">
        <v>13</v>
      </c>
      <c r="J1002" t="s">
        <v>164</v>
      </c>
    </row>
    <row r="1003" spans="1:10" x14ac:dyDescent="0.35">
      <c r="A1003" t="s">
        <v>241</v>
      </c>
      <c r="B1003" t="s">
        <v>15</v>
      </c>
      <c r="C1003" s="1">
        <v>41274</v>
      </c>
      <c r="D1003" s="2">
        <v>5992215000</v>
      </c>
      <c r="E1003" s="2">
        <v>4156845000</v>
      </c>
      <c r="F1003" s="2">
        <v>1264632000</v>
      </c>
      <c r="G1003" t="s">
        <v>12</v>
      </c>
      <c r="H1003" s="2">
        <v>39940000</v>
      </c>
      <c r="I1003" t="s">
        <v>13</v>
      </c>
      <c r="J1003" t="s">
        <v>146</v>
      </c>
    </row>
    <row r="1004" spans="1:10" x14ac:dyDescent="0.35">
      <c r="A1004" t="s">
        <v>241</v>
      </c>
      <c r="B1004" t="s">
        <v>16</v>
      </c>
      <c r="C1004" s="1">
        <v>41639</v>
      </c>
      <c r="D1004" s="2">
        <v>6080257000</v>
      </c>
      <c r="E1004" s="2">
        <v>4197404000</v>
      </c>
      <c r="F1004" s="2">
        <v>1282709000</v>
      </c>
      <c r="G1004" t="s">
        <v>12</v>
      </c>
      <c r="H1004" s="2">
        <v>48071000</v>
      </c>
      <c r="I1004" t="s">
        <v>13</v>
      </c>
      <c r="J1004" t="s">
        <v>146</v>
      </c>
    </row>
    <row r="1005" spans="1:10" x14ac:dyDescent="0.35">
      <c r="A1005" t="s">
        <v>241</v>
      </c>
      <c r="B1005" t="s">
        <v>17</v>
      </c>
      <c r="C1005" s="1">
        <v>42004</v>
      </c>
      <c r="D1005" s="2">
        <v>6564721000</v>
      </c>
      <c r="E1005" s="2">
        <v>4583294000</v>
      </c>
      <c r="F1005" s="2">
        <v>1337487000</v>
      </c>
      <c r="G1005" t="s">
        <v>12</v>
      </c>
      <c r="H1005" s="2">
        <v>49292000</v>
      </c>
      <c r="I1005" t="s">
        <v>13</v>
      </c>
      <c r="J1005" t="s">
        <v>146</v>
      </c>
    </row>
    <row r="1006" spans="1:10" x14ac:dyDescent="0.35">
      <c r="A1006" t="s">
        <v>241</v>
      </c>
      <c r="B1006" t="s">
        <v>11</v>
      </c>
      <c r="C1006" s="1">
        <v>42369</v>
      </c>
      <c r="D1006" s="2">
        <v>6616632000</v>
      </c>
      <c r="E1006" s="2">
        <v>4428855000</v>
      </c>
      <c r="F1006" s="2">
        <v>1420281000</v>
      </c>
      <c r="G1006" t="s">
        <v>12</v>
      </c>
      <c r="H1006" s="2">
        <v>46012000</v>
      </c>
      <c r="I1006" t="s">
        <v>13</v>
      </c>
      <c r="J1006" t="s">
        <v>146</v>
      </c>
    </row>
    <row r="1007" spans="1:10" x14ac:dyDescent="0.35">
      <c r="A1007" t="s">
        <v>246</v>
      </c>
      <c r="B1007" t="s">
        <v>15</v>
      </c>
      <c r="C1007" s="1">
        <v>41639</v>
      </c>
      <c r="D1007" s="2">
        <v>3326106000</v>
      </c>
      <c r="E1007" s="2">
        <v>1606661000</v>
      </c>
      <c r="F1007" s="2">
        <v>1007431000</v>
      </c>
      <c r="G1007" t="s">
        <v>12</v>
      </c>
      <c r="H1007" t="s">
        <v>12</v>
      </c>
      <c r="I1007" t="s">
        <v>13</v>
      </c>
      <c r="J1007" t="s">
        <v>64</v>
      </c>
    </row>
    <row r="1008" spans="1:10" x14ac:dyDescent="0.35">
      <c r="A1008" t="s">
        <v>246</v>
      </c>
      <c r="B1008" t="s">
        <v>16</v>
      </c>
      <c r="C1008" s="1">
        <v>42004</v>
      </c>
      <c r="D1008" s="2">
        <v>3733507000</v>
      </c>
      <c r="E1008" s="2">
        <v>1836105000</v>
      </c>
      <c r="F1008" s="2">
        <v>1110776000</v>
      </c>
      <c r="G1008" t="s">
        <v>12</v>
      </c>
      <c r="H1008" t="s">
        <v>12</v>
      </c>
      <c r="I1008" t="s">
        <v>13</v>
      </c>
      <c r="J1008" t="s">
        <v>64</v>
      </c>
    </row>
    <row r="1009" spans="1:10" x14ac:dyDescent="0.35">
      <c r="A1009" t="s">
        <v>246</v>
      </c>
      <c r="B1009" t="s">
        <v>17</v>
      </c>
      <c r="C1009" s="1">
        <v>42369</v>
      </c>
      <c r="D1009" s="2">
        <v>3869187000</v>
      </c>
      <c r="E1009" s="2">
        <v>1920253000</v>
      </c>
      <c r="F1009" s="2">
        <v>1121590000</v>
      </c>
      <c r="G1009" t="s">
        <v>12</v>
      </c>
      <c r="H1009" t="s">
        <v>12</v>
      </c>
      <c r="I1009" t="s">
        <v>13</v>
      </c>
      <c r="J1009" t="s">
        <v>64</v>
      </c>
    </row>
    <row r="1010" spans="1:10" x14ac:dyDescent="0.35">
      <c r="A1010" t="s">
        <v>246</v>
      </c>
      <c r="B1010" t="s">
        <v>11</v>
      </c>
      <c r="C1010" s="1">
        <v>42735</v>
      </c>
      <c r="D1010" s="2">
        <v>3962036000</v>
      </c>
      <c r="E1010" s="2">
        <v>1997259000</v>
      </c>
      <c r="F1010" s="2">
        <v>1169470000</v>
      </c>
      <c r="G1010" t="s">
        <v>12</v>
      </c>
      <c r="H1010" t="s">
        <v>12</v>
      </c>
      <c r="I1010" t="s">
        <v>13</v>
      </c>
      <c r="J1010" t="s">
        <v>64</v>
      </c>
    </row>
    <row r="1011" spans="1:10" x14ac:dyDescent="0.35">
      <c r="A1011" t="s">
        <v>248</v>
      </c>
      <c r="B1011" t="s">
        <v>15</v>
      </c>
      <c r="C1011" s="1">
        <v>41274</v>
      </c>
      <c r="D1011" s="2">
        <v>3134800000</v>
      </c>
      <c r="E1011" s="2">
        <v>2093200000</v>
      </c>
      <c r="F1011" s="2">
        <v>873100000</v>
      </c>
      <c r="G1011" t="s">
        <v>12</v>
      </c>
      <c r="H1011" s="2">
        <v>7400000</v>
      </c>
      <c r="I1011" t="s">
        <v>13</v>
      </c>
      <c r="J1011" t="s">
        <v>64</v>
      </c>
    </row>
    <row r="1012" spans="1:10" x14ac:dyDescent="0.35">
      <c r="A1012" t="s">
        <v>248</v>
      </c>
      <c r="B1012" t="s">
        <v>16</v>
      </c>
      <c r="C1012" s="1">
        <v>41639</v>
      </c>
      <c r="D1012" s="2">
        <v>3703600000</v>
      </c>
      <c r="E1012" s="2">
        <v>2408500000</v>
      </c>
      <c r="F1012" s="2">
        <v>938700000</v>
      </c>
      <c r="G1012" t="s">
        <v>12</v>
      </c>
      <c r="H1012" s="2">
        <v>9400000</v>
      </c>
      <c r="I1012" t="s">
        <v>13</v>
      </c>
      <c r="J1012" t="s">
        <v>64</v>
      </c>
    </row>
    <row r="1013" spans="1:10" x14ac:dyDescent="0.35">
      <c r="A1013" t="s">
        <v>248</v>
      </c>
      <c r="B1013" t="s">
        <v>17</v>
      </c>
      <c r="C1013" s="1">
        <v>42004</v>
      </c>
      <c r="D1013" s="2">
        <v>4013600000</v>
      </c>
      <c r="E1013" s="2">
        <v>2646700000</v>
      </c>
      <c r="F1013" s="2">
        <v>943300000</v>
      </c>
      <c r="G1013" t="s">
        <v>12</v>
      </c>
      <c r="H1013" s="2">
        <v>13100000</v>
      </c>
      <c r="I1013" t="s">
        <v>13</v>
      </c>
      <c r="J1013" t="s">
        <v>64</v>
      </c>
    </row>
    <row r="1014" spans="1:10" x14ac:dyDescent="0.35">
      <c r="A1014" t="s">
        <v>248</v>
      </c>
      <c r="B1014" t="s">
        <v>11</v>
      </c>
      <c r="C1014" s="1">
        <v>42369</v>
      </c>
      <c r="D1014" s="2">
        <v>4579400000</v>
      </c>
      <c r="E1014" s="2">
        <v>2997500000</v>
      </c>
      <c r="F1014" s="2">
        <v>1047600000</v>
      </c>
      <c r="G1014" t="s">
        <v>12</v>
      </c>
      <c r="H1014" s="2">
        <v>21600000</v>
      </c>
      <c r="I1014" t="s">
        <v>13</v>
      </c>
      <c r="J1014" t="s">
        <v>64</v>
      </c>
    </row>
    <row r="1015" spans="1:10" x14ac:dyDescent="0.35">
      <c r="A1015" t="s">
        <v>251</v>
      </c>
      <c r="B1015" t="s">
        <v>15</v>
      </c>
      <c r="C1015" s="1">
        <v>41425</v>
      </c>
      <c r="D1015" s="2">
        <v>44287000000</v>
      </c>
      <c r="E1015" s="2">
        <v>16448000000</v>
      </c>
      <c r="F1015" s="2">
        <v>20359000000</v>
      </c>
      <c r="G1015" t="s">
        <v>12</v>
      </c>
      <c r="H1015" s="2">
        <v>2386000000</v>
      </c>
      <c r="I1015" t="s">
        <v>13</v>
      </c>
      <c r="J1015" t="s">
        <v>146</v>
      </c>
    </row>
    <row r="1016" spans="1:10" x14ac:dyDescent="0.35">
      <c r="A1016" t="s">
        <v>251</v>
      </c>
      <c r="B1016" t="s">
        <v>16</v>
      </c>
      <c r="C1016" s="1">
        <v>41790</v>
      </c>
      <c r="D1016" s="2">
        <v>45567000000</v>
      </c>
      <c r="E1016" s="2">
        <v>17052000000</v>
      </c>
      <c r="F1016" s="2">
        <v>22113000000</v>
      </c>
      <c r="G1016" t="s">
        <v>12</v>
      </c>
      <c r="H1016" s="2">
        <v>2587000000</v>
      </c>
      <c r="I1016" t="s">
        <v>13</v>
      </c>
      <c r="J1016" t="s">
        <v>146</v>
      </c>
    </row>
    <row r="1017" spans="1:10" x14ac:dyDescent="0.35">
      <c r="A1017" t="s">
        <v>251</v>
      </c>
      <c r="B1017" t="s">
        <v>17</v>
      </c>
      <c r="C1017" s="1">
        <v>42155</v>
      </c>
      <c r="D1017" s="2">
        <v>47453000000</v>
      </c>
      <c r="E1017" s="2">
        <v>16984000000</v>
      </c>
      <c r="F1017" s="2">
        <v>25715000000</v>
      </c>
      <c r="G1017" t="s">
        <v>12</v>
      </c>
      <c r="H1017" s="2">
        <v>2611000000</v>
      </c>
      <c r="I1017" t="s">
        <v>13</v>
      </c>
      <c r="J1017" t="s">
        <v>146</v>
      </c>
    </row>
    <row r="1018" spans="1:10" x14ac:dyDescent="0.35">
      <c r="A1018" t="s">
        <v>251</v>
      </c>
      <c r="B1018" t="s">
        <v>11</v>
      </c>
      <c r="C1018" s="1">
        <v>42521</v>
      </c>
      <c r="D1018" s="2">
        <v>50365000000</v>
      </c>
      <c r="E1018" s="2">
        <v>17327000000</v>
      </c>
      <c r="F1018" s="2">
        <v>27330000000</v>
      </c>
      <c r="G1018" t="s">
        <v>12</v>
      </c>
      <c r="H1018" s="2">
        <v>2631000000</v>
      </c>
      <c r="I1018" t="s">
        <v>13</v>
      </c>
      <c r="J1018" t="s">
        <v>146</v>
      </c>
    </row>
    <row r="1019" spans="1:10" x14ac:dyDescent="0.35">
      <c r="A1019" t="s">
        <v>260</v>
      </c>
      <c r="B1019" t="s">
        <v>15</v>
      </c>
      <c r="C1019" s="1">
        <v>41639</v>
      </c>
      <c r="D1019" s="2">
        <v>27351573000</v>
      </c>
      <c r="E1019" s="2">
        <v>25986382000</v>
      </c>
      <c r="F1019" s="2">
        <v>175148000</v>
      </c>
      <c r="G1019" t="s">
        <v>12</v>
      </c>
      <c r="H1019" t="s">
        <v>12</v>
      </c>
      <c r="I1019" t="s">
        <v>13</v>
      </c>
      <c r="J1019" t="s">
        <v>261</v>
      </c>
    </row>
    <row r="1020" spans="1:10" x14ac:dyDescent="0.35">
      <c r="A1020" t="s">
        <v>260</v>
      </c>
      <c r="B1020" t="s">
        <v>16</v>
      </c>
      <c r="C1020" s="1">
        <v>42004</v>
      </c>
      <c r="D1020" s="2">
        <v>21531577000</v>
      </c>
      <c r="E1020" s="2">
        <v>20132544000</v>
      </c>
      <c r="F1020" s="2">
        <v>182711000</v>
      </c>
      <c r="G1020" t="s">
        <v>12</v>
      </c>
      <c r="H1020" t="s">
        <v>12</v>
      </c>
      <c r="I1020" t="s">
        <v>13</v>
      </c>
      <c r="J1020" t="s">
        <v>261</v>
      </c>
    </row>
    <row r="1021" spans="1:10" x14ac:dyDescent="0.35">
      <c r="A1021" t="s">
        <v>260</v>
      </c>
      <c r="B1021" t="s">
        <v>17</v>
      </c>
      <c r="C1021" s="1">
        <v>42369</v>
      </c>
      <c r="D1021" s="2">
        <v>18114048000</v>
      </c>
      <c r="E1021" s="2">
        <v>17019352000</v>
      </c>
      <c r="F1021" s="2">
        <v>408225000</v>
      </c>
      <c r="G1021" t="s">
        <v>12</v>
      </c>
      <c r="H1021" t="s">
        <v>12</v>
      </c>
      <c r="I1021" t="s">
        <v>13</v>
      </c>
      <c r="J1021" t="s">
        <v>261</v>
      </c>
    </row>
    <row r="1022" spans="1:10" x14ac:dyDescent="0.35">
      <c r="A1022" t="s">
        <v>260</v>
      </c>
      <c r="B1022" t="s">
        <v>11</v>
      </c>
      <c r="C1022" s="1">
        <v>42735</v>
      </c>
      <c r="D1022" s="2">
        <v>19036525000</v>
      </c>
      <c r="E1022" s="2">
        <v>18246209000</v>
      </c>
      <c r="F1022" s="2">
        <v>191073000</v>
      </c>
      <c r="G1022" t="s">
        <v>12</v>
      </c>
      <c r="H1022" t="s">
        <v>12</v>
      </c>
      <c r="I1022" t="s">
        <v>13</v>
      </c>
      <c r="J1022" t="s">
        <v>261</v>
      </c>
    </row>
    <row r="1023" spans="1:10" x14ac:dyDescent="0.35">
      <c r="A1023" t="s">
        <v>262</v>
      </c>
      <c r="B1023" t="s">
        <v>15</v>
      </c>
      <c r="C1023" s="1">
        <v>41639</v>
      </c>
      <c r="D1023" s="2">
        <v>4954619000</v>
      </c>
      <c r="E1023" s="2">
        <v>3266524000</v>
      </c>
      <c r="F1023" s="2">
        <v>966829000</v>
      </c>
      <c r="G1023" t="s">
        <v>12</v>
      </c>
      <c r="H1023" t="s">
        <v>12</v>
      </c>
      <c r="I1023" t="s">
        <v>13</v>
      </c>
      <c r="J1023" t="s">
        <v>157</v>
      </c>
    </row>
    <row r="1024" spans="1:10" x14ac:dyDescent="0.35">
      <c r="A1024" t="s">
        <v>262</v>
      </c>
      <c r="B1024" t="s">
        <v>16</v>
      </c>
      <c r="C1024" s="1">
        <v>42004</v>
      </c>
      <c r="D1024" s="2">
        <v>4877885000</v>
      </c>
      <c r="E1024" s="2">
        <v>3163268000</v>
      </c>
      <c r="F1024" s="2">
        <v>936900000</v>
      </c>
      <c r="G1024" t="s">
        <v>12</v>
      </c>
      <c r="H1024" t="s">
        <v>12</v>
      </c>
      <c r="I1024" t="s">
        <v>13</v>
      </c>
      <c r="J1024" t="s">
        <v>157</v>
      </c>
    </row>
    <row r="1025" spans="1:10" x14ac:dyDescent="0.35">
      <c r="A1025" t="s">
        <v>262</v>
      </c>
      <c r="B1025" t="s">
        <v>17</v>
      </c>
      <c r="C1025" s="1">
        <v>42369</v>
      </c>
      <c r="D1025" s="2">
        <v>4561030000</v>
      </c>
      <c r="E1025" s="2">
        <v>3073712000</v>
      </c>
      <c r="F1025" s="2">
        <v>971611000</v>
      </c>
      <c r="G1025" t="s">
        <v>12</v>
      </c>
      <c r="H1025" t="s">
        <v>12</v>
      </c>
      <c r="I1025" t="s">
        <v>13</v>
      </c>
      <c r="J1025" t="s">
        <v>157</v>
      </c>
    </row>
    <row r="1026" spans="1:10" x14ac:dyDescent="0.35">
      <c r="A1026" t="s">
        <v>262</v>
      </c>
      <c r="B1026" t="s">
        <v>11</v>
      </c>
      <c r="C1026" s="1">
        <v>42735</v>
      </c>
      <c r="D1026" s="2">
        <v>3991462000</v>
      </c>
      <c r="E1026" s="2">
        <v>2759908000</v>
      </c>
      <c r="F1026" s="2">
        <v>965322000</v>
      </c>
      <c r="G1026" t="s">
        <v>12</v>
      </c>
      <c r="H1026" t="s">
        <v>12</v>
      </c>
      <c r="I1026" t="s">
        <v>13</v>
      </c>
      <c r="J1026" t="s">
        <v>157</v>
      </c>
    </row>
    <row r="1027" spans="1:10" x14ac:dyDescent="0.35">
      <c r="A1027" t="s">
        <v>268</v>
      </c>
      <c r="B1027" t="s">
        <v>15</v>
      </c>
      <c r="C1027" s="1">
        <v>41639</v>
      </c>
      <c r="D1027" s="2">
        <v>30930000000</v>
      </c>
      <c r="E1027" s="2">
        <v>25202000000</v>
      </c>
      <c r="F1027" s="2">
        <v>2039000000</v>
      </c>
      <c r="G1027" t="s">
        <v>12</v>
      </c>
      <c r="H1027" t="s">
        <v>12</v>
      </c>
      <c r="I1027" t="s">
        <v>13</v>
      </c>
      <c r="J1027" t="s">
        <v>91</v>
      </c>
    </row>
    <row r="1028" spans="1:10" x14ac:dyDescent="0.35">
      <c r="A1028" t="s">
        <v>268</v>
      </c>
      <c r="B1028" t="s">
        <v>16</v>
      </c>
      <c r="C1028" s="1">
        <v>42004</v>
      </c>
      <c r="D1028" s="2">
        <v>30852000000</v>
      </c>
      <c r="E1028" s="2">
        <v>24979000000</v>
      </c>
      <c r="F1028" s="2">
        <v>1984000000</v>
      </c>
      <c r="G1028" t="s">
        <v>12</v>
      </c>
      <c r="H1028" t="s">
        <v>12</v>
      </c>
      <c r="I1028" t="s">
        <v>13</v>
      </c>
      <c r="J1028" t="s">
        <v>91</v>
      </c>
    </row>
    <row r="1029" spans="1:10" x14ac:dyDescent="0.35">
      <c r="A1029" t="s">
        <v>268</v>
      </c>
      <c r="B1029" t="s">
        <v>17</v>
      </c>
      <c r="C1029" s="1">
        <v>42369</v>
      </c>
      <c r="D1029" s="2">
        <v>31469000000</v>
      </c>
      <c r="E1029" s="2">
        <v>25339000000</v>
      </c>
      <c r="F1029" s="2">
        <v>1952000000</v>
      </c>
      <c r="G1029" t="s">
        <v>12</v>
      </c>
      <c r="H1029" t="s">
        <v>12</v>
      </c>
      <c r="I1029" t="s">
        <v>13</v>
      </c>
      <c r="J1029" t="s">
        <v>91</v>
      </c>
    </row>
    <row r="1030" spans="1:10" x14ac:dyDescent="0.35">
      <c r="A1030" t="s">
        <v>268</v>
      </c>
      <c r="B1030" t="s">
        <v>11</v>
      </c>
      <c r="C1030" s="1">
        <v>42735</v>
      </c>
      <c r="D1030" s="2">
        <v>31353000000</v>
      </c>
      <c r="E1030" s="2">
        <v>25104000000</v>
      </c>
      <c r="F1030" s="2">
        <v>1940000000</v>
      </c>
      <c r="G1030" t="s">
        <v>12</v>
      </c>
      <c r="H1030" t="s">
        <v>12</v>
      </c>
      <c r="I1030" t="s">
        <v>13</v>
      </c>
      <c r="J1030" t="s">
        <v>91</v>
      </c>
    </row>
    <row r="1031" spans="1:10" x14ac:dyDescent="0.35">
      <c r="A1031" t="s">
        <v>281</v>
      </c>
      <c r="B1031" t="s">
        <v>15</v>
      </c>
      <c r="C1031" s="1">
        <v>41274</v>
      </c>
      <c r="D1031" s="2">
        <v>8950045000</v>
      </c>
      <c r="E1031" s="2">
        <v>5033885000</v>
      </c>
      <c r="F1031" s="2">
        <v>2785035000</v>
      </c>
      <c r="G1031" t="s">
        <v>12</v>
      </c>
      <c r="H1031" t="s">
        <v>12</v>
      </c>
      <c r="I1031" t="s">
        <v>13</v>
      </c>
      <c r="J1031" t="s">
        <v>282</v>
      </c>
    </row>
    <row r="1032" spans="1:10" x14ac:dyDescent="0.35">
      <c r="A1032" t="s">
        <v>281</v>
      </c>
      <c r="B1032" t="s">
        <v>16</v>
      </c>
      <c r="C1032" s="1">
        <v>41639</v>
      </c>
      <c r="D1032" s="2">
        <v>9437758000</v>
      </c>
      <c r="E1032" s="2">
        <v>5301275000</v>
      </c>
      <c r="F1032" s="2">
        <v>2839629000</v>
      </c>
      <c r="G1032" t="s">
        <v>12</v>
      </c>
      <c r="H1032" t="s">
        <v>12</v>
      </c>
      <c r="I1032" t="s">
        <v>13</v>
      </c>
      <c r="J1032" t="s">
        <v>282</v>
      </c>
    </row>
    <row r="1033" spans="1:10" x14ac:dyDescent="0.35">
      <c r="A1033" t="s">
        <v>281</v>
      </c>
      <c r="B1033" t="s">
        <v>17</v>
      </c>
      <c r="C1033" s="1">
        <v>42004</v>
      </c>
      <c r="D1033" s="2">
        <v>9964953000</v>
      </c>
      <c r="E1033" s="2">
        <v>5650711000</v>
      </c>
      <c r="F1033" s="2">
        <v>2967125000</v>
      </c>
      <c r="G1033" t="s">
        <v>12</v>
      </c>
      <c r="H1033" t="s">
        <v>12</v>
      </c>
      <c r="I1033" t="s">
        <v>13</v>
      </c>
      <c r="J1033" t="s">
        <v>282</v>
      </c>
    </row>
    <row r="1034" spans="1:10" x14ac:dyDescent="0.35">
      <c r="A1034" t="s">
        <v>281</v>
      </c>
      <c r="B1034" t="s">
        <v>11</v>
      </c>
      <c r="C1034" s="1">
        <v>42369</v>
      </c>
      <c r="D1034" s="2">
        <v>9973384000</v>
      </c>
      <c r="E1034" s="2">
        <v>5741956000</v>
      </c>
      <c r="F1034" s="2">
        <v>2931108000</v>
      </c>
      <c r="G1034" t="s">
        <v>12</v>
      </c>
      <c r="H1034" t="s">
        <v>12</v>
      </c>
      <c r="I1034" t="s">
        <v>13</v>
      </c>
      <c r="J1034" t="s">
        <v>282</v>
      </c>
    </row>
    <row r="1035" spans="1:10" x14ac:dyDescent="0.35">
      <c r="A1035" t="s">
        <v>300</v>
      </c>
      <c r="B1035" t="s">
        <v>15</v>
      </c>
      <c r="C1035" s="1">
        <v>41639</v>
      </c>
      <c r="D1035" s="2">
        <v>39055000000</v>
      </c>
      <c r="E1035" s="2">
        <v>28364000000</v>
      </c>
      <c r="F1035" s="2">
        <v>5190000000</v>
      </c>
      <c r="G1035" t="s">
        <v>12</v>
      </c>
      <c r="H1035" t="s">
        <v>12</v>
      </c>
      <c r="I1035" t="s">
        <v>13</v>
      </c>
      <c r="J1035" t="s">
        <v>164</v>
      </c>
    </row>
    <row r="1036" spans="1:10" x14ac:dyDescent="0.35">
      <c r="A1036" t="s">
        <v>300</v>
      </c>
      <c r="B1036" t="s">
        <v>16</v>
      </c>
      <c r="C1036" s="1">
        <v>42004</v>
      </c>
      <c r="D1036" s="2">
        <v>40306000000</v>
      </c>
      <c r="E1036" s="2">
        <v>28957000000</v>
      </c>
      <c r="F1036" s="2">
        <v>5518000000</v>
      </c>
      <c r="G1036" t="s">
        <v>12</v>
      </c>
      <c r="H1036" t="s">
        <v>12</v>
      </c>
      <c r="I1036" t="s">
        <v>13</v>
      </c>
      <c r="J1036" t="s">
        <v>164</v>
      </c>
    </row>
    <row r="1037" spans="1:10" x14ac:dyDescent="0.35">
      <c r="A1037" t="s">
        <v>300</v>
      </c>
      <c r="B1037" t="s">
        <v>17</v>
      </c>
      <c r="C1037" s="1">
        <v>42369</v>
      </c>
      <c r="D1037" s="2">
        <v>38581000000</v>
      </c>
      <c r="E1037" s="2">
        <v>26747000000</v>
      </c>
      <c r="F1037" s="2">
        <v>5006000000</v>
      </c>
      <c r="G1037" t="s">
        <v>12</v>
      </c>
      <c r="H1037" t="s">
        <v>12</v>
      </c>
      <c r="I1037" t="s">
        <v>13</v>
      </c>
      <c r="J1037" t="s">
        <v>164</v>
      </c>
    </row>
    <row r="1038" spans="1:10" x14ac:dyDescent="0.35">
      <c r="A1038" t="s">
        <v>300</v>
      </c>
      <c r="B1038" t="s">
        <v>11</v>
      </c>
      <c r="C1038" s="1">
        <v>42735</v>
      </c>
      <c r="D1038" s="2">
        <v>39302000000</v>
      </c>
      <c r="E1038" s="2">
        <v>27150000000</v>
      </c>
      <c r="F1038" s="2">
        <v>5469000000</v>
      </c>
      <c r="G1038" t="s">
        <v>12</v>
      </c>
      <c r="H1038" t="s">
        <v>12</v>
      </c>
      <c r="I1038" t="s">
        <v>13</v>
      </c>
      <c r="J1038" t="s">
        <v>164</v>
      </c>
    </row>
    <row r="1039" spans="1:10" x14ac:dyDescent="0.35">
      <c r="A1039" t="s">
        <v>326</v>
      </c>
      <c r="B1039" t="s">
        <v>15</v>
      </c>
      <c r="C1039" s="1">
        <v>41639</v>
      </c>
      <c r="D1039" s="2">
        <v>14135000000</v>
      </c>
      <c r="E1039" s="2">
        <v>8554000000</v>
      </c>
      <c r="F1039" s="2">
        <v>2815000000</v>
      </c>
      <c r="G1039" t="s">
        <v>12</v>
      </c>
      <c r="H1039" s="2">
        <v>250000000</v>
      </c>
      <c r="I1039" t="s">
        <v>13</v>
      </c>
      <c r="J1039" t="s">
        <v>157</v>
      </c>
    </row>
    <row r="1040" spans="1:10" x14ac:dyDescent="0.35">
      <c r="A1040" t="s">
        <v>326</v>
      </c>
      <c r="B1040" t="s">
        <v>16</v>
      </c>
      <c r="C1040" s="1">
        <v>42004</v>
      </c>
      <c r="D1040" s="2">
        <v>14484000000</v>
      </c>
      <c r="E1040" s="2">
        <v>8673000000</v>
      </c>
      <c r="F1040" s="2">
        <v>2678000000</v>
      </c>
      <c r="G1040" t="s">
        <v>12</v>
      </c>
      <c r="H1040" s="2">
        <v>245000000</v>
      </c>
      <c r="I1040" t="s">
        <v>13</v>
      </c>
      <c r="J1040" t="s">
        <v>157</v>
      </c>
    </row>
    <row r="1041" spans="1:10" x14ac:dyDescent="0.35">
      <c r="A1041" t="s">
        <v>326</v>
      </c>
      <c r="B1041" t="s">
        <v>17</v>
      </c>
      <c r="C1041" s="1">
        <v>42369</v>
      </c>
      <c r="D1041" s="2">
        <v>13405000000</v>
      </c>
      <c r="E1041" s="2">
        <v>7888000000</v>
      </c>
      <c r="F1041" s="2">
        <v>2417000000</v>
      </c>
      <c r="G1041" t="s">
        <v>12</v>
      </c>
      <c r="H1041" s="2">
        <v>233000000</v>
      </c>
      <c r="I1041" t="s">
        <v>13</v>
      </c>
      <c r="J1041" t="s">
        <v>157</v>
      </c>
    </row>
    <row r="1042" spans="1:10" x14ac:dyDescent="0.35">
      <c r="A1042" t="s">
        <v>326</v>
      </c>
      <c r="B1042" t="s">
        <v>11</v>
      </c>
      <c r="C1042" s="1">
        <v>42735</v>
      </c>
      <c r="D1042" s="2">
        <v>13599000000</v>
      </c>
      <c r="E1042" s="2">
        <v>7896000000</v>
      </c>
      <c r="F1042" s="2">
        <v>2415000000</v>
      </c>
      <c r="G1042" t="s">
        <v>12</v>
      </c>
      <c r="H1042" s="2">
        <v>224000000</v>
      </c>
      <c r="I1042" t="s">
        <v>13</v>
      </c>
      <c r="J1042" t="s">
        <v>157</v>
      </c>
    </row>
    <row r="1043" spans="1:10" x14ac:dyDescent="0.35">
      <c r="A1043" t="s">
        <v>328</v>
      </c>
      <c r="B1043" t="s">
        <v>15</v>
      </c>
      <c r="C1043" s="1">
        <v>41274</v>
      </c>
      <c r="D1043" s="2">
        <v>5054980000</v>
      </c>
      <c r="E1043" s="2">
        <v>3230857000</v>
      </c>
      <c r="F1043" s="2">
        <v>1064757000</v>
      </c>
      <c r="G1043" t="s">
        <v>12</v>
      </c>
      <c r="H1043" s="2">
        <v>229166000</v>
      </c>
      <c r="I1043" t="s">
        <v>13</v>
      </c>
      <c r="J1043" t="s">
        <v>329</v>
      </c>
    </row>
    <row r="1044" spans="1:10" x14ac:dyDescent="0.35">
      <c r="A1044" t="s">
        <v>328</v>
      </c>
      <c r="B1044" t="s">
        <v>16</v>
      </c>
      <c r="C1044" s="1">
        <v>41639</v>
      </c>
      <c r="D1044" s="2">
        <v>5584571000</v>
      </c>
      <c r="E1044" s="2">
        <v>3570801000</v>
      </c>
      <c r="F1044" s="2">
        <v>1183682000</v>
      </c>
      <c r="G1044" t="s">
        <v>12</v>
      </c>
      <c r="H1044" s="2">
        <v>253380000</v>
      </c>
      <c r="I1044" t="s">
        <v>13</v>
      </c>
      <c r="J1044" t="s">
        <v>329</v>
      </c>
    </row>
    <row r="1045" spans="1:10" x14ac:dyDescent="0.35">
      <c r="A1045" t="s">
        <v>328</v>
      </c>
      <c r="B1045" t="s">
        <v>17</v>
      </c>
      <c r="C1045" s="1">
        <v>42004</v>
      </c>
      <c r="D1045" s="2">
        <v>6165441000</v>
      </c>
      <c r="E1045" s="2">
        <v>3898403000</v>
      </c>
      <c r="F1045" s="2">
        <v>1341000000</v>
      </c>
      <c r="G1045" t="s">
        <v>12</v>
      </c>
      <c r="H1045" s="2">
        <v>294496000</v>
      </c>
      <c r="I1045" t="s">
        <v>13</v>
      </c>
      <c r="J1045" t="s">
        <v>329</v>
      </c>
    </row>
    <row r="1046" spans="1:10" x14ac:dyDescent="0.35">
      <c r="A1046" t="s">
        <v>328</v>
      </c>
      <c r="B1046" t="s">
        <v>11</v>
      </c>
      <c r="C1046" s="1">
        <v>42369</v>
      </c>
      <c r="D1046" s="2">
        <v>6187646000</v>
      </c>
      <c r="E1046" s="2">
        <v>3665578000</v>
      </c>
      <c r="F1046" s="2">
        <v>1466761000</v>
      </c>
      <c r="G1046" t="s">
        <v>12</v>
      </c>
      <c r="H1046" s="2">
        <v>339613000</v>
      </c>
      <c r="I1046" t="s">
        <v>13</v>
      </c>
      <c r="J1046" t="s">
        <v>329</v>
      </c>
    </row>
    <row r="1047" spans="1:10" x14ac:dyDescent="0.35">
      <c r="A1047" t="s">
        <v>330</v>
      </c>
      <c r="B1047" t="s">
        <v>15</v>
      </c>
      <c r="C1047" s="1">
        <v>41544</v>
      </c>
      <c r="D1047" s="2">
        <v>11818376000</v>
      </c>
      <c r="E1047" s="2">
        <v>9976057000</v>
      </c>
      <c r="F1047" s="2">
        <v>1173340000</v>
      </c>
      <c r="G1047" t="s">
        <v>12</v>
      </c>
      <c r="H1047" t="s">
        <v>12</v>
      </c>
      <c r="I1047" t="s">
        <v>13</v>
      </c>
      <c r="J1047" t="s">
        <v>164</v>
      </c>
    </row>
    <row r="1048" spans="1:10" x14ac:dyDescent="0.35">
      <c r="A1048" t="s">
        <v>330</v>
      </c>
      <c r="B1048" t="s">
        <v>16</v>
      </c>
      <c r="C1048" s="1">
        <v>41908</v>
      </c>
      <c r="D1048" s="2">
        <v>12695157000</v>
      </c>
      <c r="E1048" s="2">
        <v>10621373000</v>
      </c>
      <c r="F1048" s="2">
        <v>1545716000</v>
      </c>
      <c r="G1048" t="s">
        <v>12</v>
      </c>
      <c r="H1048" t="s">
        <v>12</v>
      </c>
      <c r="I1048" t="s">
        <v>13</v>
      </c>
      <c r="J1048" t="s">
        <v>164</v>
      </c>
    </row>
    <row r="1049" spans="1:10" x14ac:dyDescent="0.35">
      <c r="A1049" t="s">
        <v>330</v>
      </c>
      <c r="B1049" t="s">
        <v>17</v>
      </c>
      <c r="C1049" s="1">
        <v>42279</v>
      </c>
      <c r="D1049" s="2">
        <v>12114832000</v>
      </c>
      <c r="E1049" s="2">
        <v>10146494000</v>
      </c>
      <c r="F1049" s="2">
        <v>1522811000</v>
      </c>
      <c r="G1049" t="s">
        <v>12</v>
      </c>
      <c r="H1049" t="s">
        <v>12</v>
      </c>
      <c r="I1049" t="s">
        <v>13</v>
      </c>
      <c r="J1049" t="s">
        <v>164</v>
      </c>
    </row>
    <row r="1050" spans="1:10" x14ac:dyDescent="0.35">
      <c r="A1050" t="s">
        <v>330</v>
      </c>
      <c r="B1050" t="s">
        <v>11</v>
      </c>
      <c r="C1050" s="1">
        <v>42643</v>
      </c>
      <c r="D1050" s="2">
        <v>10964157000</v>
      </c>
      <c r="E1050" s="2">
        <v>9196326000</v>
      </c>
      <c r="F1050" s="2">
        <v>1429233000</v>
      </c>
      <c r="G1050" t="s">
        <v>12</v>
      </c>
      <c r="H1050" t="s">
        <v>12</v>
      </c>
      <c r="I1050" t="s">
        <v>13</v>
      </c>
      <c r="J1050" t="s">
        <v>164</v>
      </c>
    </row>
    <row r="1051" spans="1:10" x14ac:dyDescent="0.35">
      <c r="A1051" t="s">
        <v>348</v>
      </c>
      <c r="B1051" t="s">
        <v>15</v>
      </c>
      <c r="C1051" s="1">
        <v>41639</v>
      </c>
      <c r="D1051" s="2">
        <v>2369300000</v>
      </c>
      <c r="E1051" s="2">
        <v>805300000</v>
      </c>
      <c r="F1051" s="2">
        <v>602100000</v>
      </c>
      <c r="G1051" t="s">
        <v>12</v>
      </c>
      <c r="H1051" s="2">
        <v>223300000</v>
      </c>
      <c r="I1051" t="s">
        <v>13</v>
      </c>
      <c r="J1051" t="s">
        <v>178</v>
      </c>
    </row>
    <row r="1052" spans="1:10" x14ac:dyDescent="0.35">
      <c r="A1052" t="s">
        <v>348</v>
      </c>
      <c r="B1052" t="s">
        <v>16</v>
      </c>
      <c r="C1052" s="1">
        <v>42004</v>
      </c>
      <c r="D1052" s="2">
        <v>2577100000</v>
      </c>
      <c r="E1052" s="2">
        <v>877900000</v>
      </c>
      <c r="F1052" s="2">
        <v>632000000</v>
      </c>
      <c r="G1052" t="s">
        <v>12</v>
      </c>
      <c r="H1052" s="2">
        <v>258100000</v>
      </c>
      <c r="I1052" t="s">
        <v>13</v>
      </c>
      <c r="J1052" t="s">
        <v>178</v>
      </c>
    </row>
    <row r="1053" spans="1:10" x14ac:dyDescent="0.35">
      <c r="A1053" t="s">
        <v>348</v>
      </c>
      <c r="B1053" t="s">
        <v>17</v>
      </c>
      <c r="C1053" s="1">
        <v>42369</v>
      </c>
      <c r="D1053" s="2">
        <v>2418800000</v>
      </c>
      <c r="E1053" s="2">
        <v>759200000</v>
      </c>
      <c r="F1053" s="2">
        <v>571200000</v>
      </c>
      <c r="G1053" t="s">
        <v>12</v>
      </c>
      <c r="H1053" s="2">
        <v>284600000</v>
      </c>
      <c r="I1053" t="s">
        <v>13</v>
      </c>
      <c r="J1053" t="s">
        <v>178</v>
      </c>
    </row>
    <row r="1054" spans="1:10" x14ac:dyDescent="0.35">
      <c r="A1054" t="s">
        <v>348</v>
      </c>
      <c r="B1054" t="s">
        <v>11</v>
      </c>
      <c r="C1054" s="1">
        <v>42735</v>
      </c>
      <c r="D1054" s="2">
        <v>2334200000</v>
      </c>
      <c r="E1054" s="2">
        <v>691100000</v>
      </c>
      <c r="F1054" s="2">
        <v>519600000</v>
      </c>
      <c r="G1054" t="s">
        <v>12</v>
      </c>
      <c r="H1054" s="2">
        <v>305000000</v>
      </c>
      <c r="I1054" t="s">
        <v>13</v>
      </c>
      <c r="J1054" t="s">
        <v>178</v>
      </c>
    </row>
    <row r="1055" spans="1:10" x14ac:dyDescent="0.35">
      <c r="A1055" t="s">
        <v>350</v>
      </c>
      <c r="B1055" t="s">
        <v>15</v>
      </c>
      <c r="C1055" s="1">
        <v>41274</v>
      </c>
      <c r="D1055" s="2">
        <v>3414500000</v>
      </c>
      <c r="E1055" s="2">
        <v>2718900000</v>
      </c>
      <c r="F1055" s="2">
        <v>346100000</v>
      </c>
      <c r="G1055" t="s">
        <v>12</v>
      </c>
      <c r="H1055" s="2">
        <v>25100000</v>
      </c>
      <c r="I1055" t="s">
        <v>13</v>
      </c>
      <c r="J1055" t="s">
        <v>164</v>
      </c>
    </row>
    <row r="1056" spans="1:10" x14ac:dyDescent="0.35">
      <c r="A1056" t="s">
        <v>350</v>
      </c>
      <c r="B1056" t="s">
        <v>16</v>
      </c>
      <c r="C1056" s="1">
        <v>41639</v>
      </c>
      <c r="D1056" s="2">
        <v>3477200000</v>
      </c>
      <c r="E1056" s="2">
        <v>2767300000</v>
      </c>
      <c r="F1056" s="2">
        <v>346900000</v>
      </c>
      <c r="G1056" t="s">
        <v>12</v>
      </c>
      <c r="H1056" s="2">
        <v>25400000</v>
      </c>
      <c r="I1056" t="s">
        <v>13</v>
      </c>
      <c r="J1056" t="s">
        <v>164</v>
      </c>
    </row>
    <row r="1057" spans="1:10" x14ac:dyDescent="0.35">
      <c r="A1057" t="s">
        <v>350</v>
      </c>
      <c r="B1057" t="s">
        <v>17</v>
      </c>
      <c r="C1057" s="1">
        <v>42004</v>
      </c>
      <c r="D1057" s="2">
        <v>3782300000</v>
      </c>
      <c r="E1057" s="2">
        <v>2991900000</v>
      </c>
      <c r="F1057" s="2">
        <v>439200000</v>
      </c>
      <c r="G1057" t="s">
        <v>12</v>
      </c>
      <c r="H1057" s="2">
        <v>19700000</v>
      </c>
      <c r="I1057" t="s">
        <v>13</v>
      </c>
      <c r="J1057" t="s">
        <v>164</v>
      </c>
    </row>
    <row r="1058" spans="1:10" x14ac:dyDescent="0.35">
      <c r="A1058" t="s">
        <v>350</v>
      </c>
      <c r="B1058" t="s">
        <v>11</v>
      </c>
      <c r="C1058" s="1">
        <v>42369</v>
      </c>
      <c r="D1058" s="2">
        <v>3917200000</v>
      </c>
      <c r="E1058" s="2">
        <v>2994000000</v>
      </c>
      <c r="F1058" s="2">
        <v>411800000</v>
      </c>
      <c r="G1058" t="s">
        <v>12</v>
      </c>
      <c r="H1058" s="2">
        <v>20800000</v>
      </c>
      <c r="I1058" t="s">
        <v>13</v>
      </c>
      <c r="J1058" t="s">
        <v>164</v>
      </c>
    </row>
    <row r="1059" spans="1:10" x14ac:dyDescent="0.35">
      <c r="A1059" t="s">
        <v>355</v>
      </c>
      <c r="B1059" t="s">
        <v>15</v>
      </c>
      <c r="C1059" s="1">
        <v>41274</v>
      </c>
      <c r="D1059" s="2">
        <v>13107000000</v>
      </c>
      <c r="E1059" s="2">
        <v>11799000000</v>
      </c>
      <c r="F1059" t="s">
        <v>12</v>
      </c>
      <c r="G1059" t="s">
        <v>12</v>
      </c>
      <c r="H1059" t="s">
        <v>12</v>
      </c>
      <c r="I1059" t="s">
        <v>13</v>
      </c>
      <c r="J1059" t="s">
        <v>164</v>
      </c>
    </row>
    <row r="1060" spans="1:10" x14ac:dyDescent="0.35">
      <c r="A1060" t="s">
        <v>355</v>
      </c>
      <c r="B1060" t="s">
        <v>16</v>
      </c>
      <c r="C1060" s="1">
        <v>41639</v>
      </c>
      <c r="D1060" s="2">
        <v>11420000000</v>
      </c>
      <c r="E1060" s="2">
        <v>10303000000</v>
      </c>
      <c r="F1060" t="s">
        <v>12</v>
      </c>
      <c r="G1060" t="s">
        <v>12</v>
      </c>
      <c r="H1060" t="s">
        <v>12</v>
      </c>
      <c r="I1060" t="s">
        <v>13</v>
      </c>
      <c r="J1060" t="s">
        <v>164</v>
      </c>
    </row>
    <row r="1061" spans="1:10" x14ac:dyDescent="0.35">
      <c r="A1061" t="s">
        <v>355</v>
      </c>
      <c r="B1061" t="s">
        <v>17</v>
      </c>
      <c r="C1061" s="1">
        <v>42004</v>
      </c>
      <c r="D1061" s="2">
        <v>10986000000</v>
      </c>
      <c r="E1061" s="2">
        <v>9974000000</v>
      </c>
      <c r="F1061" t="s">
        <v>12</v>
      </c>
      <c r="G1061" t="s">
        <v>12</v>
      </c>
      <c r="H1061" t="s">
        <v>12</v>
      </c>
      <c r="I1061" t="s">
        <v>13</v>
      </c>
      <c r="J1061" t="s">
        <v>164</v>
      </c>
    </row>
    <row r="1062" spans="1:10" x14ac:dyDescent="0.35">
      <c r="A1062" t="s">
        <v>355</v>
      </c>
      <c r="B1062" t="s">
        <v>11</v>
      </c>
      <c r="C1062" s="1">
        <v>42369</v>
      </c>
      <c r="D1062" s="2">
        <v>10466000000</v>
      </c>
      <c r="E1062" s="2">
        <v>9576000000</v>
      </c>
      <c r="F1062" t="s">
        <v>12</v>
      </c>
      <c r="G1062" t="s">
        <v>12</v>
      </c>
      <c r="H1062" t="s">
        <v>12</v>
      </c>
      <c r="I1062" t="s">
        <v>13</v>
      </c>
      <c r="J1062" t="s">
        <v>164</v>
      </c>
    </row>
    <row r="1063" spans="1:10" x14ac:dyDescent="0.35">
      <c r="A1063" t="s">
        <v>358</v>
      </c>
      <c r="B1063" t="s">
        <v>15</v>
      </c>
      <c r="C1063" s="1">
        <v>41639</v>
      </c>
      <c r="D1063" s="2">
        <v>45358000000</v>
      </c>
      <c r="E1063" s="2">
        <v>41171000000</v>
      </c>
      <c r="F1063" s="2">
        <v>-318000000</v>
      </c>
      <c r="G1063" t="s">
        <v>12</v>
      </c>
      <c r="H1063" t="s">
        <v>12</v>
      </c>
      <c r="I1063" t="s">
        <v>13</v>
      </c>
      <c r="J1063" t="s">
        <v>91</v>
      </c>
    </row>
    <row r="1064" spans="1:10" x14ac:dyDescent="0.35">
      <c r="A1064" t="s">
        <v>358</v>
      </c>
      <c r="B1064" t="s">
        <v>16</v>
      </c>
      <c r="C1064" s="1">
        <v>42004</v>
      </c>
      <c r="D1064" s="2">
        <v>39946000000</v>
      </c>
      <c r="E1064" s="2">
        <v>35263000000</v>
      </c>
      <c r="F1064" s="2">
        <v>-329000000</v>
      </c>
      <c r="G1064" t="s">
        <v>12</v>
      </c>
      <c r="H1064" t="s">
        <v>12</v>
      </c>
      <c r="I1064" t="s">
        <v>13</v>
      </c>
      <c r="J1064" t="s">
        <v>91</v>
      </c>
    </row>
    <row r="1065" spans="1:10" x14ac:dyDescent="0.35">
      <c r="A1065" t="s">
        <v>358</v>
      </c>
      <c r="B1065" t="s">
        <v>17</v>
      </c>
      <c r="C1065" s="1">
        <v>42369</v>
      </c>
      <c r="D1065" s="2">
        <v>40536000000</v>
      </c>
      <c r="E1065" s="2">
        <v>36044000000</v>
      </c>
      <c r="F1065" s="2">
        <v>-220000000</v>
      </c>
      <c r="G1065" t="s">
        <v>12</v>
      </c>
      <c r="H1065" t="s">
        <v>12</v>
      </c>
      <c r="I1065" t="s">
        <v>13</v>
      </c>
      <c r="J1065" t="s">
        <v>91</v>
      </c>
    </row>
    <row r="1066" spans="1:10" x14ac:dyDescent="0.35">
      <c r="A1066" t="s">
        <v>358</v>
      </c>
      <c r="B1066" t="s">
        <v>11</v>
      </c>
      <c r="C1066" s="1">
        <v>42735</v>
      </c>
      <c r="D1066" s="2">
        <v>47248000000</v>
      </c>
      <c r="E1066" s="2">
        <v>42186000000</v>
      </c>
      <c r="F1066" s="2">
        <v>-487000000</v>
      </c>
      <c r="G1066" t="s">
        <v>12</v>
      </c>
      <c r="H1066" t="s">
        <v>12</v>
      </c>
      <c r="I1066" t="s">
        <v>13</v>
      </c>
      <c r="J1066" t="s">
        <v>91</v>
      </c>
    </row>
    <row r="1067" spans="1:10" x14ac:dyDescent="0.35">
      <c r="A1067" t="s">
        <v>364</v>
      </c>
      <c r="B1067" t="s">
        <v>15</v>
      </c>
      <c r="C1067" s="1">
        <v>41639</v>
      </c>
      <c r="D1067" s="2">
        <v>17699000000</v>
      </c>
      <c r="E1067" s="2">
        <v>8307000000</v>
      </c>
      <c r="F1067" s="2">
        <v>7161000000</v>
      </c>
      <c r="G1067" t="s">
        <v>12</v>
      </c>
      <c r="H1067" s="2">
        <v>867000000</v>
      </c>
      <c r="I1067" t="s">
        <v>13</v>
      </c>
      <c r="J1067" t="s">
        <v>14</v>
      </c>
    </row>
    <row r="1068" spans="1:10" x14ac:dyDescent="0.35">
      <c r="A1068" t="s">
        <v>364</v>
      </c>
      <c r="B1068" t="s">
        <v>16</v>
      </c>
      <c r="C1068" s="1">
        <v>42004</v>
      </c>
      <c r="D1068" s="2">
        <v>18605000000</v>
      </c>
      <c r="E1068" s="2">
        <v>7677000000</v>
      </c>
      <c r="F1068" s="2">
        <v>7639000000</v>
      </c>
      <c r="G1068" t="s">
        <v>12</v>
      </c>
      <c r="H1068" s="2">
        <v>938000000</v>
      </c>
      <c r="I1068" t="s">
        <v>13</v>
      </c>
      <c r="J1068" t="s">
        <v>14</v>
      </c>
    </row>
    <row r="1069" spans="1:10" x14ac:dyDescent="0.35">
      <c r="A1069" t="s">
        <v>364</v>
      </c>
      <c r="B1069" t="s">
        <v>17</v>
      </c>
      <c r="C1069" s="1">
        <v>42369</v>
      </c>
      <c r="D1069" s="2">
        <v>19820000000</v>
      </c>
      <c r="E1069" s="2">
        <v>6025000000</v>
      </c>
      <c r="F1069" s="2">
        <v>8625000000</v>
      </c>
      <c r="G1069" t="s">
        <v>12</v>
      </c>
      <c r="H1069" s="2">
        <v>1015000000</v>
      </c>
      <c r="I1069" t="s">
        <v>13</v>
      </c>
      <c r="J1069" t="s">
        <v>14</v>
      </c>
    </row>
    <row r="1070" spans="1:10" x14ac:dyDescent="0.35">
      <c r="A1070" t="s">
        <v>364</v>
      </c>
      <c r="B1070" t="s">
        <v>11</v>
      </c>
      <c r="C1070" s="1">
        <v>42735</v>
      </c>
      <c r="D1070" s="2">
        <v>20425000000</v>
      </c>
      <c r="E1070" s="2">
        <v>6132000000</v>
      </c>
      <c r="F1070" s="2">
        <v>9312000000</v>
      </c>
      <c r="G1070" t="s">
        <v>12</v>
      </c>
      <c r="H1070" s="2">
        <v>1221000000</v>
      </c>
      <c r="I1070" t="s">
        <v>13</v>
      </c>
      <c r="J1070" t="s">
        <v>14</v>
      </c>
    </row>
    <row r="1071" spans="1:10" x14ac:dyDescent="0.35">
      <c r="A1071" t="s">
        <v>373</v>
      </c>
      <c r="B1071" t="s">
        <v>15</v>
      </c>
      <c r="C1071" s="1">
        <v>41639</v>
      </c>
      <c r="D1071" s="2">
        <v>6761000000</v>
      </c>
      <c r="E1071" s="2">
        <v>4802000000</v>
      </c>
      <c r="F1071" s="2">
        <v>1347000000</v>
      </c>
      <c r="G1071" t="s">
        <v>12</v>
      </c>
      <c r="H1071" t="s">
        <v>12</v>
      </c>
      <c r="I1071" t="s">
        <v>13</v>
      </c>
      <c r="J1071" t="s">
        <v>64</v>
      </c>
    </row>
    <row r="1072" spans="1:10" x14ac:dyDescent="0.35">
      <c r="A1072" t="s">
        <v>373</v>
      </c>
      <c r="B1072" t="s">
        <v>16</v>
      </c>
      <c r="C1072" s="1">
        <v>42004</v>
      </c>
      <c r="D1072" s="2">
        <v>7006000000</v>
      </c>
      <c r="E1072" s="2">
        <v>4946000000</v>
      </c>
      <c r="F1072" s="2">
        <v>1338000000</v>
      </c>
      <c r="G1072" t="s">
        <v>12</v>
      </c>
      <c r="H1072" t="s">
        <v>12</v>
      </c>
      <c r="I1072" t="s">
        <v>13</v>
      </c>
      <c r="J1072" t="s">
        <v>64</v>
      </c>
    </row>
    <row r="1073" spans="1:10" x14ac:dyDescent="0.35">
      <c r="A1073" t="s">
        <v>373</v>
      </c>
      <c r="B1073" t="s">
        <v>17</v>
      </c>
      <c r="C1073" s="1">
        <v>42369</v>
      </c>
      <c r="D1073" s="2">
        <v>7142000000</v>
      </c>
      <c r="E1073" s="2">
        <v>4889000000</v>
      </c>
      <c r="F1073" s="2">
        <v>1339000000</v>
      </c>
      <c r="G1073" t="s">
        <v>12</v>
      </c>
      <c r="H1073" t="s">
        <v>12</v>
      </c>
      <c r="I1073" t="s">
        <v>13</v>
      </c>
      <c r="J1073" t="s">
        <v>64</v>
      </c>
    </row>
    <row r="1074" spans="1:10" x14ac:dyDescent="0.35">
      <c r="A1074" t="s">
        <v>373</v>
      </c>
      <c r="B1074" t="s">
        <v>11</v>
      </c>
      <c r="C1074" s="1">
        <v>42735</v>
      </c>
      <c r="D1074" s="2">
        <v>7357000000</v>
      </c>
      <c r="E1074" s="2">
        <v>4901000000</v>
      </c>
      <c r="F1074" s="2">
        <v>1403000000</v>
      </c>
      <c r="G1074" t="s">
        <v>12</v>
      </c>
      <c r="H1074" t="s">
        <v>12</v>
      </c>
      <c r="I1074" t="s">
        <v>13</v>
      </c>
      <c r="J1074" t="s">
        <v>64</v>
      </c>
    </row>
    <row r="1075" spans="1:10" x14ac:dyDescent="0.35">
      <c r="A1075" t="s">
        <v>390</v>
      </c>
      <c r="B1075" t="s">
        <v>15</v>
      </c>
      <c r="C1075" s="1">
        <v>41639</v>
      </c>
      <c r="D1075" s="2">
        <v>30871000000</v>
      </c>
      <c r="E1075" s="2">
        <v>16106000000</v>
      </c>
      <c r="F1075" s="2">
        <v>6384000000</v>
      </c>
      <c r="G1075" s="2">
        <v>1715000000</v>
      </c>
      <c r="H1075" t="s">
        <v>12</v>
      </c>
      <c r="I1075" t="s">
        <v>13</v>
      </c>
      <c r="J1075" t="s">
        <v>164</v>
      </c>
    </row>
    <row r="1076" spans="1:10" x14ac:dyDescent="0.35">
      <c r="A1076" t="s">
        <v>390</v>
      </c>
      <c r="B1076" t="s">
        <v>16</v>
      </c>
      <c r="C1076" s="1">
        <v>42004</v>
      </c>
      <c r="D1076" s="2">
        <v>31821000000</v>
      </c>
      <c r="E1076" s="2">
        <v>16447000000</v>
      </c>
      <c r="F1076" s="2">
        <v>6469000000</v>
      </c>
      <c r="G1076" s="2">
        <v>1770000000</v>
      </c>
      <c r="H1076" t="s">
        <v>12</v>
      </c>
      <c r="I1076" t="s">
        <v>13</v>
      </c>
      <c r="J1076" t="s">
        <v>164</v>
      </c>
    </row>
    <row r="1077" spans="1:10" x14ac:dyDescent="0.35">
      <c r="A1077" t="s">
        <v>390</v>
      </c>
      <c r="B1077" t="s">
        <v>17</v>
      </c>
      <c r="C1077" s="1">
        <v>42369</v>
      </c>
      <c r="D1077" s="2">
        <v>30274000000</v>
      </c>
      <c r="E1077" s="2">
        <v>15383000000</v>
      </c>
      <c r="F1077" s="2">
        <v>6182000000</v>
      </c>
      <c r="G1077" s="2">
        <v>1763000000</v>
      </c>
      <c r="H1077" t="s">
        <v>12</v>
      </c>
      <c r="I1077" t="s">
        <v>13</v>
      </c>
      <c r="J1077" t="s">
        <v>164</v>
      </c>
    </row>
    <row r="1078" spans="1:10" x14ac:dyDescent="0.35">
      <c r="A1078" t="s">
        <v>390</v>
      </c>
      <c r="B1078" t="s">
        <v>11</v>
      </c>
      <c r="C1078" s="1">
        <v>42735</v>
      </c>
      <c r="D1078" s="2">
        <v>30109000000</v>
      </c>
      <c r="E1078" s="2">
        <v>15040000000</v>
      </c>
      <c r="F1078" s="2">
        <v>6111000000</v>
      </c>
      <c r="G1078" s="2">
        <v>1735000000</v>
      </c>
      <c r="H1078" t="s">
        <v>12</v>
      </c>
      <c r="I1078" t="s">
        <v>13</v>
      </c>
      <c r="J1078" t="s">
        <v>164</v>
      </c>
    </row>
    <row r="1079" spans="1:10" x14ac:dyDescent="0.35">
      <c r="A1079" t="s">
        <v>414</v>
      </c>
      <c r="B1079" t="s">
        <v>15</v>
      </c>
      <c r="C1079" s="1">
        <v>41639</v>
      </c>
      <c r="D1079" s="2">
        <v>5703000000</v>
      </c>
      <c r="E1079" s="2">
        <v>2398000000</v>
      </c>
      <c r="F1079" s="2">
        <v>1815000000</v>
      </c>
      <c r="G1079" t="s">
        <v>12</v>
      </c>
      <c r="H1079" s="2">
        <v>510000000</v>
      </c>
      <c r="I1079" t="s">
        <v>13</v>
      </c>
      <c r="J1079" t="s">
        <v>211</v>
      </c>
    </row>
    <row r="1080" spans="1:10" x14ac:dyDescent="0.35">
      <c r="A1080" t="s">
        <v>414</v>
      </c>
      <c r="B1080" t="s">
        <v>16</v>
      </c>
      <c r="C1080" s="1">
        <v>42004</v>
      </c>
      <c r="D1080" s="2">
        <v>6288000000</v>
      </c>
      <c r="E1080" s="2">
        <v>2620000000</v>
      </c>
      <c r="F1080" s="2">
        <v>1917000000</v>
      </c>
      <c r="G1080" t="s">
        <v>12</v>
      </c>
      <c r="H1080" s="2">
        <v>573000000</v>
      </c>
      <c r="I1080" t="s">
        <v>13</v>
      </c>
      <c r="J1080" t="s">
        <v>211</v>
      </c>
    </row>
    <row r="1081" spans="1:10" x14ac:dyDescent="0.35">
      <c r="A1081" t="s">
        <v>414</v>
      </c>
      <c r="B1081" t="s">
        <v>17</v>
      </c>
      <c r="C1081" s="1">
        <v>42369</v>
      </c>
      <c r="D1081" s="2">
        <v>6172000000</v>
      </c>
      <c r="E1081" s="2">
        <v>2539000000</v>
      </c>
      <c r="F1081" s="2">
        <v>1915000000</v>
      </c>
      <c r="G1081" t="s">
        <v>12</v>
      </c>
      <c r="H1081" s="2">
        <v>574000000</v>
      </c>
      <c r="I1081" t="s">
        <v>13</v>
      </c>
      <c r="J1081" t="s">
        <v>211</v>
      </c>
    </row>
    <row r="1082" spans="1:10" x14ac:dyDescent="0.35">
      <c r="A1082" t="s">
        <v>414</v>
      </c>
      <c r="B1082" t="s">
        <v>11</v>
      </c>
      <c r="C1082" s="1">
        <v>42735</v>
      </c>
      <c r="D1082" s="2">
        <v>6309000000</v>
      </c>
      <c r="E1082" s="2">
        <v>2607000000</v>
      </c>
      <c r="F1082" s="2">
        <v>1851000000</v>
      </c>
      <c r="G1082" t="s">
        <v>12</v>
      </c>
      <c r="H1082" s="2">
        <v>603000000</v>
      </c>
      <c r="I1082" t="s">
        <v>13</v>
      </c>
      <c r="J1082" t="s">
        <v>211</v>
      </c>
    </row>
    <row r="1083" spans="1:10" x14ac:dyDescent="0.35">
      <c r="A1083" t="s">
        <v>416</v>
      </c>
      <c r="B1083" t="s">
        <v>15</v>
      </c>
      <c r="C1083" s="1">
        <v>41639</v>
      </c>
      <c r="D1083" s="2">
        <v>11245000000</v>
      </c>
      <c r="E1083" s="2">
        <v>4070000000</v>
      </c>
      <c r="F1083" s="2">
        <v>3002000000</v>
      </c>
      <c r="G1083" t="s">
        <v>12</v>
      </c>
      <c r="H1083" s="2">
        <v>916000000</v>
      </c>
      <c r="I1083" t="s">
        <v>13</v>
      </c>
      <c r="J1083" t="s">
        <v>178</v>
      </c>
    </row>
    <row r="1084" spans="1:10" x14ac:dyDescent="0.35">
      <c r="A1084" t="s">
        <v>416</v>
      </c>
      <c r="B1084" t="s">
        <v>16</v>
      </c>
      <c r="C1084" s="1">
        <v>42004</v>
      </c>
      <c r="D1084" s="2">
        <v>11624000000</v>
      </c>
      <c r="E1084" s="2">
        <v>4201000000</v>
      </c>
      <c r="F1084" s="2">
        <v>2897000000</v>
      </c>
      <c r="G1084" t="s">
        <v>12</v>
      </c>
      <c r="H1084" s="2">
        <v>951000000</v>
      </c>
      <c r="I1084" t="s">
        <v>13</v>
      </c>
      <c r="J1084" t="s">
        <v>178</v>
      </c>
    </row>
    <row r="1085" spans="1:10" x14ac:dyDescent="0.35">
      <c r="A1085" t="s">
        <v>416</v>
      </c>
      <c r="B1085" t="s">
        <v>17</v>
      </c>
      <c r="C1085" s="1">
        <v>42369</v>
      </c>
      <c r="D1085" s="2">
        <v>10511000000</v>
      </c>
      <c r="E1085" s="2">
        <v>3662000000</v>
      </c>
      <c r="F1085" s="2">
        <v>2911000000</v>
      </c>
      <c r="G1085" t="s">
        <v>12</v>
      </c>
      <c r="H1085" s="2">
        <v>1054000000</v>
      </c>
      <c r="I1085" t="s">
        <v>13</v>
      </c>
      <c r="J1085" t="s">
        <v>178</v>
      </c>
    </row>
    <row r="1086" spans="1:10" x14ac:dyDescent="0.35">
      <c r="A1086" t="s">
        <v>416</v>
      </c>
      <c r="B1086" t="s">
        <v>11</v>
      </c>
      <c r="C1086" s="1">
        <v>42735</v>
      </c>
      <c r="D1086" s="2">
        <v>9888000000</v>
      </c>
      <c r="E1086" s="2">
        <v>3045000000</v>
      </c>
      <c r="F1086" s="2">
        <v>2743000000</v>
      </c>
      <c r="G1086" t="s">
        <v>12</v>
      </c>
      <c r="H1086" s="2">
        <v>1026000000</v>
      </c>
      <c r="I1086" t="s">
        <v>13</v>
      </c>
      <c r="J1086" t="s">
        <v>178</v>
      </c>
    </row>
    <row r="1087" spans="1:10" x14ac:dyDescent="0.35">
      <c r="A1087" t="s">
        <v>430</v>
      </c>
      <c r="B1087" t="s">
        <v>15</v>
      </c>
      <c r="C1087" s="1">
        <v>41274</v>
      </c>
      <c r="D1087" s="2">
        <v>3823713000</v>
      </c>
      <c r="E1087" s="2">
        <v>1582398000</v>
      </c>
      <c r="F1087" s="2">
        <v>1489735000</v>
      </c>
      <c r="G1087" s="2">
        <v>114250000</v>
      </c>
      <c r="H1087" t="s">
        <v>12</v>
      </c>
      <c r="I1087" t="s">
        <v>13</v>
      </c>
      <c r="J1087" t="s">
        <v>431</v>
      </c>
    </row>
    <row r="1088" spans="1:10" x14ac:dyDescent="0.35">
      <c r="A1088" t="s">
        <v>430</v>
      </c>
      <c r="B1088" t="s">
        <v>16</v>
      </c>
      <c r="C1088" s="1">
        <v>41639</v>
      </c>
      <c r="D1088" s="2">
        <v>3791335000</v>
      </c>
      <c r="E1088" s="2">
        <v>1650622000</v>
      </c>
      <c r="F1088" s="2">
        <v>1420096000</v>
      </c>
      <c r="G1088" s="2">
        <v>110412000</v>
      </c>
      <c r="H1088" t="s">
        <v>12</v>
      </c>
      <c r="I1088" t="s">
        <v>13</v>
      </c>
      <c r="J1088" t="s">
        <v>431</v>
      </c>
    </row>
    <row r="1089" spans="1:10" x14ac:dyDescent="0.35">
      <c r="A1089" t="s">
        <v>430</v>
      </c>
      <c r="B1089" t="s">
        <v>17</v>
      </c>
      <c r="C1089" s="1">
        <v>42004</v>
      </c>
      <c r="D1089" s="2">
        <v>3821504000</v>
      </c>
      <c r="E1089" s="2">
        <v>1680791000</v>
      </c>
      <c r="F1089" s="2">
        <v>1378400000</v>
      </c>
      <c r="G1089" s="2">
        <v>109931000</v>
      </c>
      <c r="H1089" t="s">
        <v>12</v>
      </c>
      <c r="I1089" t="s">
        <v>13</v>
      </c>
      <c r="J1089" t="s">
        <v>431</v>
      </c>
    </row>
    <row r="1090" spans="1:10" x14ac:dyDescent="0.35">
      <c r="A1090" t="s">
        <v>430</v>
      </c>
      <c r="B1090" t="s">
        <v>11</v>
      </c>
      <c r="C1090" s="1">
        <v>42369</v>
      </c>
      <c r="D1090" s="2">
        <v>3578060000</v>
      </c>
      <c r="E1090" s="2">
        <v>1558591000</v>
      </c>
      <c r="F1090" s="2">
        <v>1279961000</v>
      </c>
      <c r="G1090" s="2">
        <v>110156000</v>
      </c>
      <c r="H1090" t="s">
        <v>12</v>
      </c>
      <c r="I1090" t="s">
        <v>13</v>
      </c>
      <c r="J1090" t="s">
        <v>431</v>
      </c>
    </row>
    <row r="1091" spans="1:10" x14ac:dyDescent="0.35">
      <c r="A1091" t="s">
        <v>432</v>
      </c>
      <c r="B1091" t="s">
        <v>15</v>
      </c>
      <c r="C1091" s="1">
        <v>41274</v>
      </c>
      <c r="D1091" s="2">
        <v>16596800000</v>
      </c>
      <c r="E1091" s="2">
        <v>13908300000</v>
      </c>
      <c r="F1091" s="2">
        <v>571600000</v>
      </c>
      <c r="G1091" s="2">
        <v>279300000</v>
      </c>
      <c r="H1091" s="2">
        <v>517400000</v>
      </c>
      <c r="I1091" t="s">
        <v>13</v>
      </c>
      <c r="J1091" t="s">
        <v>127</v>
      </c>
    </row>
    <row r="1092" spans="1:10" x14ac:dyDescent="0.35">
      <c r="A1092" t="s">
        <v>432</v>
      </c>
      <c r="B1092" t="s">
        <v>16</v>
      </c>
      <c r="C1092" s="1">
        <v>41639</v>
      </c>
      <c r="D1092" s="2">
        <v>16661000000</v>
      </c>
      <c r="E1092" s="2">
        <v>13900700000</v>
      </c>
      <c r="F1092" s="2">
        <v>559500000</v>
      </c>
      <c r="G1092" s="2">
        <v>251400000</v>
      </c>
      <c r="H1092" s="2">
        <v>571700000</v>
      </c>
      <c r="I1092" t="s">
        <v>13</v>
      </c>
      <c r="J1092" t="s">
        <v>127</v>
      </c>
    </row>
    <row r="1093" spans="1:10" x14ac:dyDescent="0.35">
      <c r="A1093" t="s">
        <v>432</v>
      </c>
      <c r="B1093" t="s">
        <v>17</v>
      </c>
      <c r="C1093" s="1">
        <v>42004</v>
      </c>
      <c r="D1093" s="2">
        <v>18534400000</v>
      </c>
      <c r="E1093" s="2">
        <v>15481600000</v>
      </c>
      <c r="F1093" s="2">
        <v>561400000</v>
      </c>
      <c r="G1093" s="2">
        <v>215600000</v>
      </c>
      <c r="H1093" s="2">
        <v>588500000</v>
      </c>
      <c r="I1093" t="s">
        <v>13</v>
      </c>
      <c r="J1093" t="s">
        <v>127</v>
      </c>
    </row>
    <row r="1094" spans="1:10" x14ac:dyDescent="0.35">
      <c r="A1094" t="s">
        <v>432</v>
      </c>
      <c r="B1094" t="s">
        <v>11</v>
      </c>
      <c r="C1094" s="1">
        <v>42369</v>
      </c>
      <c r="D1094" s="2">
        <v>18671300000</v>
      </c>
      <c r="E1094" s="2">
        <v>15292100000</v>
      </c>
      <c r="F1094" s="2">
        <v>541500000</v>
      </c>
      <c r="G1094" s="2">
        <v>239800000</v>
      </c>
      <c r="H1094" s="2">
        <v>583700000</v>
      </c>
      <c r="I1094" t="s">
        <v>13</v>
      </c>
      <c r="J1094" t="s">
        <v>127</v>
      </c>
    </row>
    <row r="1095" spans="1:10" x14ac:dyDescent="0.35">
      <c r="A1095" t="s">
        <v>442</v>
      </c>
      <c r="B1095" t="s">
        <v>15</v>
      </c>
      <c r="C1095" s="1">
        <v>41455</v>
      </c>
      <c r="D1095" s="2">
        <v>13015704000</v>
      </c>
      <c r="E1095" s="2">
        <v>10086675000</v>
      </c>
      <c r="F1095" s="2">
        <v>1554973000</v>
      </c>
      <c r="G1095" t="s">
        <v>12</v>
      </c>
      <c r="H1095" t="s">
        <v>12</v>
      </c>
      <c r="I1095" t="s">
        <v>13</v>
      </c>
      <c r="J1095" t="s">
        <v>164</v>
      </c>
    </row>
    <row r="1096" spans="1:10" x14ac:dyDescent="0.35">
      <c r="A1096" t="s">
        <v>442</v>
      </c>
      <c r="B1096" t="s">
        <v>16</v>
      </c>
      <c r="C1096" s="1">
        <v>41820</v>
      </c>
      <c r="D1096" s="2">
        <v>13215971000</v>
      </c>
      <c r="E1096" s="2">
        <v>10188227000</v>
      </c>
      <c r="F1096" s="2">
        <v>1633992000</v>
      </c>
      <c r="G1096" t="s">
        <v>12</v>
      </c>
      <c r="H1096" t="s">
        <v>12</v>
      </c>
      <c r="I1096" t="s">
        <v>13</v>
      </c>
      <c r="J1096" t="s">
        <v>164</v>
      </c>
    </row>
    <row r="1097" spans="1:10" x14ac:dyDescent="0.35">
      <c r="A1097" t="s">
        <v>442</v>
      </c>
      <c r="B1097" t="s">
        <v>17</v>
      </c>
      <c r="C1097" s="1">
        <v>42185</v>
      </c>
      <c r="D1097" s="2">
        <v>12711744000</v>
      </c>
      <c r="E1097" s="2">
        <v>9655245000</v>
      </c>
      <c r="F1097" s="2">
        <v>1544746000</v>
      </c>
      <c r="G1097" t="s">
        <v>12</v>
      </c>
      <c r="H1097" t="s">
        <v>12</v>
      </c>
      <c r="I1097" t="s">
        <v>13</v>
      </c>
      <c r="J1097" t="s">
        <v>164</v>
      </c>
    </row>
    <row r="1098" spans="1:10" x14ac:dyDescent="0.35">
      <c r="A1098" t="s">
        <v>442</v>
      </c>
      <c r="B1098" t="s">
        <v>11</v>
      </c>
      <c r="C1098" s="1">
        <v>42551</v>
      </c>
      <c r="D1098" s="2">
        <v>11360753000</v>
      </c>
      <c r="E1098" s="2">
        <v>8823384000</v>
      </c>
      <c r="F1098" s="2">
        <v>1359360000</v>
      </c>
      <c r="G1098" t="s">
        <v>12</v>
      </c>
      <c r="H1098" t="s">
        <v>12</v>
      </c>
      <c r="I1098" t="s">
        <v>13</v>
      </c>
      <c r="J1098" t="s">
        <v>164</v>
      </c>
    </row>
    <row r="1099" spans="1:10" x14ac:dyDescent="0.35">
      <c r="A1099" t="s">
        <v>447</v>
      </c>
      <c r="B1099" t="s">
        <v>15</v>
      </c>
      <c r="C1099" s="1">
        <v>41274</v>
      </c>
      <c r="D1099" s="2">
        <v>4306800000</v>
      </c>
      <c r="E1099" s="2">
        <v>3040900000</v>
      </c>
      <c r="F1099" s="2">
        <v>1117700000</v>
      </c>
      <c r="G1099" s="2">
        <v>92300000</v>
      </c>
      <c r="H1099" t="s">
        <v>12</v>
      </c>
      <c r="I1099" t="s">
        <v>13</v>
      </c>
      <c r="J1099" t="s">
        <v>157</v>
      </c>
    </row>
    <row r="1100" spans="1:10" x14ac:dyDescent="0.35">
      <c r="A1100" t="s">
        <v>447</v>
      </c>
      <c r="B1100" t="s">
        <v>16</v>
      </c>
      <c r="C1100" s="1">
        <v>41639</v>
      </c>
      <c r="D1100" s="2">
        <v>6999700000</v>
      </c>
      <c r="E1100" s="2">
        <v>4629600000</v>
      </c>
      <c r="F1100" s="2">
        <v>1493700000</v>
      </c>
      <c r="G1100" s="2">
        <v>122800000</v>
      </c>
      <c r="H1100" t="s">
        <v>12</v>
      </c>
      <c r="I1100" t="s">
        <v>13</v>
      </c>
      <c r="J1100" t="s">
        <v>157</v>
      </c>
    </row>
    <row r="1101" spans="1:10" x14ac:dyDescent="0.35">
      <c r="A1101" t="s">
        <v>447</v>
      </c>
      <c r="B1101" t="s">
        <v>17</v>
      </c>
      <c r="C1101" s="1">
        <v>42004</v>
      </c>
      <c r="D1101" s="2">
        <v>7039000000</v>
      </c>
      <c r="E1101" s="2">
        <v>4576000000</v>
      </c>
      <c r="F1101" s="2">
        <v>1493800000</v>
      </c>
      <c r="G1101" s="2">
        <v>117300000</v>
      </c>
      <c r="H1101" t="s">
        <v>12</v>
      </c>
      <c r="I1101" t="s">
        <v>13</v>
      </c>
      <c r="J1101" t="s">
        <v>157</v>
      </c>
    </row>
    <row r="1102" spans="1:10" x14ac:dyDescent="0.35">
      <c r="A1102" t="s">
        <v>447</v>
      </c>
      <c r="B1102" t="s">
        <v>11</v>
      </c>
      <c r="C1102" s="1">
        <v>42369</v>
      </c>
      <c r="D1102" s="2">
        <v>6449000000</v>
      </c>
      <c r="E1102" s="2">
        <v>4263200000</v>
      </c>
      <c r="F1102" s="2">
        <v>1334300000</v>
      </c>
      <c r="G1102" s="2">
        <v>119600000</v>
      </c>
      <c r="H1102" t="s">
        <v>12</v>
      </c>
      <c r="I1102" t="s">
        <v>13</v>
      </c>
      <c r="J1102" t="s">
        <v>157</v>
      </c>
    </row>
    <row r="1103" spans="1:10" x14ac:dyDescent="0.35">
      <c r="A1103" t="s">
        <v>454</v>
      </c>
      <c r="B1103" t="s">
        <v>15</v>
      </c>
      <c r="C1103" s="1">
        <v>41274</v>
      </c>
      <c r="D1103" s="2">
        <v>5920269000</v>
      </c>
      <c r="E1103" s="2">
        <v>4982562000</v>
      </c>
      <c r="F1103" s="2">
        <v>434894000</v>
      </c>
      <c r="G1103" t="s">
        <v>12</v>
      </c>
      <c r="H1103" s="2">
        <v>37691000</v>
      </c>
      <c r="I1103" t="s">
        <v>13</v>
      </c>
      <c r="J1103" t="s">
        <v>164</v>
      </c>
    </row>
    <row r="1104" spans="1:10" x14ac:dyDescent="0.35">
      <c r="A1104" t="s">
        <v>454</v>
      </c>
      <c r="B1104" t="s">
        <v>16</v>
      </c>
      <c r="C1104" s="1">
        <v>41639</v>
      </c>
      <c r="D1104" s="2">
        <v>6411577000</v>
      </c>
      <c r="E1104" s="2">
        <v>5424644000</v>
      </c>
      <c r="F1104" s="2">
        <v>485069000</v>
      </c>
      <c r="G1104" t="s">
        <v>12</v>
      </c>
      <c r="H1104" s="2">
        <v>25865000</v>
      </c>
      <c r="I1104" t="s">
        <v>13</v>
      </c>
      <c r="J1104" t="s">
        <v>164</v>
      </c>
    </row>
    <row r="1105" spans="1:10" x14ac:dyDescent="0.35">
      <c r="A1105" t="s">
        <v>454</v>
      </c>
      <c r="B1105" t="s">
        <v>17</v>
      </c>
      <c r="C1105" s="1">
        <v>42004</v>
      </c>
      <c r="D1105" s="2">
        <v>7747229000</v>
      </c>
      <c r="E1105" s="2">
        <v>6578435000</v>
      </c>
      <c r="F1105" s="2">
        <v>705477000</v>
      </c>
      <c r="G1105" t="s">
        <v>12</v>
      </c>
      <c r="H1105" s="2">
        <v>34257000</v>
      </c>
      <c r="I1105" t="s">
        <v>13</v>
      </c>
      <c r="J1105" t="s">
        <v>164</v>
      </c>
    </row>
    <row r="1106" spans="1:10" x14ac:dyDescent="0.35">
      <c r="A1106" t="s">
        <v>454</v>
      </c>
      <c r="B1106" t="s">
        <v>11</v>
      </c>
      <c r="C1106" s="1">
        <v>42369</v>
      </c>
      <c r="D1106" s="2">
        <v>7572436000</v>
      </c>
      <c r="E1106" s="2">
        <v>6648771000</v>
      </c>
      <c r="F1106" s="2">
        <v>592863000</v>
      </c>
      <c r="G1106" t="s">
        <v>12</v>
      </c>
      <c r="H1106" s="2">
        <v>34848000</v>
      </c>
      <c r="I1106" t="s">
        <v>13</v>
      </c>
      <c r="J1106" t="s">
        <v>164</v>
      </c>
    </row>
    <row r="1107" spans="1:10" x14ac:dyDescent="0.35">
      <c r="A1107" t="s">
        <v>458</v>
      </c>
      <c r="B1107" t="s">
        <v>15</v>
      </c>
      <c r="C1107" s="1">
        <v>41639</v>
      </c>
      <c r="D1107" s="2">
        <v>6419285000</v>
      </c>
      <c r="E1107" s="2">
        <v>5099484000</v>
      </c>
      <c r="F1107" s="2">
        <v>922340000</v>
      </c>
      <c r="G1107" t="s">
        <v>12</v>
      </c>
      <c r="H1107" t="s">
        <v>12</v>
      </c>
      <c r="I1107" t="s">
        <v>13</v>
      </c>
      <c r="J1107" t="s">
        <v>164</v>
      </c>
    </row>
    <row r="1108" spans="1:10" x14ac:dyDescent="0.35">
      <c r="A1108" t="s">
        <v>458</v>
      </c>
      <c r="B1108" t="s">
        <v>16</v>
      </c>
      <c r="C1108" s="1">
        <v>42004</v>
      </c>
      <c r="D1108" s="2">
        <v>6638774000</v>
      </c>
      <c r="E1108" s="2">
        <v>5253040000</v>
      </c>
      <c r="F1108" s="2">
        <v>1030014000</v>
      </c>
      <c r="G1108" t="s">
        <v>12</v>
      </c>
      <c r="H1108" t="s">
        <v>12</v>
      </c>
      <c r="I1108" t="s">
        <v>13</v>
      </c>
      <c r="J1108" t="s">
        <v>164</v>
      </c>
    </row>
    <row r="1109" spans="1:10" x14ac:dyDescent="0.35">
      <c r="A1109" t="s">
        <v>458</v>
      </c>
      <c r="B1109" t="s">
        <v>17</v>
      </c>
      <c r="C1109" s="1">
        <v>42369</v>
      </c>
      <c r="D1109" s="2">
        <v>6571893000</v>
      </c>
      <c r="E1109" s="2">
        <v>5086449000</v>
      </c>
      <c r="F1109" s="2">
        <v>961579000</v>
      </c>
      <c r="G1109" t="s">
        <v>12</v>
      </c>
      <c r="H1109" t="s">
        <v>12</v>
      </c>
      <c r="I1109" t="s">
        <v>13</v>
      </c>
      <c r="J1109" t="s">
        <v>164</v>
      </c>
    </row>
    <row r="1110" spans="1:10" x14ac:dyDescent="0.35">
      <c r="A1110" t="s">
        <v>458</v>
      </c>
      <c r="B1110" t="s">
        <v>11</v>
      </c>
      <c r="C1110" s="1">
        <v>42735</v>
      </c>
      <c r="D1110" s="2">
        <v>6786984000</v>
      </c>
      <c r="E1110" s="2">
        <v>5285568000</v>
      </c>
      <c r="F1110" s="2">
        <v>956158000</v>
      </c>
      <c r="G1110" t="s">
        <v>12</v>
      </c>
      <c r="H1110" t="s">
        <v>12</v>
      </c>
      <c r="I1110" t="s">
        <v>13</v>
      </c>
      <c r="J1110" t="s">
        <v>164</v>
      </c>
    </row>
    <row r="1111" spans="1:10" x14ac:dyDescent="0.35">
      <c r="A1111" t="s">
        <v>461</v>
      </c>
      <c r="B1111" t="s">
        <v>15</v>
      </c>
      <c r="C1111" s="1">
        <v>41639</v>
      </c>
      <c r="D1111" s="2">
        <v>4245895000</v>
      </c>
      <c r="E1111" s="2">
        <v>2522803000</v>
      </c>
      <c r="F1111" s="2">
        <v>1324815000</v>
      </c>
      <c r="G1111" t="s">
        <v>12</v>
      </c>
      <c r="H1111" s="2">
        <v>1700000</v>
      </c>
      <c r="I1111" t="s">
        <v>13</v>
      </c>
      <c r="J1111" t="s">
        <v>462</v>
      </c>
    </row>
    <row r="1112" spans="1:10" x14ac:dyDescent="0.35">
      <c r="A1112" t="s">
        <v>461</v>
      </c>
      <c r="B1112" t="s">
        <v>16</v>
      </c>
      <c r="C1112" s="1">
        <v>42004</v>
      </c>
      <c r="D1112" s="2">
        <v>4695014000</v>
      </c>
      <c r="E1112" s="2">
        <v>2772098000</v>
      </c>
      <c r="F1112" s="2">
        <v>1425734000</v>
      </c>
      <c r="G1112" t="s">
        <v>12</v>
      </c>
      <c r="H1112" s="2">
        <v>557000</v>
      </c>
      <c r="I1112" t="s">
        <v>13</v>
      </c>
      <c r="J1112" t="s">
        <v>462</v>
      </c>
    </row>
    <row r="1113" spans="1:10" x14ac:dyDescent="0.35">
      <c r="A1113" t="s">
        <v>461</v>
      </c>
      <c r="B1113" t="s">
        <v>17</v>
      </c>
      <c r="C1113" s="1">
        <v>42369</v>
      </c>
      <c r="D1113" s="2">
        <v>5094933000</v>
      </c>
      <c r="E1113" s="2">
        <v>2980462000</v>
      </c>
      <c r="F1113" s="2">
        <v>1533799000</v>
      </c>
      <c r="G1113" t="s">
        <v>12</v>
      </c>
      <c r="H1113" s="2">
        <v>192000</v>
      </c>
      <c r="I1113" t="s">
        <v>13</v>
      </c>
      <c r="J1113" t="s">
        <v>462</v>
      </c>
    </row>
    <row r="1114" spans="1:10" x14ac:dyDescent="0.35">
      <c r="A1114" t="s">
        <v>461</v>
      </c>
      <c r="B1114" t="s">
        <v>11</v>
      </c>
      <c r="C1114" s="1">
        <v>42735</v>
      </c>
      <c r="D1114" s="2">
        <v>5250399000</v>
      </c>
      <c r="E1114" s="2">
        <v>3089723000</v>
      </c>
      <c r="F1114" s="2">
        <v>1606217000</v>
      </c>
      <c r="G1114" t="s">
        <v>12</v>
      </c>
      <c r="H1114" s="2">
        <v>1237000</v>
      </c>
      <c r="I1114" t="s">
        <v>13</v>
      </c>
      <c r="J1114" t="s">
        <v>462</v>
      </c>
    </row>
    <row r="1115" spans="1:10" x14ac:dyDescent="0.35">
      <c r="A1115" t="s">
        <v>465</v>
      </c>
      <c r="B1115" t="s">
        <v>15</v>
      </c>
      <c r="C1115" s="1">
        <v>41547</v>
      </c>
      <c r="D1115" s="2">
        <v>6351900000</v>
      </c>
      <c r="E1115" s="2">
        <v>3778100000</v>
      </c>
      <c r="F1115" s="2">
        <v>1537700000</v>
      </c>
      <c r="G1115" t="s">
        <v>12</v>
      </c>
      <c r="H1115" t="s">
        <v>12</v>
      </c>
      <c r="I1115" t="s">
        <v>13</v>
      </c>
      <c r="J1115" t="s">
        <v>164</v>
      </c>
    </row>
    <row r="1116" spans="1:10" x14ac:dyDescent="0.35">
      <c r="A1116" t="s">
        <v>465</v>
      </c>
      <c r="B1116" t="s">
        <v>16</v>
      </c>
      <c r="C1116" s="1">
        <v>41912</v>
      </c>
      <c r="D1116" s="2">
        <v>6623500000</v>
      </c>
      <c r="E1116" s="2">
        <v>3869600000</v>
      </c>
      <c r="F1116" s="2">
        <v>1570100000</v>
      </c>
      <c r="G1116" t="s">
        <v>12</v>
      </c>
      <c r="H1116" t="s">
        <v>12</v>
      </c>
      <c r="I1116" t="s">
        <v>13</v>
      </c>
      <c r="J1116" t="s">
        <v>164</v>
      </c>
    </row>
    <row r="1117" spans="1:10" x14ac:dyDescent="0.35">
      <c r="A1117" t="s">
        <v>465</v>
      </c>
      <c r="B1117" t="s">
        <v>17</v>
      </c>
      <c r="C1117" s="1">
        <v>42277</v>
      </c>
      <c r="D1117" s="2">
        <v>6307900000</v>
      </c>
      <c r="E1117" s="2">
        <v>3604800000</v>
      </c>
      <c r="F1117" s="2">
        <v>1506400000</v>
      </c>
      <c r="G1117" t="s">
        <v>12</v>
      </c>
      <c r="H1117" t="s">
        <v>12</v>
      </c>
      <c r="I1117" t="s">
        <v>13</v>
      </c>
      <c r="J1117" t="s">
        <v>164</v>
      </c>
    </row>
    <row r="1118" spans="1:10" x14ac:dyDescent="0.35">
      <c r="A1118" t="s">
        <v>465</v>
      </c>
      <c r="B1118" t="s">
        <v>11</v>
      </c>
      <c r="C1118" s="1">
        <v>42643</v>
      </c>
      <c r="D1118" s="2">
        <v>5879500000</v>
      </c>
      <c r="E1118" s="2">
        <v>3404000000</v>
      </c>
      <c r="F1118" s="2">
        <v>1467400000</v>
      </c>
      <c r="G1118" t="s">
        <v>12</v>
      </c>
      <c r="H1118" t="s">
        <v>12</v>
      </c>
      <c r="I1118" t="s">
        <v>13</v>
      </c>
      <c r="J1118" t="s">
        <v>164</v>
      </c>
    </row>
    <row r="1119" spans="1:10" x14ac:dyDescent="0.35">
      <c r="A1119" t="s">
        <v>466</v>
      </c>
      <c r="B1119" t="s">
        <v>15</v>
      </c>
      <c r="C1119" s="1">
        <v>41274</v>
      </c>
      <c r="D1119" s="2">
        <v>2993489000</v>
      </c>
      <c r="E1119" s="2">
        <v>1321772000</v>
      </c>
      <c r="F1119" s="2">
        <v>914130000</v>
      </c>
      <c r="G1119" t="s">
        <v>12</v>
      </c>
      <c r="H1119" t="s">
        <v>12</v>
      </c>
      <c r="I1119" t="s">
        <v>13</v>
      </c>
      <c r="J1119" t="s">
        <v>164</v>
      </c>
    </row>
    <row r="1120" spans="1:10" x14ac:dyDescent="0.35">
      <c r="A1120" t="s">
        <v>466</v>
      </c>
      <c r="B1120" t="s">
        <v>16</v>
      </c>
      <c r="C1120" s="1">
        <v>41639</v>
      </c>
      <c r="D1120" s="2">
        <v>3238128000</v>
      </c>
      <c r="E1120" s="2">
        <v>1355200000</v>
      </c>
      <c r="F1120" s="2">
        <v>1040567000</v>
      </c>
      <c r="G1120" t="s">
        <v>12</v>
      </c>
      <c r="H1120" t="s">
        <v>12</v>
      </c>
      <c r="I1120" t="s">
        <v>13</v>
      </c>
      <c r="J1120" t="s">
        <v>164</v>
      </c>
    </row>
    <row r="1121" spans="1:10" x14ac:dyDescent="0.35">
      <c r="A1121" t="s">
        <v>466</v>
      </c>
      <c r="B1121" t="s">
        <v>17</v>
      </c>
      <c r="C1121" s="1">
        <v>42004</v>
      </c>
      <c r="D1121" s="2">
        <v>3549494000</v>
      </c>
      <c r="E1121" s="2">
        <v>1447595000</v>
      </c>
      <c r="F1121" s="2">
        <v>1102426000</v>
      </c>
      <c r="G1121" t="s">
        <v>12</v>
      </c>
      <c r="H1121" t="s">
        <v>12</v>
      </c>
      <c r="I1121" t="s">
        <v>13</v>
      </c>
      <c r="J1121" t="s">
        <v>164</v>
      </c>
    </row>
    <row r="1122" spans="1:10" x14ac:dyDescent="0.35">
      <c r="A1122" t="s">
        <v>466</v>
      </c>
      <c r="B1122" t="s">
        <v>11</v>
      </c>
      <c r="C1122" s="1">
        <v>42369</v>
      </c>
      <c r="D1122" s="2">
        <v>3582395000</v>
      </c>
      <c r="E1122" s="2">
        <v>1417749000</v>
      </c>
      <c r="F1122" s="2">
        <v>1136728000</v>
      </c>
      <c r="G1122" t="s">
        <v>12</v>
      </c>
      <c r="H1122" t="s">
        <v>12</v>
      </c>
      <c r="I1122" t="s">
        <v>13</v>
      </c>
      <c r="J1122" t="s">
        <v>164</v>
      </c>
    </row>
    <row r="1123" spans="1:10" x14ac:dyDescent="0.35">
      <c r="A1123" t="s">
        <v>469</v>
      </c>
      <c r="B1123" t="s">
        <v>15</v>
      </c>
      <c r="C1123" s="1">
        <v>41639</v>
      </c>
      <c r="D1123" s="2">
        <v>8417200000</v>
      </c>
      <c r="E1123" s="2">
        <v>5234700000</v>
      </c>
      <c r="F1123" s="2">
        <v>1088100000</v>
      </c>
      <c r="G1123" t="s">
        <v>12</v>
      </c>
      <c r="H1123" s="2">
        <v>877400000</v>
      </c>
      <c r="I1123" t="s">
        <v>13</v>
      </c>
      <c r="J1123" t="s">
        <v>164</v>
      </c>
    </row>
    <row r="1124" spans="1:10" x14ac:dyDescent="0.35">
      <c r="A1124" t="s">
        <v>469</v>
      </c>
      <c r="B1124" t="s">
        <v>16</v>
      </c>
      <c r="C1124" s="1">
        <v>42004</v>
      </c>
      <c r="D1124" s="2">
        <v>8803300000</v>
      </c>
      <c r="E1124" s="2">
        <v>5643100000</v>
      </c>
      <c r="F1124" s="2">
        <v>998400000</v>
      </c>
      <c r="G1124" t="s">
        <v>12</v>
      </c>
      <c r="H1124" s="2">
        <v>906900000</v>
      </c>
      <c r="I1124" t="s">
        <v>13</v>
      </c>
      <c r="J1124" t="s">
        <v>164</v>
      </c>
    </row>
    <row r="1125" spans="1:10" x14ac:dyDescent="0.35">
      <c r="A1125" t="s">
        <v>469</v>
      </c>
      <c r="B1125" t="s">
        <v>17</v>
      </c>
      <c r="C1125" s="1">
        <v>42369</v>
      </c>
      <c r="D1125" s="2">
        <v>9115000000</v>
      </c>
      <c r="E1125" s="2">
        <v>5518600000</v>
      </c>
      <c r="F1125" s="2">
        <v>1067000000</v>
      </c>
      <c r="G1125" t="s">
        <v>12</v>
      </c>
      <c r="H1125" s="2">
        <v>970600000</v>
      </c>
      <c r="I1125" t="s">
        <v>13</v>
      </c>
      <c r="J1125" t="s">
        <v>164</v>
      </c>
    </row>
    <row r="1126" spans="1:10" x14ac:dyDescent="0.35">
      <c r="A1126" t="s">
        <v>469</v>
      </c>
      <c r="B1126" t="s">
        <v>11</v>
      </c>
      <c r="C1126" s="1">
        <v>42735</v>
      </c>
      <c r="D1126" s="2">
        <v>9387700000</v>
      </c>
      <c r="E1126" s="2">
        <v>5764000000</v>
      </c>
      <c r="F1126" s="2">
        <v>1054500000</v>
      </c>
      <c r="G1126" t="s">
        <v>12</v>
      </c>
      <c r="H1126" s="2">
        <v>991100000</v>
      </c>
      <c r="I1126" t="s">
        <v>13</v>
      </c>
      <c r="J1126" t="s">
        <v>164</v>
      </c>
    </row>
    <row r="1127" spans="1:10" x14ac:dyDescent="0.35">
      <c r="A1127" t="s">
        <v>485</v>
      </c>
      <c r="B1127" t="s">
        <v>15</v>
      </c>
      <c r="C1127" s="1">
        <v>41274</v>
      </c>
      <c r="D1127" s="2">
        <v>1913149000</v>
      </c>
      <c r="E1127" s="2">
        <v>1055844000</v>
      </c>
      <c r="F1127" s="2">
        <v>356817000</v>
      </c>
      <c r="G1127" t="s">
        <v>12</v>
      </c>
      <c r="H1127" s="2">
        <v>31652000</v>
      </c>
      <c r="I1127" t="s">
        <v>13</v>
      </c>
      <c r="J1127" t="s">
        <v>164</v>
      </c>
    </row>
    <row r="1128" spans="1:10" x14ac:dyDescent="0.35">
      <c r="A1128" t="s">
        <v>485</v>
      </c>
      <c r="B1128" t="s">
        <v>16</v>
      </c>
      <c r="C1128" s="1">
        <v>41639</v>
      </c>
      <c r="D1128" s="2">
        <v>2142807000</v>
      </c>
      <c r="E1128" s="2">
        <v>1178173000</v>
      </c>
      <c r="F1128" s="2">
        <v>390610000</v>
      </c>
      <c r="G1128" t="s">
        <v>12</v>
      </c>
      <c r="H1128" s="2">
        <v>38405000</v>
      </c>
      <c r="I1128" t="s">
        <v>13</v>
      </c>
      <c r="J1128" t="s">
        <v>164</v>
      </c>
    </row>
    <row r="1129" spans="1:10" x14ac:dyDescent="0.35">
      <c r="A1129" t="s">
        <v>485</v>
      </c>
      <c r="B1129" t="s">
        <v>17</v>
      </c>
      <c r="C1129" s="1">
        <v>42004</v>
      </c>
      <c r="D1129" s="2">
        <v>2555601000</v>
      </c>
      <c r="E1129" s="2">
        <v>1461190000</v>
      </c>
      <c r="F1129" s="2">
        <v>489937000</v>
      </c>
      <c r="G1129" t="s">
        <v>12</v>
      </c>
      <c r="H1129" s="2">
        <v>48138000</v>
      </c>
      <c r="I1129" t="s">
        <v>13</v>
      </c>
      <c r="J1129" t="s">
        <v>164</v>
      </c>
    </row>
    <row r="1130" spans="1:10" x14ac:dyDescent="0.35">
      <c r="A1130" t="s">
        <v>485</v>
      </c>
      <c r="B1130" t="s">
        <v>11</v>
      </c>
      <c r="C1130" s="1">
        <v>42369</v>
      </c>
      <c r="D1130" s="2">
        <v>2985908000</v>
      </c>
      <c r="E1130" s="2">
        <v>1719723000</v>
      </c>
      <c r="F1130" s="2">
        <v>712803000</v>
      </c>
      <c r="G1130" t="s">
        <v>12</v>
      </c>
      <c r="H1130" s="2">
        <v>65770000</v>
      </c>
      <c r="I1130" t="s">
        <v>13</v>
      </c>
      <c r="J1130" t="s">
        <v>164</v>
      </c>
    </row>
    <row r="1131" spans="1:10" x14ac:dyDescent="0.35">
      <c r="A1131" t="s">
        <v>504</v>
      </c>
      <c r="B1131" t="s">
        <v>15</v>
      </c>
      <c r="C1131" s="1">
        <v>41547</v>
      </c>
      <c r="D1131" s="2">
        <v>1924400000</v>
      </c>
      <c r="E1131" s="2">
        <v>874838000</v>
      </c>
      <c r="F1131" s="2">
        <v>254468000</v>
      </c>
      <c r="G1131" t="s">
        <v>12</v>
      </c>
      <c r="H1131" s="2">
        <v>45639000</v>
      </c>
      <c r="I1131" t="s">
        <v>13</v>
      </c>
      <c r="J1131" t="s">
        <v>91</v>
      </c>
    </row>
    <row r="1132" spans="1:10" x14ac:dyDescent="0.35">
      <c r="A1132" t="s">
        <v>504</v>
      </c>
      <c r="B1132" t="s">
        <v>16</v>
      </c>
      <c r="C1132" s="1">
        <v>41912</v>
      </c>
      <c r="D1132" s="2">
        <v>2372906000</v>
      </c>
      <c r="E1132" s="2">
        <v>1105032000</v>
      </c>
      <c r="F1132" s="2">
        <v>276446000</v>
      </c>
      <c r="G1132" t="s">
        <v>12</v>
      </c>
      <c r="H1132" s="2">
        <v>63608000</v>
      </c>
      <c r="I1132" t="s">
        <v>13</v>
      </c>
      <c r="J1132" t="s">
        <v>91</v>
      </c>
    </row>
    <row r="1133" spans="1:10" x14ac:dyDescent="0.35">
      <c r="A1133" t="s">
        <v>504</v>
      </c>
      <c r="B1133" t="s">
        <v>17</v>
      </c>
      <c r="C1133" s="1">
        <v>42277</v>
      </c>
      <c r="D1133" s="2">
        <v>2707115000</v>
      </c>
      <c r="E1133" s="2">
        <v>1257270000</v>
      </c>
      <c r="F1133" s="2">
        <v>321624000</v>
      </c>
      <c r="G1133" t="s">
        <v>12</v>
      </c>
      <c r="H1133" s="2">
        <v>54219000</v>
      </c>
      <c r="I1133" t="s">
        <v>13</v>
      </c>
      <c r="J1133" t="s">
        <v>91</v>
      </c>
    </row>
    <row r="1134" spans="1:10" x14ac:dyDescent="0.35">
      <c r="A1134" t="s">
        <v>504</v>
      </c>
      <c r="B1134" t="s">
        <v>11</v>
      </c>
      <c r="C1134" s="1">
        <v>42643</v>
      </c>
      <c r="D1134" s="2">
        <v>3171411000</v>
      </c>
      <c r="E1134" s="2">
        <v>1443348000</v>
      </c>
      <c r="F1134" s="2">
        <v>382858000</v>
      </c>
      <c r="G1134" t="s">
        <v>12</v>
      </c>
      <c r="H1134" s="2">
        <v>77445000</v>
      </c>
      <c r="I1134" t="s">
        <v>13</v>
      </c>
      <c r="J1134" t="s">
        <v>91</v>
      </c>
    </row>
    <row r="1135" spans="1:10" x14ac:dyDescent="0.35">
      <c r="A1135" t="s">
        <v>522</v>
      </c>
      <c r="B1135" t="s">
        <v>15</v>
      </c>
      <c r="C1135" s="1">
        <v>41272</v>
      </c>
      <c r="D1135" s="2">
        <v>12237000000</v>
      </c>
      <c r="E1135" s="2">
        <v>10019000000</v>
      </c>
      <c r="F1135" s="2">
        <v>1165000000</v>
      </c>
      <c r="G1135" t="s">
        <v>12</v>
      </c>
      <c r="H1135" t="s">
        <v>12</v>
      </c>
      <c r="I1135" t="s">
        <v>13</v>
      </c>
      <c r="J1135" t="s">
        <v>164</v>
      </c>
    </row>
    <row r="1136" spans="1:10" x14ac:dyDescent="0.35">
      <c r="A1136" t="s">
        <v>522</v>
      </c>
      <c r="B1136" t="s">
        <v>16</v>
      </c>
      <c r="C1136" s="1">
        <v>41636</v>
      </c>
      <c r="D1136" s="2">
        <v>12104000000</v>
      </c>
      <c r="E1136" s="2">
        <v>10131000000</v>
      </c>
      <c r="F1136" s="2">
        <v>1126000000</v>
      </c>
      <c r="G1136" t="s">
        <v>12</v>
      </c>
      <c r="H1136" t="s">
        <v>12</v>
      </c>
      <c r="I1136" t="s">
        <v>13</v>
      </c>
      <c r="J1136" t="s">
        <v>164</v>
      </c>
    </row>
    <row r="1137" spans="1:10" x14ac:dyDescent="0.35">
      <c r="A1137" t="s">
        <v>522</v>
      </c>
      <c r="B1137" t="s">
        <v>17</v>
      </c>
      <c r="C1137" s="1">
        <v>42007</v>
      </c>
      <c r="D1137" s="2">
        <v>13878000000</v>
      </c>
      <c r="E1137" s="2">
        <v>11421000000</v>
      </c>
      <c r="F1137" s="2">
        <v>1361000000</v>
      </c>
      <c r="G1137" t="s">
        <v>12</v>
      </c>
      <c r="H1137" t="s">
        <v>12</v>
      </c>
      <c r="I1137" t="s">
        <v>13</v>
      </c>
      <c r="J1137" t="s">
        <v>164</v>
      </c>
    </row>
    <row r="1138" spans="1:10" x14ac:dyDescent="0.35">
      <c r="A1138" t="s">
        <v>522</v>
      </c>
      <c r="B1138" t="s">
        <v>11</v>
      </c>
      <c r="C1138" s="1">
        <v>42371</v>
      </c>
      <c r="D1138" s="2">
        <v>13423000000</v>
      </c>
      <c r="E1138" s="2">
        <v>10979000000</v>
      </c>
      <c r="F1138" s="2">
        <v>1304000000</v>
      </c>
      <c r="G1138" t="s">
        <v>12</v>
      </c>
      <c r="H1138" t="s">
        <v>12</v>
      </c>
      <c r="I1138" t="s">
        <v>13</v>
      </c>
      <c r="J1138" t="s">
        <v>164</v>
      </c>
    </row>
    <row r="1139" spans="1:10" x14ac:dyDescent="0.35">
      <c r="A1139" t="s">
        <v>525</v>
      </c>
      <c r="B1139" t="s">
        <v>15</v>
      </c>
      <c r="C1139" s="1">
        <v>41274</v>
      </c>
      <c r="D1139" s="2">
        <v>37152000000</v>
      </c>
      <c r="E1139" s="2">
        <v>17820000000</v>
      </c>
      <c r="F1139" s="2">
        <v>16448000000</v>
      </c>
      <c r="G1139" t="s">
        <v>12</v>
      </c>
      <c r="H1139" s="2">
        <v>1522000000</v>
      </c>
      <c r="I1139" t="s">
        <v>13</v>
      </c>
      <c r="J1139" t="s">
        <v>14</v>
      </c>
    </row>
    <row r="1140" spans="1:10" x14ac:dyDescent="0.35">
      <c r="A1140" t="s">
        <v>525</v>
      </c>
      <c r="B1140" t="s">
        <v>16</v>
      </c>
      <c r="C1140" s="1">
        <v>41639</v>
      </c>
      <c r="D1140" s="2">
        <v>38279000000</v>
      </c>
      <c r="E1140" s="2">
        <v>17192000000</v>
      </c>
      <c r="F1140" s="2">
        <v>17629000000</v>
      </c>
      <c r="G1140" t="s">
        <v>12</v>
      </c>
      <c r="H1140" s="2">
        <v>1689000000</v>
      </c>
      <c r="I1140" t="s">
        <v>13</v>
      </c>
      <c r="J1140" t="s">
        <v>14</v>
      </c>
    </row>
    <row r="1141" spans="1:10" x14ac:dyDescent="0.35">
      <c r="A1141" t="s">
        <v>525</v>
      </c>
      <c r="B1141" t="s">
        <v>17</v>
      </c>
      <c r="C1141" s="1">
        <v>42004</v>
      </c>
      <c r="D1141" s="2">
        <v>38901000000</v>
      </c>
      <c r="E1141" s="2">
        <v>16611000000</v>
      </c>
      <c r="F1141" s="2">
        <v>17795000000</v>
      </c>
      <c r="G1141" t="s">
        <v>12</v>
      </c>
      <c r="H1141" s="2">
        <v>1679000000</v>
      </c>
      <c r="I1141" t="s">
        <v>13</v>
      </c>
      <c r="J1141" t="s">
        <v>14</v>
      </c>
    </row>
    <row r="1142" spans="1:10" x14ac:dyDescent="0.35">
      <c r="A1142" t="s">
        <v>525</v>
      </c>
      <c r="B1142" t="s">
        <v>11</v>
      </c>
      <c r="C1142" s="1">
        <v>42369</v>
      </c>
      <c r="D1142" s="2">
        <v>37864000000</v>
      </c>
      <c r="E1142" s="2">
        <v>12130000000</v>
      </c>
      <c r="F1142" s="2">
        <v>18423000000</v>
      </c>
      <c r="G1142" t="s">
        <v>12</v>
      </c>
      <c r="H1142" s="2">
        <v>1819000000</v>
      </c>
      <c r="I1142" t="s">
        <v>13</v>
      </c>
      <c r="J1142" t="s">
        <v>14</v>
      </c>
    </row>
    <row r="1143" spans="1:10" x14ac:dyDescent="0.35">
      <c r="A1143" t="s">
        <v>530</v>
      </c>
      <c r="B1143" t="s">
        <v>15</v>
      </c>
      <c r="C1143" s="1">
        <v>41639</v>
      </c>
      <c r="D1143" s="2">
        <v>21963000000</v>
      </c>
      <c r="E1143" s="2">
        <v>5849000000</v>
      </c>
      <c r="F1143" s="2">
        <v>6891000000</v>
      </c>
      <c r="G1143" t="s">
        <v>12</v>
      </c>
      <c r="H1143" s="2">
        <v>1777000000</v>
      </c>
      <c r="I1143" t="s">
        <v>13</v>
      </c>
      <c r="J1143" t="s">
        <v>178</v>
      </c>
    </row>
    <row r="1144" spans="1:10" x14ac:dyDescent="0.35">
      <c r="A1144" t="s">
        <v>530</v>
      </c>
      <c r="B1144" t="s">
        <v>16</v>
      </c>
      <c r="C1144" s="1">
        <v>42004</v>
      </c>
      <c r="D1144" s="2">
        <v>23988000000</v>
      </c>
      <c r="E1144" s="2">
        <v>6097000000</v>
      </c>
      <c r="F1144" s="2">
        <v>7234000000</v>
      </c>
      <c r="G1144" t="s">
        <v>12</v>
      </c>
      <c r="H1144" s="2">
        <v>1904000000</v>
      </c>
      <c r="I1144" t="s">
        <v>13</v>
      </c>
      <c r="J1144" t="s">
        <v>178</v>
      </c>
    </row>
    <row r="1145" spans="1:10" x14ac:dyDescent="0.35">
      <c r="A1145" t="s">
        <v>530</v>
      </c>
      <c r="B1145" t="s">
        <v>17</v>
      </c>
      <c r="C1145" s="1">
        <v>42369</v>
      </c>
      <c r="D1145" s="2">
        <v>21813000000</v>
      </c>
      <c r="E1145" s="2">
        <v>4434000000</v>
      </c>
      <c r="F1145" s="2">
        <v>7315000000</v>
      </c>
      <c r="G1145" t="s">
        <v>12</v>
      </c>
      <c r="H1145" s="2">
        <v>2012000000</v>
      </c>
      <c r="I1145" t="s">
        <v>13</v>
      </c>
      <c r="J1145" t="s">
        <v>178</v>
      </c>
    </row>
    <row r="1146" spans="1:10" x14ac:dyDescent="0.35">
      <c r="A1146" t="s">
        <v>530</v>
      </c>
      <c r="B1146" t="s">
        <v>11</v>
      </c>
      <c r="C1146" s="1">
        <v>42735</v>
      </c>
      <c r="D1146" s="2">
        <v>19941000000</v>
      </c>
      <c r="E1146" s="2">
        <v>3747000000</v>
      </c>
      <c r="F1146" s="2">
        <v>6884000000</v>
      </c>
      <c r="G1146" t="s">
        <v>12</v>
      </c>
      <c r="H1146" s="2">
        <v>2038000000</v>
      </c>
      <c r="I1146" t="s">
        <v>13</v>
      </c>
      <c r="J1146" t="s">
        <v>178</v>
      </c>
    </row>
    <row r="1147" spans="1:10" x14ac:dyDescent="0.35">
      <c r="A1147" t="s">
        <v>531</v>
      </c>
      <c r="B1147" t="s">
        <v>15</v>
      </c>
      <c r="C1147" s="1">
        <v>41274</v>
      </c>
      <c r="D1147" s="2">
        <v>54127000000</v>
      </c>
      <c r="E1147" s="2">
        <v>13574000000</v>
      </c>
      <c r="F1147" s="2">
        <v>37352000000</v>
      </c>
      <c r="G1147" t="s">
        <v>12</v>
      </c>
      <c r="H1147" s="2">
        <v>1858000000</v>
      </c>
      <c r="I1147" t="s">
        <v>13</v>
      </c>
      <c r="J1147" t="s">
        <v>146</v>
      </c>
    </row>
    <row r="1148" spans="1:10" x14ac:dyDescent="0.35">
      <c r="A1148" t="s">
        <v>531</v>
      </c>
      <c r="B1148" t="s">
        <v>16</v>
      </c>
      <c r="C1148" s="1">
        <v>41639</v>
      </c>
      <c r="D1148" s="2">
        <v>55438000000</v>
      </c>
      <c r="E1148" s="2">
        <v>13703000000</v>
      </c>
      <c r="F1148" s="2">
        <v>32834000000</v>
      </c>
      <c r="G1148" t="s">
        <v>12</v>
      </c>
      <c r="H1148" s="2">
        <v>1867000000</v>
      </c>
      <c r="I1148" t="s">
        <v>13</v>
      </c>
      <c r="J1148" t="s">
        <v>146</v>
      </c>
    </row>
    <row r="1149" spans="1:10" x14ac:dyDescent="0.35">
      <c r="A1149" t="s">
        <v>531</v>
      </c>
      <c r="B1149" t="s">
        <v>17</v>
      </c>
      <c r="C1149" s="1">
        <v>42004</v>
      </c>
      <c r="D1149" s="2">
        <v>58232000000</v>
      </c>
      <c r="E1149" s="2">
        <v>14758000000</v>
      </c>
      <c r="F1149" s="2">
        <v>36583000000</v>
      </c>
      <c r="G1149" t="s">
        <v>12</v>
      </c>
      <c r="H1149" s="2">
        <v>1923000000</v>
      </c>
      <c r="I1149" t="s">
        <v>13</v>
      </c>
      <c r="J1149" t="s">
        <v>146</v>
      </c>
    </row>
    <row r="1150" spans="1:10" x14ac:dyDescent="0.35">
      <c r="A1150" t="s">
        <v>531</v>
      </c>
      <c r="B1150" t="s">
        <v>11</v>
      </c>
      <c r="C1150" s="1">
        <v>42369</v>
      </c>
      <c r="D1150" s="2">
        <v>58363000000</v>
      </c>
      <c r="E1150" s="2">
        <v>12947000000</v>
      </c>
      <c r="F1150" s="2">
        <v>35664000000</v>
      </c>
      <c r="G1150" t="s">
        <v>12</v>
      </c>
      <c r="H1150" s="2">
        <v>2084000000</v>
      </c>
      <c r="I1150" t="s">
        <v>13</v>
      </c>
      <c r="J1150" t="s">
        <v>146</v>
      </c>
    </row>
    <row r="1151" spans="1:10" x14ac:dyDescent="0.35">
      <c r="A1151" t="s">
        <v>534</v>
      </c>
      <c r="B1151" t="s">
        <v>15</v>
      </c>
      <c r="C1151" s="1">
        <v>41639</v>
      </c>
      <c r="D1151" s="2">
        <v>56600000000</v>
      </c>
      <c r="E1151" s="2">
        <v>40468000000</v>
      </c>
      <c r="F1151" s="2">
        <v>5241000000</v>
      </c>
      <c r="G1151" s="2">
        <v>2342000000</v>
      </c>
      <c r="H1151" t="s">
        <v>12</v>
      </c>
      <c r="I1151" t="s">
        <v>13</v>
      </c>
      <c r="J1151" t="s">
        <v>164</v>
      </c>
    </row>
    <row r="1152" spans="1:10" x14ac:dyDescent="0.35">
      <c r="A1152" t="s">
        <v>534</v>
      </c>
      <c r="B1152" t="s">
        <v>16</v>
      </c>
      <c r="C1152" s="1">
        <v>42004</v>
      </c>
      <c r="D1152" s="2">
        <v>57900000000</v>
      </c>
      <c r="E1152" s="2">
        <v>40898000000</v>
      </c>
      <c r="F1152" s="2">
        <v>4934000000</v>
      </c>
      <c r="G1152" s="2">
        <v>2475000000</v>
      </c>
      <c r="H1152" t="s">
        <v>12</v>
      </c>
      <c r="I1152" t="s">
        <v>13</v>
      </c>
      <c r="J1152" t="s">
        <v>164</v>
      </c>
    </row>
    <row r="1153" spans="1:10" x14ac:dyDescent="0.35">
      <c r="A1153" t="s">
        <v>534</v>
      </c>
      <c r="B1153" t="s">
        <v>17</v>
      </c>
      <c r="C1153" s="1">
        <v>42369</v>
      </c>
      <c r="D1153" s="2">
        <v>56098000000</v>
      </c>
      <c r="E1153" s="2">
        <v>40431000000</v>
      </c>
      <c r="F1153" s="2">
        <v>6097000000</v>
      </c>
      <c r="G1153" s="2">
        <v>2279000000</v>
      </c>
      <c r="H1153" t="s">
        <v>12</v>
      </c>
      <c r="I1153" t="s">
        <v>13</v>
      </c>
      <c r="J1153" t="s">
        <v>164</v>
      </c>
    </row>
    <row r="1154" spans="1:10" x14ac:dyDescent="0.35">
      <c r="A1154" t="s">
        <v>534</v>
      </c>
      <c r="B1154" t="s">
        <v>11</v>
      </c>
      <c r="C1154" s="1">
        <v>42735</v>
      </c>
      <c r="D1154" s="2">
        <v>57244000000</v>
      </c>
      <c r="E1154" s="2">
        <v>41460000000</v>
      </c>
      <c r="F1154" s="2">
        <v>5275000000</v>
      </c>
      <c r="G1154" s="2">
        <v>2337000000</v>
      </c>
      <c r="H1154" t="s">
        <v>12</v>
      </c>
      <c r="I1154" t="s">
        <v>13</v>
      </c>
      <c r="J1154" t="s">
        <v>164</v>
      </c>
    </row>
    <row r="1155" spans="1:10" x14ac:dyDescent="0.35">
      <c r="A1155" t="s">
        <v>542</v>
      </c>
      <c r="B1155" t="s">
        <v>15</v>
      </c>
      <c r="C1155" s="1">
        <v>41274</v>
      </c>
      <c r="D1155" s="2">
        <v>1407848000</v>
      </c>
      <c r="E1155" s="2">
        <v>516708000</v>
      </c>
      <c r="F1155" s="2">
        <v>220068000</v>
      </c>
      <c r="G1155" t="s">
        <v>12</v>
      </c>
      <c r="H1155" s="2">
        <v>98844000</v>
      </c>
      <c r="I1155" t="s">
        <v>13</v>
      </c>
      <c r="J1155" t="s">
        <v>211</v>
      </c>
    </row>
    <row r="1156" spans="1:10" x14ac:dyDescent="0.35">
      <c r="A1156" t="s">
        <v>542</v>
      </c>
      <c r="B1156" t="s">
        <v>16</v>
      </c>
      <c r="C1156" s="1">
        <v>41639</v>
      </c>
      <c r="D1156" s="2">
        <v>1595703000</v>
      </c>
      <c r="E1156" s="2">
        <v>622523000</v>
      </c>
      <c r="F1156" s="2">
        <v>228982000</v>
      </c>
      <c r="G1156" t="s">
        <v>12</v>
      </c>
      <c r="H1156" s="2">
        <v>129931000</v>
      </c>
      <c r="I1156" t="s">
        <v>13</v>
      </c>
      <c r="J1156" t="s">
        <v>211</v>
      </c>
    </row>
    <row r="1157" spans="1:10" x14ac:dyDescent="0.35">
      <c r="A1157" t="s">
        <v>542</v>
      </c>
      <c r="B1157" t="s">
        <v>17</v>
      </c>
      <c r="C1157" s="1">
        <v>42004</v>
      </c>
      <c r="D1157" s="2">
        <v>1746726000</v>
      </c>
      <c r="E1157" s="2">
        <v>716598000</v>
      </c>
      <c r="F1157" s="2">
        <v>227306000</v>
      </c>
      <c r="G1157" t="s">
        <v>12</v>
      </c>
      <c r="H1157" s="2">
        <v>142376000</v>
      </c>
      <c r="I1157" t="s">
        <v>13</v>
      </c>
      <c r="J1157" t="s">
        <v>211</v>
      </c>
    </row>
    <row r="1158" spans="1:10" x14ac:dyDescent="0.35">
      <c r="A1158" t="s">
        <v>542</v>
      </c>
      <c r="B1158" t="s">
        <v>11</v>
      </c>
      <c r="C1158" s="1">
        <v>42369</v>
      </c>
      <c r="D1158" s="2">
        <v>2068010000</v>
      </c>
      <c r="E1158" s="2">
        <v>803274000</v>
      </c>
      <c r="F1158" s="2">
        <v>312690000</v>
      </c>
      <c r="G1158" t="s">
        <v>12</v>
      </c>
      <c r="H1158" s="2">
        <v>215484000</v>
      </c>
      <c r="I1158" t="s">
        <v>13</v>
      </c>
      <c r="J1158" t="s">
        <v>211</v>
      </c>
    </row>
    <row r="1159" spans="1:10" x14ac:dyDescent="0.35">
      <c r="A1159" t="s">
        <v>553</v>
      </c>
      <c r="B1159" t="s">
        <v>15</v>
      </c>
      <c r="C1159" s="1">
        <v>41639</v>
      </c>
      <c r="D1159" s="2">
        <v>13983000000</v>
      </c>
      <c r="E1159" s="2">
        <v>9112000000</v>
      </c>
      <c r="F1159" s="2">
        <v>1468000000</v>
      </c>
      <c r="G1159" t="s">
        <v>12</v>
      </c>
      <c r="H1159" s="2">
        <v>1333000000</v>
      </c>
      <c r="I1159" t="s">
        <v>13</v>
      </c>
      <c r="J1159" t="s">
        <v>554</v>
      </c>
    </row>
    <row r="1160" spans="1:10" x14ac:dyDescent="0.35">
      <c r="A1160" t="s">
        <v>553</v>
      </c>
      <c r="B1160" t="s">
        <v>16</v>
      </c>
      <c r="C1160" s="1">
        <v>42004</v>
      </c>
      <c r="D1160" s="2">
        <v>13996000000</v>
      </c>
      <c r="E1160" s="2">
        <v>9002000000</v>
      </c>
      <c r="F1160" s="2">
        <v>1481000000</v>
      </c>
      <c r="G1160" t="s">
        <v>12</v>
      </c>
      <c r="H1160" s="2">
        <v>1292000000</v>
      </c>
      <c r="I1160" t="s">
        <v>13</v>
      </c>
      <c r="J1160" t="s">
        <v>554</v>
      </c>
    </row>
    <row r="1161" spans="1:10" x14ac:dyDescent="0.35">
      <c r="A1161" t="s">
        <v>553</v>
      </c>
      <c r="B1161" t="s">
        <v>17</v>
      </c>
      <c r="C1161" s="1">
        <v>42369</v>
      </c>
      <c r="D1161" s="2">
        <v>12961000000</v>
      </c>
      <c r="E1161" s="2">
        <v>8231000000</v>
      </c>
      <c r="F1161" s="2">
        <v>1343000000</v>
      </c>
      <c r="G1161" t="s">
        <v>12</v>
      </c>
      <c r="H1161" s="2">
        <v>1245000000</v>
      </c>
      <c r="I1161" t="s">
        <v>13</v>
      </c>
      <c r="J1161" t="s">
        <v>554</v>
      </c>
    </row>
    <row r="1162" spans="1:10" x14ac:dyDescent="0.35">
      <c r="A1162" t="s">
        <v>553</v>
      </c>
      <c r="B1162" t="s">
        <v>11</v>
      </c>
      <c r="C1162" s="1">
        <v>42735</v>
      </c>
      <c r="D1162" s="2">
        <v>13609000000</v>
      </c>
      <c r="E1162" s="2">
        <v>8486000000</v>
      </c>
      <c r="F1162" s="2">
        <v>1410000000</v>
      </c>
      <c r="G1162" t="s">
        <v>12</v>
      </c>
      <c r="H1162" s="2">
        <v>1301000000</v>
      </c>
      <c r="I1162" t="s">
        <v>13</v>
      </c>
      <c r="J1162" t="s">
        <v>554</v>
      </c>
    </row>
    <row r="1163" spans="1:10" x14ac:dyDescent="0.35">
      <c r="A1163" t="s">
        <v>570</v>
      </c>
      <c r="B1163" t="s">
        <v>15</v>
      </c>
      <c r="C1163" s="1">
        <v>41274</v>
      </c>
      <c r="D1163" s="2">
        <v>3791000000</v>
      </c>
      <c r="E1163" s="2">
        <v>2289000000</v>
      </c>
      <c r="F1163" s="2">
        <v>936000000</v>
      </c>
      <c r="G1163" s="2">
        <v>106000000</v>
      </c>
      <c r="H1163" t="s">
        <v>12</v>
      </c>
      <c r="I1163" t="s">
        <v>13</v>
      </c>
      <c r="J1163" t="s">
        <v>164</v>
      </c>
    </row>
    <row r="1164" spans="1:10" x14ac:dyDescent="0.35">
      <c r="A1164" t="s">
        <v>570</v>
      </c>
      <c r="B1164" t="s">
        <v>16</v>
      </c>
      <c r="C1164" s="1">
        <v>41639</v>
      </c>
      <c r="D1164" s="2">
        <v>3837000000</v>
      </c>
      <c r="E1164" s="2">
        <v>2338000000</v>
      </c>
      <c r="F1164" s="2">
        <v>990000000</v>
      </c>
      <c r="G1164" s="2">
        <v>104000000</v>
      </c>
      <c r="H1164" t="s">
        <v>12</v>
      </c>
      <c r="I1164" t="s">
        <v>13</v>
      </c>
      <c r="J1164" t="s">
        <v>164</v>
      </c>
    </row>
    <row r="1165" spans="1:10" x14ac:dyDescent="0.35">
      <c r="A1165" t="s">
        <v>570</v>
      </c>
      <c r="B1165" t="s">
        <v>17</v>
      </c>
      <c r="C1165" s="1">
        <v>42004</v>
      </c>
      <c r="D1165" s="2">
        <v>3916000000</v>
      </c>
      <c r="E1165" s="2">
        <v>2403000000</v>
      </c>
      <c r="F1165" s="2">
        <v>920000000</v>
      </c>
      <c r="G1165" s="2">
        <v>104000000</v>
      </c>
      <c r="H1165" t="s">
        <v>12</v>
      </c>
      <c r="I1165" t="s">
        <v>13</v>
      </c>
      <c r="J1165" t="s">
        <v>164</v>
      </c>
    </row>
    <row r="1166" spans="1:10" x14ac:dyDescent="0.35">
      <c r="A1166" t="s">
        <v>570</v>
      </c>
      <c r="B1166" t="s">
        <v>11</v>
      </c>
      <c r="C1166" s="1">
        <v>42369</v>
      </c>
      <c r="D1166" s="2">
        <v>3653000000</v>
      </c>
      <c r="E1166" s="2">
        <v>2249000000</v>
      </c>
      <c r="F1166" s="2">
        <v>854000000</v>
      </c>
      <c r="G1166" s="2">
        <v>95000000</v>
      </c>
      <c r="H1166" t="s">
        <v>12</v>
      </c>
      <c r="I1166" t="s">
        <v>13</v>
      </c>
      <c r="J1166" t="s">
        <v>164</v>
      </c>
    </row>
    <row r="1167" spans="1:10" x14ac:dyDescent="0.35">
      <c r="A1167" t="s">
        <v>21</v>
      </c>
      <c r="B1167" t="s">
        <v>15</v>
      </c>
      <c r="C1167" s="1">
        <v>41545</v>
      </c>
      <c r="D1167" s="2">
        <v>170910000000</v>
      </c>
      <c r="E1167" s="2">
        <v>106606000000</v>
      </c>
      <c r="F1167" s="2">
        <v>10830000000</v>
      </c>
      <c r="G1167" s="2">
        <v>4475000000</v>
      </c>
      <c r="H1167" t="s">
        <v>12</v>
      </c>
      <c r="I1167" t="s">
        <v>22</v>
      </c>
      <c r="J1167" t="s">
        <v>23</v>
      </c>
    </row>
    <row r="1168" spans="1:10" x14ac:dyDescent="0.35">
      <c r="A1168" t="s">
        <v>21</v>
      </c>
      <c r="B1168" t="s">
        <v>16</v>
      </c>
      <c r="C1168" s="1">
        <v>41909</v>
      </c>
      <c r="D1168" s="2">
        <v>182795000000</v>
      </c>
      <c r="E1168" s="2">
        <v>112258000000</v>
      </c>
      <c r="F1168" s="2">
        <v>11993000000</v>
      </c>
      <c r="G1168" s="2">
        <v>6041000000</v>
      </c>
      <c r="H1168" t="s">
        <v>12</v>
      </c>
      <c r="I1168" t="s">
        <v>22</v>
      </c>
      <c r="J1168" t="s">
        <v>23</v>
      </c>
    </row>
    <row r="1169" spans="1:10" x14ac:dyDescent="0.35">
      <c r="A1169" t="s">
        <v>21</v>
      </c>
      <c r="B1169" t="s">
        <v>17</v>
      </c>
      <c r="C1169" s="1">
        <v>42273</v>
      </c>
      <c r="D1169" s="2">
        <v>233715000000</v>
      </c>
      <c r="E1169" s="2">
        <v>140089000000</v>
      </c>
      <c r="F1169" s="2">
        <v>14329000000</v>
      </c>
      <c r="G1169" s="2">
        <v>8067000000</v>
      </c>
      <c r="H1169" t="s">
        <v>12</v>
      </c>
      <c r="I1169" t="s">
        <v>22</v>
      </c>
      <c r="J1169" t="s">
        <v>23</v>
      </c>
    </row>
    <row r="1170" spans="1:10" x14ac:dyDescent="0.35">
      <c r="A1170" t="s">
        <v>21</v>
      </c>
      <c r="B1170" t="s">
        <v>11</v>
      </c>
      <c r="C1170" s="1">
        <v>42637</v>
      </c>
      <c r="D1170" s="2">
        <v>215639000000</v>
      </c>
      <c r="E1170" s="2">
        <v>131376000000</v>
      </c>
      <c r="F1170" s="2">
        <v>14194000000</v>
      </c>
      <c r="G1170" s="2">
        <v>10045000000</v>
      </c>
      <c r="H1170" t="s">
        <v>12</v>
      </c>
      <c r="I1170" t="s">
        <v>22</v>
      </c>
      <c r="J1170" t="s">
        <v>23</v>
      </c>
    </row>
    <row r="1171" spans="1:10" x14ac:dyDescent="0.35">
      <c r="A1171" t="s">
        <v>31</v>
      </c>
      <c r="B1171" t="s">
        <v>15</v>
      </c>
      <c r="C1171" s="1">
        <v>41607</v>
      </c>
      <c r="D1171" s="2">
        <v>4055240000</v>
      </c>
      <c r="E1171" s="2">
        <v>586557000</v>
      </c>
      <c r="F1171" s="2">
        <v>2140578000</v>
      </c>
      <c r="G1171" s="2">
        <v>826631000</v>
      </c>
      <c r="H1171" s="2">
        <v>52254000</v>
      </c>
      <c r="I1171" t="s">
        <v>22</v>
      </c>
      <c r="J1171" t="s">
        <v>32</v>
      </c>
    </row>
    <row r="1172" spans="1:10" x14ac:dyDescent="0.35">
      <c r="A1172" t="s">
        <v>31</v>
      </c>
      <c r="B1172" t="s">
        <v>16</v>
      </c>
      <c r="C1172" s="1">
        <v>41971</v>
      </c>
      <c r="D1172" s="2">
        <v>4147065000</v>
      </c>
      <c r="E1172" s="2">
        <v>622080000</v>
      </c>
      <c r="F1172" s="2">
        <v>2195640000</v>
      </c>
      <c r="G1172" s="2">
        <v>844353000</v>
      </c>
      <c r="H1172" s="2">
        <v>52424000</v>
      </c>
      <c r="I1172" t="s">
        <v>22</v>
      </c>
      <c r="J1172" t="s">
        <v>32</v>
      </c>
    </row>
    <row r="1173" spans="1:10" x14ac:dyDescent="0.35">
      <c r="A1173" t="s">
        <v>31</v>
      </c>
      <c r="B1173" t="s">
        <v>17</v>
      </c>
      <c r="C1173" s="1">
        <v>42335</v>
      </c>
      <c r="D1173" s="2">
        <v>4795511000</v>
      </c>
      <c r="E1173" s="2">
        <v>744317000</v>
      </c>
      <c r="F1173" s="2">
        <v>2215161000</v>
      </c>
      <c r="G1173" s="2">
        <v>862730000</v>
      </c>
      <c r="H1173" s="2">
        <v>68649000</v>
      </c>
      <c r="I1173" t="s">
        <v>22</v>
      </c>
      <c r="J1173" t="s">
        <v>32</v>
      </c>
    </row>
    <row r="1174" spans="1:10" x14ac:dyDescent="0.35">
      <c r="A1174" t="s">
        <v>31</v>
      </c>
      <c r="B1174" t="s">
        <v>11</v>
      </c>
      <c r="C1174" s="1">
        <v>42706</v>
      </c>
      <c r="D1174" s="2">
        <v>5854430000</v>
      </c>
      <c r="E1174" s="2">
        <v>819908000</v>
      </c>
      <c r="F1174" s="2">
        <v>2487907000</v>
      </c>
      <c r="G1174" s="2">
        <v>975987000</v>
      </c>
      <c r="H1174" s="2">
        <v>78534000</v>
      </c>
      <c r="I1174" t="s">
        <v>22</v>
      </c>
      <c r="J1174" t="s">
        <v>32</v>
      </c>
    </row>
    <row r="1175" spans="1:10" x14ac:dyDescent="0.35">
      <c r="A1175" t="s">
        <v>33</v>
      </c>
      <c r="B1175" t="s">
        <v>15</v>
      </c>
      <c r="C1175" s="1">
        <v>41580</v>
      </c>
      <c r="D1175" s="2">
        <v>2633689000</v>
      </c>
      <c r="E1175" s="2">
        <v>941278000</v>
      </c>
      <c r="F1175" s="2">
        <v>396233000</v>
      </c>
      <c r="G1175" s="2">
        <v>513035000</v>
      </c>
      <c r="H1175" s="2">
        <v>220000</v>
      </c>
      <c r="I1175" t="s">
        <v>22</v>
      </c>
      <c r="J1175" t="s">
        <v>34</v>
      </c>
    </row>
    <row r="1176" spans="1:10" x14ac:dyDescent="0.35">
      <c r="A1176" t="s">
        <v>33</v>
      </c>
      <c r="B1176" t="s">
        <v>16</v>
      </c>
      <c r="C1176" s="1">
        <v>41944</v>
      </c>
      <c r="D1176" s="2">
        <v>2864773000</v>
      </c>
      <c r="E1176" s="2">
        <v>1034585000</v>
      </c>
      <c r="F1176" s="2">
        <v>454676000</v>
      </c>
      <c r="G1176" s="2">
        <v>559686000</v>
      </c>
      <c r="H1176" s="2">
        <v>26020000</v>
      </c>
      <c r="I1176" t="s">
        <v>22</v>
      </c>
      <c r="J1176" t="s">
        <v>34</v>
      </c>
    </row>
    <row r="1177" spans="1:10" x14ac:dyDescent="0.35">
      <c r="A1177" t="s">
        <v>33</v>
      </c>
      <c r="B1177" t="s">
        <v>17</v>
      </c>
      <c r="C1177" s="1">
        <v>42308</v>
      </c>
      <c r="D1177" s="2">
        <v>3435092000</v>
      </c>
      <c r="E1177" s="2">
        <v>1175830000</v>
      </c>
      <c r="F1177" s="2">
        <v>702644000</v>
      </c>
      <c r="G1177" s="2">
        <v>637459000</v>
      </c>
      <c r="H1177" s="2">
        <v>88318000</v>
      </c>
      <c r="I1177" t="s">
        <v>22</v>
      </c>
      <c r="J1177" t="s">
        <v>34</v>
      </c>
    </row>
    <row r="1178" spans="1:10" x14ac:dyDescent="0.35">
      <c r="A1178" t="s">
        <v>33</v>
      </c>
      <c r="B1178" t="s">
        <v>11</v>
      </c>
      <c r="C1178" s="1">
        <v>42672</v>
      </c>
      <c r="D1178" s="2">
        <v>3421409000</v>
      </c>
      <c r="E1178" s="2">
        <v>1194236000</v>
      </c>
      <c r="F1178" s="2">
        <v>461438000</v>
      </c>
      <c r="G1178" s="2">
        <v>653816000</v>
      </c>
      <c r="H1178" s="2">
        <v>70123000</v>
      </c>
      <c r="I1178" t="s">
        <v>22</v>
      </c>
      <c r="J1178" t="s">
        <v>34</v>
      </c>
    </row>
    <row r="1179" spans="1:10" x14ac:dyDescent="0.35">
      <c r="A1179" t="s">
        <v>38</v>
      </c>
      <c r="B1179" t="s">
        <v>15</v>
      </c>
      <c r="C1179" s="1">
        <v>41274</v>
      </c>
      <c r="D1179" s="2">
        <v>3641390000</v>
      </c>
      <c r="E1179" s="2">
        <v>2392091000</v>
      </c>
      <c r="F1179" s="2">
        <v>108059000</v>
      </c>
      <c r="G1179" t="s">
        <v>12</v>
      </c>
      <c r="H1179" s="2">
        <v>166876000</v>
      </c>
      <c r="I1179" t="s">
        <v>22</v>
      </c>
      <c r="J1179" t="s">
        <v>39</v>
      </c>
    </row>
    <row r="1180" spans="1:10" x14ac:dyDescent="0.35">
      <c r="A1180" t="s">
        <v>38</v>
      </c>
      <c r="B1180" t="s">
        <v>16</v>
      </c>
      <c r="C1180" s="1">
        <v>41639</v>
      </c>
      <c r="D1180" s="2">
        <v>4319063000</v>
      </c>
      <c r="E1180" s="2">
        <v>2894917000</v>
      </c>
      <c r="F1180" s="2">
        <v>109115000</v>
      </c>
      <c r="G1180" t="s">
        <v>12</v>
      </c>
      <c r="H1180" s="2">
        <v>216119000</v>
      </c>
      <c r="I1180" t="s">
        <v>22</v>
      </c>
      <c r="J1180" t="s">
        <v>39</v>
      </c>
    </row>
    <row r="1181" spans="1:10" x14ac:dyDescent="0.35">
      <c r="A1181" t="s">
        <v>38</v>
      </c>
      <c r="B1181" t="s">
        <v>17</v>
      </c>
      <c r="C1181" s="1">
        <v>42004</v>
      </c>
      <c r="D1181" s="2">
        <v>5302940000</v>
      </c>
      <c r="E1181" s="2">
        <v>3643979000</v>
      </c>
      <c r="F1181" s="2">
        <v>247412000</v>
      </c>
      <c r="G1181" t="s">
        <v>12</v>
      </c>
      <c r="H1181" s="2">
        <v>313082000</v>
      </c>
      <c r="I1181" t="s">
        <v>22</v>
      </c>
      <c r="J1181" t="s">
        <v>39</v>
      </c>
    </row>
    <row r="1182" spans="1:10" x14ac:dyDescent="0.35">
      <c r="A1182" t="s">
        <v>38</v>
      </c>
      <c r="B1182" t="s">
        <v>11</v>
      </c>
      <c r="C1182" s="1">
        <v>42369</v>
      </c>
      <c r="D1182" s="2">
        <v>6439746000</v>
      </c>
      <c r="E1182" s="2">
        <v>4482700000</v>
      </c>
      <c r="F1182" s="2">
        <v>203046000</v>
      </c>
      <c r="G1182" t="s">
        <v>12</v>
      </c>
      <c r="H1182" s="2">
        <v>492140000</v>
      </c>
      <c r="I1182" t="s">
        <v>22</v>
      </c>
      <c r="J1182" t="s">
        <v>39</v>
      </c>
    </row>
    <row r="1183" spans="1:10" x14ac:dyDescent="0.35">
      <c r="A1183" t="s">
        <v>40</v>
      </c>
      <c r="B1183" t="s">
        <v>15</v>
      </c>
      <c r="C1183" s="1">
        <v>41305</v>
      </c>
      <c r="D1183" s="2">
        <v>2312200000</v>
      </c>
      <c r="E1183" s="2">
        <v>238500000</v>
      </c>
      <c r="F1183" s="2">
        <v>1081800000</v>
      </c>
      <c r="G1183" s="2">
        <v>600000000</v>
      </c>
      <c r="H1183" s="2">
        <v>42100000</v>
      </c>
      <c r="I1183" t="s">
        <v>22</v>
      </c>
      <c r="J1183" t="s">
        <v>32</v>
      </c>
    </row>
    <row r="1184" spans="1:10" x14ac:dyDescent="0.35">
      <c r="A1184" t="s">
        <v>40</v>
      </c>
      <c r="B1184" t="s">
        <v>16</v>
      </c>
      <c r="C1184" s="1">
        <v>41670</v>
      </c>
      <c r="D1184" s="2">
        <v>2273900000</v>
      </c>
      <c r="E1184" s="2">
        <v>274300000</v>
      </c>
      <c r="F1184" s="2">
        <v>1054400000</v>
      </c>
      <c r="G1184" s="2">
        <v>611100000</v>
      </c>
      <c r="H1184" s="2">
        <v>36500000</v>
      </c>
      <c r="I1184" t="s">
        <v>22</v>
      </c>
      <c r="J1184" t="s">
        <v>32</v>
      </c>
    </row>
    <row r="1185" spans="1:10" x14ac:dyDescent="0.35">
      <c r="A1185" t="s">
        <v>40</v>
      </c>
      <c r="B1185" t="s">
        <v>17</v>
      </c>
      <c r="C1185" s="1">
        <v>42035</v>
      </c>
      <c r="D1185" s="2">
        <v>2512200000</v>
      </c>
      <c r="E1185" s="2">
        <v>342100000</v>
      </c>
      <c r="F1185" s="2">
        <v>1281300000</v>
      </c>
      <c r="G1185" s="2">
        <v>725200000</v>
      </c>
      <c r="H1185" s="2">
        <v>39800000</v>
      </c>
      <c r="I1185" t="s">
        <v>22</v>
      </c>
      <c r="J1185" t="s">
        <v>32</v>
      </c>
    </row>
    <row r="1186" spans="1:10" x14ac:dyDescent="0.35">
      <c r="A1186" t="s">
        <v>40</v>
      </c>
      <c r="B1186" t="s">
        <v>11</v>
      </c>
      <c r="C1186" s="1">
        <v>42400</v>
      </c>
      <c r="D1186" s="2">
        <v>2504100000</v>
      </c>
      <c r="E1186" s="2">
        <v>370700000</v>
      </c>
      <c r="F1186" s="2">
        <v>1308900000</v>
      </c>
      <c r="G1186" s="2">
        <v>790000000</v>
      </c>
      <c r="H1186" s="2">
        <v>33200000</v>
      </c>
      <c r="I1186" t="s">
        <v>22</v>
      </c>
      <c r="J1186" t="s">
        <v>32</v>
      </c>
    </row>
    <row r="1187" spans="1:10" x14ac:dyDescent="0.35">
      <c r="A1187" t="s">
        <v>56</v>
      </c>
      <c r="B1187" t="s">
        <v>15</v>
      </c>
      <c r="C1187" s="1">
        <v>41274</v>
      </c>
      <c r="D1187" s="2">
        <v>1373947000</v>
      </c>
      <c r="E1187" s="2">
        <v>529900000</v>
      </c>
      <c r="F1187" s="2">
        <v>433448000</v>
      </c>
      <c r="G1187" s="2">
        <v>74744000</v>
      </c>
      <c r="H1187" s="2">
        <v>20962000</v>
      </c>
      <c r="I1187" t="s">
        <v>22</v>
      </c>
      <c r="J1187" t="s">
        <v>57</v>
      </c>
    </row>
    <row r="1188" spans="1:10" x14ac:dyDescent="0.35">
      <c r="A1188" t="s">
        <v>56</v>
      </c>
      <c r="B1188" t="s">
        <v>16</v>
      </c>
      <c r="C1188" s="1">
        <v>41639</v>
      </c>
      <c r="D1188" s="2">
        <v>1577922000</v>
      </c>
      <c r="E1188" s="2">
        <v>511087000</v>
      </c>
      <c r="F1188" s="2">
        <v>535598000</v>
      </c>
      <c r="G1188" s="2">
        <v>93879000</v>
      </c>
      <c r="H1188" s="2">
        <v>21547000</v>
      </c>
      <c r="I1188" t="s">
        <v>22</v>
      </c>
      <c r="J1188" t="s">
        <v>57</v>
      </c>
    </row>
    <row r="1189" spans="1:10" x14ac:dyDescent="0.35">
      <c r="A1189" t="s">
        <v>56</v>
      </c>
      <c r="B1189" t="s">
        <v>17</v>
      </c>
      <c r="C1189" s="1">
        <v>42004</v>
      </c>
      <c r="D1189" s="2">
        <v>1963874000</v>
      </c>
      <c r="E1189" s="2">
        <v>610943000</v>
      </c>
      <c r="F1189" s="2">
        <v>704880000</v>
      </c>
      <c r="G1189" s="2">
        <v>125286000</v>
      </c>
      <c r="H1189" s="2">
        <v>32057000</v>
      </c>
      <c r="I1189" t="s">
        <v>22</v>
      </c>
      <c r="J1189" t="s">
        <v>57</v>
      </c>
    </row>
    <row r="1190" spans="1:10" x14ac:dyDescent="0.35">
      <c r="A1190" t="s">
        <v>56</v>
      </c>
      <c r="B1190" t="s">
        <v>11</v>
      </c>
      <c r="C1190" s="1">
        <v>42369</v>
      </c>
      <c r="D1190" s="2">
        <v>2197448000</v>
      </c>
      <c r="E1190" s="2">
        <v>725620000</v>
      </c>
      <c r="F1190" s="2">
        <v>829253000</v>
      </c>
      <c r="G1190" s="2">
        <v>148591000</v>
      </c>
      <c r="H1190" s="2">
        <v>27067000</v>
      </c>
      <c r="I1190" t="s">
        <v>22</v>
      </c>
      <c r="J1190" t="s">
        <v>57</v>
      </c>
    </row>
    <row r="1191" spans="1:10" x14ac:dyDescent="0.35">
      <c r="A1191" t="s">
        <v>67</v>
      </c>
      <c r="B1191" t="s">
        <v>15</v>
      </c>
      <c r="C1191" s="1">
        <v>41574</v>
      </c>
      <c r="D1191" s="2">
        <v>7509000000</v>
      </c>
      <c r="E1191" s="2">
        <v>4518000000</v>
      </c>
      <c r="F1191" s="2">
        <v>898000000</v>
      </c>
      <c r="G1191" s="2">
        <v>1320000000</v>
      </c>
      <c r="H1191" t="s">
        <v>12</v>
      </c>
      <c r="I1191" t="s">
        <v>22</v>
      </c>
      <c r="J1191" t="s">
        <v>68</v>
      </c>
    </row>
    <row r="1192" spans="1:10" x14ac:dyDescent="0.35">
      <c r="A1192" t="s">
        <v>67</v>
      </c>
      <c r="B1192" t="s">
        <v>16</v>
      </c>
      <c r="C1192" s="1">
        <v>41938</v>
      </c>
      <c r="D1192" s="2">
        <v>9072000000</v>
      </c>
      <c r="E1192" s="2">
        <v>5229000000</v>
      </c>
      <c r="F1192" s="2">
        <v>895000000</v>
      </c>
      <c r="G1192" s="2">
        <v>1428000000</v>
      </c>
      <c r="H1192" t="s">
        <v>12</v>
      </c>
      <c r="I1192" t="s">
        <v>22</v>
      </c>
      <c r="J1192" t="s">
        <v>68</v>
      </c>
    </row>
    <row r="1193" spans="1:10" x14ac:dyDescent="0.35">
      <c r="A1193" t="s">
        <v>67</v>
      </c>
      <c r="B1193" t="s">
        <v>17</v>
      </c>
      <c r="C1193" s="1">
        <v>42302</v>
      </c>
      <c r="D1193" s="2">
        <v>9659000000</v>
      </c>
      <c r="E1193" s="2">
        <v>5707000000</v>
      </c>
      <c r="F1193" s="2">
        <v>808000000</v>
      </c>
      <c r="G1193" s="2">
        <v>1451000000</v>
      </c>
      <c r="H1193" t="s">
        <v>12</v>
      </c>
      <c r="I1193" t="s">
        <v>22</v>
      </c>
      <c r="J1193" t="s">
        <v>68</v>
      </c>
    </row>
    <row r="1194" spans="1:10" x14ac:dyDescent="0.35">
      <c r="A1194" t="s">
        <v>67</v>
      </c>
      <c r="B1194" t="s">
        <v>11</v>
      </c>
      <c r="C1194" s="1">
        <v>42673</v>
      </c>
      <c r="D1194" s="2">
        <v>10825000000</v>
      </c>
      <c r="E1194" s="2">
        <v>6314000000</v>
      </c>
      <c r="F1194" s="2">
        <v>819000000</v>
      </c>
      <c r="G1194" s="2">
        <v>1540000000</v>
      </c>
      <c r="H1194" t="s">
        <v>12</v>
      </c>
      <c r="I1194" t="s">
        <v>22</v>
      </c>
      <c r="J1194" t="s">
        <v>68</v>
      </c>
    </row>
    <row r="1195" spans="1:10" x14ac:dyDescent="0.35">
      <c r="A1195" t="s">
        <v>88</v>
      </c>
      <c r="B1195" t="s">
        <v>15</v>
      </c>
      <c r="C1195" s="1">
        <v>41274</v>
      </c>
      <c r="D1195" s="2">
        <v>4292100000</v>
      </c>
      <c r="E1195" s="2">
        <v>2948900000</v>
      </c>
      <c r="F1195" s="2">
        <v>512900000</v>
      </c>
      <c r="G1195" t="s">
        <v>12</v>
      </c>
      <c r="H1195" t="s">
        <v>12</v>
      </c>
      <c r="I1195" t="s">
        <v>22</v>
      </c>
      <c r="J1195" t="s">
        <v>89</v>
      </c>
    </row>
    <row r="1196" spans="1:10" x14ac:dyDescent="0.35">
      <c r="A1196" t="s">
        <v>88</v>
      </c>
      <c r="B1196" t="s">
        <v>16</v>
      </c>
      <c r="C1196" s="1">
        <v>41639</v>
      </c>
      <c r="D1196" s="2">
        <v>4614700000</v>
      </c>
      <c r="E1196" s="2">
        <v>3163900000</v>
      </c>
      <c r="F1196" s="2">
        <v>548000000</v>
      </c>
      <c r="G1196" t="s">
        <v>12</v>
      </c>
      <c r="H1196" t="s">
        <v>12</v>
      </c>
      <c r="I1196" t="s">
        <v>22</v>
      </c>
      <c r="J1196" t="s">
        <v>89</v>
      </c>
    </row>
    <row r="1197" spans="1:10" x14ac:dyDescent="0.35">
      <c r="A1197" t="s">
        <v>88</v>
      </c>
      <c r="B1197" t="s">
        <v>17</v>
      </c>
      <c r="C1197" s="1">
        <v>42004</v>
      </c>
      <c r="D1197" s="2">
        <v>5345500000</v>
      </c>
      <c r="E1197" s="2">
        <v>3651700000</v>
      </c>
      <c r="F1197" s="2">
        <v>645100000</v>
      </c>
      <c r="G1197" t="s">
        <v>12</v>
      </c>
      <c r="H1197" t="s">
        <v>12</v>
      </c>
      <c r="I1197" t="s">
        <v>22</v>
      </c>
      <c r="J1197" t="s">
        <v>89</v>
      </c>
    </row>
    <row r="1198" spans="1:10" x14ac:dyDescent="0.35">
      <c r="A1198" t="s">
        <v>88</v>
      </c>
      <c r="B1198" t="s">
        <v>11</v>
      </c>
      <c r="C1198" s="1">
        <v>42369</v>
      </c>
      <c r="D1198" s="2">
        <v>5568700000</v>
      </c>
      <c r="E1198" s="2">
        <v>3789200000</v>
      </c>
      <c r="F1198" s="2">
        <v>669100000</v>
      </c>
      <c r="G1198" t="s">
        <v>12</v>
      </c>
      <c r="H1198" t="s">
        <v>12</v>
      </c>
      <c r="I1198" t="s">
        <v>22</v>
      </c>
      <c r="J1198" t="s">
        <v>89</v>
      </c>
    </row>
    <row r="1199" spans="1:10" x14ac:dyDescent="0.35">
      <c r="A1199" t="s">
        <v>92</v>
      </c>
      <c r="B1199" t="s">
        <v>15</v>
      </c>
      <c r="C1199" s="1">
        <v>41274</v>
      </c>
      <c r="D1199" s="2">
        <v>4856000000</v>
      </c>
      <c r="E1199" s="2">
        <v>1662000000</v>
      </c>
      <c r="F1199" s="2">
        <v>1139000000</v>
      </c>
      <c r="G1199" s="2">
        <v>604000000</v>
      </c>
      <c r="H1199" t="s">
        <v>12</v>
      </c>
      <c r="I1199" t="s">
        <v>22</v>
      </c>
      <c r="J1199" t="s">
        <v>93</v>
      </c>
    </row>
    <row r="1200" spans="1:10" x14ac:dyDescent="0.35">
      <c r="A1200" t="s">
        <v>92</v>
      </c>
      <c r="B1200" t="s">
        <v>16</v>
      </c>
      <c r="C1200" s="1">
        <v>41639</v>
      </c>
      <c r="D1200" s="2">
        <v>4583000000</v>
      </c>
      <c r="E1200" s="2">
        <v>1531000000</v>
      </c>
      <c r="F1200" s="2">
        <v>1096000000</v>
      </c>
      <c r="G1200" s="2">
        <v>584000000</v>
      </c>
      <c r="H1200" t="s">
        <v>12</v>
      </c>
      <c r="I1200" t="s">
        <v>22</v>
      </c>
      <c r="J1200" t="s">
        <v>93</v>
      </c>
    </row>
    <row r="1201" spans="1:10" x14ac:dyDescent="0.35">
      <c r="A1201" t="s">
        <v>92</v>
      </c>
      <c r="B1201" t="s">
        <v>17</v>
      </c>
      <c r="C1201" s="1">
        <v>42004</v>
      </c>
      <c r="D1201" s="2">
        <v>4408000000</v>
      </c>
      <c r="E1201" s="2">
        <v>1525000000</v>
      </c>
      <c r="F1201" s="2">
        <v>1129000000</v>
      </c>
      <c r="G1201" s="2">
        <v>571000000</v>
      </c>
      <c r="H1201" t="s">
        <v>12</v>
      </c>
      <c r="I1201" t="s">
        <v>22</v>
      </c>
      <c r="J1201" t="s">
        <v>93</v>
      </c>
    </row>
    <row r="1202" spans="1:10" x14ac:dyDescent="0.35">
      <c r="A1202" t="s">
        <v>92</v>
      </c>
      <c r="B1202" t="s">
        <v>11</v>
      </c>
      <c r="C1202" s="1">
        <v>42369</v>
      </c>
      <c r="D1202" s="2">
        <v>4664000000</v>
      </c>
      <c r="E1202" s="2">
        <v>1585000000</v>
      </c>
      <c r="F1202" s="2">
        <v>1114000000</v>
      </c>
      <c r="G1202" s="2">
        <v>646000000</v>
      </c>
      <c r="H1202" t="s">
        <v>12</v>
      </c>
      <c r="I1202" t="s">
        <v>22</v>
      </c>
      <c r="J1202" t="s">
        <v>93</v>
      </c>
    </row>
    <row r="1203" spans="1:10" x14ac:dyDescent="0.35">
      <c r="A1203" t="s">
        <v>94</v>
      </c>
      <c r="B1203" t="s">
        <v>15</v>
      </c>
      <c r="C1203" s="1">
        <v>42309</v>
      </c>
      <c r="D1203" s="2">
        <v>6824000000</v>
      </c>
      <c r="E1203" s="2">
        <v>3271000000</v>
      </c>
      <c r="F1203" s="2">
        <v>486000000</v>
      </c>
      <c r="G1203" s="2">
        <v>1049000000</v>
      </c>
      <c r="H1203" s="2">
        <v>249000000</v>
      </c>
      <c r="I1203" t="s">
        <v>22</v>
      </c>
      <c r="J1203" t="s">
        <v>34</v>
      </c>
    </row>
    <row r="1204" spans="1:10" x14ac:dyDescent="0.35">
      <c r="A1204" t="s">
        <v>94</v>
      </c>
      <c r="B1204" t="s">
        <v>16</v>
      </c>
      <c r="C1204" s="1">
        <v>42673</v>
      </c>
      <c r="D1204" s="2">
        <v>13240000000</v>
      </c>
      <c r="E1204" s="2">
        <v>7300000000</v>
      </c>
      <c r="F1204" s="2">
        <v>806000000</v>
      </c>
      <c r="G1204" s="2">
        <v>2674000000</v>
      </c>
      <c r="H1204" s="2">
        <v>1873000000</v>
      </c>
      <c r="I1204" t="s">
        <v>22</v>
      </c>
      <c r="J1204" t="s">
        <v>34</v>
      </c>
    </row>
    <row r="1205" spans="1:10" x14ac:dyDescent="0.35">
      <c r="A1205" t="s">
        <v>172</v>
      </c>
      <c r="B1205" t="s">
        <v>17</v>
      </c>
      <c r="C1205" s="1">
        <v>41305</v>
      </c>
      <c r="D1205" s="2">
        <v>3050195000</v>
      </c>
      <c r="E1205" s="2">
        <v>683579000</v>
      </c>
      <c r="F1205" s="2">
        <v>2047847000</v>
      </c>
      <c r="G1205" s="2">
        <v>429479000</v>
      </c>
      <c r="H1205" t="s">
        <v>12</v>
      </c>
      <c r="I1205" t="s">
        <v>22</v>
      </c>
      <c r="J1205" t="s">
        <v>57</v>
      </c>
    </row>
    <row r="1206" spans="1:10" x14ac:dyDescent="0.35">
      <c r="A1206" t="s">
        <v>172</v>
      </c>
      <c r="B1206" t="s">
        <v>11</v>
      </c>
      <c r="C1206" s="1">
        <v>41670</v>
      </c>
      <c r="D1206" s="2">
        <v>4071003000</v>
      </c>
      <c r="E1206" s="2">
        <v>968428000</v>
      </c>
      <c r="F1206" s="2">
        <v>2764851000</v>
      </c>
      <c r="G1206" s="2">
        <v>623798000</v>
      </c>
      <c r="H1206" t="s">
        <v>12</v>
      </c>
      <c r="I1206" t="s">
        <v>22</v>
      </c>
      <c r="J1206" t="s">
        <v>57</v>
      </c>
    </row>
    <row r="1207" spans="1:10" x14ac:dyDescent="0.35">
      <c r="A1207" t="s">
        <v>172</v>
      </c>
      <c r="B1207" t="s">
        <v>15</v>
      </c>
      <c r="C1207" s="1">
        <v>42035</v>
      </c>
      <c r="D1207" s="2">
        <v>5373586000</v>
      </c>
      <c r="E1207" s="2">
        <v>1289270000</v>
      </c>
      <c r="F1207" s="2">
        <v>3437032000</v>
      </c>
      <c r="G1207" s="2">
        <v>792917000</v>
      </c>
      <c r="H1207" t="s">
        <v>12</v>
      </c>
      <c r="I1207" t="s">
        <v>22</v>
      </c>
      <c r="J1207" t="s">
        <v>57</v>
      </c>
    </row>
    <row r="1208" spans="1:10" x14ac:dyDescent="0.35">
      <c r="A1208" t="s">
        <v>172</v>
      </c>
      <c r="B1208" t="s">
        <v>16</v>
      </c>
      <c r="C1208" s="1">
        <v>42400</v>
      </c>
      <c r="D1208" s="2">
        <v>6667216000</v>
      </c>
      <c r="E1208" s="2">
        <v>1654548000</v>
      </c>
      <c r="F1208" s="2">
        <v>3951445000</v>
      </c>
      <c r="G1208" s="2">
        <v>946300000</v>
      </c>
      <c r="H1208" t="s">
        <v>12</v>
      </c>
      <c r="I1208" t="s">
        <v>22</v>
      </c>
      <c r="J1208" t="s">
        <v>57</v>
      </c>
    </row>
    <row r="1209" spans="1:10" x14ac:dyDescent="0.35">
      <c r="A1209" t="s">
        <v>173</v>
      </c>
      <c r="B1209" t="s">
        <v>17</v>
      </c>
      <c r="C1209" s="1">
        <v>41482</v>
      </c>
      <c r="D1209" s="2">
        <v>48607000000</v>
      </c>
      <c r="E1209" s="2">
        <v>19167000000</v>
      </c>
      <c r="F1209" s="2">
        <v>11802000000</v>
      </c>
      <c r="G1209" s="2">
        <v>5942000000</v>
      </c>
      <c r="H1209" s="2">
        <v>395000000</v>
      </c>
      <c r="I1209" t="s">
        <v>22</v>
      </c>
      <c r="J1209" t="s">
        <v>174</v>
      </c>
    </row>
    <row r="1210" spans="1:10" x14ac:dyDescent="0.35">
      <c r="A1210" t="s">
        <v>173</v>
      </c>
      <c r="B1210" t="s">
        <v>11</v>
      </c>
      <c r="C1210" s="1">
        <v>41846</v>
      </c>
      <c r="D1210" s="2">
        <v>47142000000</v>
      </c>
      <c r="E1210" s="2">
        <v>19373000000</v>
      </c>
      <c r="F1210" s="2">
        <v>11437000000</v>
      </c>
      <c r="G1210" s="2">
        <v>6294000000</v>
      </c>
      <c r="H1210" s="2">
        <v>275000000</v>
      </c>
      <c r="I1210" t="s">
        <v>22</v>
      </c>
      <c r="J1210" t="s">
        <v>174</v>
      </c>
    </row>
    <row r="1211" spans="1:10" x14ac:dyDescent="0.35">
      <c r="A1211" t="s">
        <v>173</v>
      </c>
      <c r="B1211" t="s">
        <v>15</v>
      </c>
      <c r="C1211" s="1">
        <v>42210</v>
      </c>
      <c r="D1211" s="2">
        <v>49161000000</v>
      </c>
      <c r="E1211" s="2">
        <v>19480000000</v>
      </c>
      <c r="F1211" s="2">
        <v>11861000000</v>
      </c>
      <c r="G1211" s="2">
        <v>6207000000</v>
      </c>
      <c r="H1211" s="2">
        <v>359000000</v>
      </c>
      <c r="I1211" t="s">
        <v>22</v>
      </c>
      <c r="J1211" t="s">
        <v>174</v>
      </c>
    </row>
    <row r="1212" spans="1:10" x14ac:dyDescent="0.35">
      <c r="A1212" t="s">
        <v>173</v>
      </c>
      <c r="B1212" t="s">
        <v>16</v>
      </c>
      <c r="C1212" s="1">
        <v>42581</v>
      </c>
      <c r="D1212" s="2">
        <v>49247000000</v>
      </c>
      <c r="E1212" s="2">
        <v>18287000000</v>
      </c>
      <c r="F1212" s="2">
        <v>11433000000</v>
      </c>
      <c r="G1212" s="2">
        <v>6296000000</v>
      </c>
      <c r="H1212" s="2">
        <v>303000000</v>
      </c>
      <c r="I1212" t="s">
        <v>22</v>
      </c>
      <c r="J1212" t="s">
        <v>174</v>
      </c>
    </row>
    <row r="1213" spans="1:10" x14ac:dyDescent="0.35">
      <c r="A1213" t="s">
        <v>175</v>
      </c>
      <c r="B1213" t="s">
        <v>17</v>
      </c>
      <c r="C1213" s="1">
        <v>42097</v>
      </c>
      <c r="D1213" s="2">
        <v>4069746000</v>
      </c>
      <c r="E1213" s="2">
        <v>3282301000</v>
      </c>
      <c r="F1213" s="2">
        <v>194207000</v>
      </c>
      <c r="G1213" t="s">
        <v>12</v>
      </c>
      <c r="H1213" s="2">
        <v>137058000</v>
      </c>
      <c r="I1213" t="s">
        <v>22</v>
      </c>
      <c r="J1213" t="s">
        <v>176</v>
      </c>
    </row>
    <row r="1214" spans="1:10" x14ac:dyDescent="0.35">
      <c r="A1214" t="s">
        <v>175</v>
      </c>
      <c r="B1214" t="s">
        <v>11</v>
      </c>
      <c r="C1214" s="1">
        <v>42461</v>
      </c>
      <c r="D1214" s="2">
        <v>4250447000</v>
      </c>
      <c r="E1214" s="2">
        <v>3575631000</v>
      </c>
      <c r="F1214" s="2">
        <v>187244000</v>
      </c>
      <c r="G1214" t="s">
        <v>12</v>
      </c>
      <c r="H1214" s="2">
        <v>182242000</v>
      </c>
      <c r="I1214" t="s">
        <v>22</v>
      </c>
      <c r="J1214" t="s">
        <v>176</v>
      </c>
    </row>
    <row r="1215" spans="1:10" x14ac:dyDescent="0.35">
      <c r="A1215" t="s">
        <v>184</v>
      </c>
      <c r="B1215" t="s">
        <v>15</v>
      </c>
      <c r="C1215" s="1">
        <v>41274</v>
      </c>
      <c r="D1215" s="2">
        <v>7346472000</v>
      </c>
      <c r="E1215" s="2">
        <v>4278241000</v>
      </c>
      <c r="F1215" s="2">
        <v>1557646000</v>
      </c>
      <c r="G1215" t="s">
        <v>12</v>
      </c>
      <c r="H1215" s="2">
        <v>149089000</v>
      </c>
      <c r="I1215" t="s">
        <v>22</v>
      </c>
      <c r="J1215" t="s">
        <v>176</v>
      </c>
    </row>
    <row r="1216" spans="1:10" x14ac:dyDescent="0.35">
      <c r="A1216" t="s">
        <v>184</v>
      </c>
      <c r="B1216" t="s">
        <v>16</v>
      </c>
      <c r="C1216" s="1">
        <v>41639</v>
      </c>
      <c r="D1216" s="2">
        <v>8843200000</v>
      </c>
      <c r="E1216" s="2">
        <v>5265500000</v>
      </c>
      <c r="F1216" s="2">
        <v>1727600000</v>
      </c>
      <c r="G1216" t="s">
        <v>12</v>
      </c>
      <c r="H1216" s="2">
        <v>172200000</v>
      </c>
      <c r="I1216" t="s">
        <v>22</v>
      </c>
      <c r="J1216" t="s">
        <v>176</v>
      </c>
    </row>
    <row r="1217" spans="1:10" x14ac:dyDescent="0.35">
      <c r="A1217" t="s">
        <v>184</v>
      </c>
      <c r="B1217" t="s">
        <v>17</v>
      </c>
      <c r="C1217" s="1">
        <v>42004</v>
      </c>
      <c r="D1217" s="2">
        <v>10262700000</v>
      </c>
      <c r="E1217" s="2">
        <v>6141100000</v>
      </c>
      <c r="F1217" s="2">
        <v>2037000000</v>
      </c>
      <c r="G1217" t="s">
        <v>12</v>
      </c>
      <c r="H1217" s="2">
        <v>199700000</v>
      </c>
      <c r="I1217" t="s">
        <v>22</v>
      </c>
      <c r="J1217" t="s">
        <v>176</v>
      </c>
    </row>
    <row r="1218" spans="1:10" x14ac:dyDescent="0.35">
      <c r="A1218" t="s">
        <v>184</v>
      </c>
      <c r="B1218" t="s">
        <v>11</v>
      </c>
      <c r="C1218" s="1">
        <v>42369</v>
      </c>
      <c r="D1218" s="2">
        <v>12416000000</v>
      </c>
      <c r="E1218" s="2">
        <v>7440200000</v>
      </c>
      <c r="F1218" s="2">
        <v>2508600000</v>
      </c>
      <c r="G1218" t="s">
        <v>12</v>
      </c>
      <c r="H1218" s="2">
        <v>325200000</v>
      </c>
      <c r="I1218" t="s">
        <v>22</v>
      </c>
      <c r="J1218" t="s">
        <v>176</v>
      </c>
    </row>
    <row r="1219" spans="1:10" x14ac:dyDescent="0.35">
      <c r="A1219" t="s">
        <v>185</v>
      </c>
      <c r="B1219" t="s">
        <v>15</v>
      </c>
      <c r="C1219" s="1">
        <v>41639</v>
      </c>
      <c r="D1219" s="2">
        <v>2918434000</v>
      </c>
      <c r="E1219" s="2">
        <v>502795000</v>
      </c>
      <c r="F1219" s="2">
        <v>1476916000</v>
      </c>
      <c r="G1219" s="2">
        <v>516338000</v>
      </c>
      <c r="H1219" s="2">
        <v>41668000</v>
      </c>
      <c r="I1219" t="s">
        <v>22</v>
      </c>
      <c r="J1219" t="s">
        <v>57</v>
      </c>
    </row>
    <row r="1220" spans="1:10" x14ac:dyDescent="0.35">
      <c r="A1220" t="s">
        <v>185</v>
      </c>
      <c r="B1220" t="s">
        <v>16</v>
      </c>
      <c r="C1220" s="1">
        <v>42004</v>
      </c>
      <c r="D1220" s="2">
        <v>3142856000</v>
      </c>
      <c r="E1220" s="2">
        <v>620219000</v>
      </c>
      <c r="F1220" s="2">
        <v>1600187000</v>
      </c>
      <c r="G1220" s="2">
        <v>553817000</v>
      </c>
      <c r="H1220" s="2">
        <v>39577000</v>
      </c>
      <c r="I1220" t="s">
        <v>22</v>
      </c>
      <c r="J1220" t="s">
        <v>57</v>
      </c>
    </row>
    <row r="1221" spans="1:10" x14ac:dyDescent="0.35">
      <c r="A1221" t="s">
        <v>185</v>
      </c>
      <c r="B1221" t="s">
        <v>17</v>
      </c>
      <c r="C1221" s="1">
        <v>42369</v>
      </c>
      <c r="D1221" s="2">
        <v>3275594000</v>
      </c>
      <c r="E1221" s="2">
        <v>614364000</v>
      </c>
      <c r="F1221" s="2">
        <v>1538027000</v>
      </c>
      <c r="G1221" s="2">
        <v>563975000</v>
      </c>
      <c r="H1221" s="2">
        <v>41595000</v>
      </c>
      <c r="I1221" t="s">
        <v>22</v>
      </c>
      <c r="J1221" t="s">
        <v>57</v>
      </c>
    </row>
    <row r="1222" spans="1:10" x14ac:dyDescent="0.35">
      <c r="A1222" t="s">
        <v>185</v>
      </c>
      <c r="B1222" t="s">
        <v>11</v>
      </c>
      <c r="C1222" s="1">
        <v>42735</v>
      </c>
      <c r="D1222" s="2">
        <v>3418265000</v>
      </c>
      <c r="E1222" s="2">
        <v>559541000</v>
      </c>
      <c r="F1222" s="2">
        <v>1620006000</v>
      </c>
      <c r="G1222" s="2">
        <v>489265000</v>
      </c>
      <c r="H1222" s="2">
        <v>29173000</v>
      </c>
      <c r="I1222" t="s">
        <v>22</v>
      </c>
      <c r="J1222" t="s">
        <v>57</v>
      </c>
    </row>
    <row r="1223" spans="1:10" x14ac:dyDescent="0.35">
      <c r="A1223" t="s">
        <v>219</v>
      </c>
      <c r="B1223" t="s">
        <v>15</v>
      </c>
      <c r="C1223" s="1">
        <v>41364</v>
      </c>
      <c r="D1223" s="2">
        <v>3797000000</v>
      </c>
      <c r="E1223" s="2">
        <v>1388000000</v>
      </c>
      <c r="F1223" s="2">
        <v>1078000000</v>
      </c>
      <c r="G1223" s="2">
        <v>1153000000</v>
      </c>
      <c r="H1223" s="2">
        <v>30000000</v>
      </c>
      <c r="I1223" t="s">
        <v>22</v>
      </c>
      <c r="J1223" t="s">
        <v>93</v>
      </c>
    </row>
    <row r="1224" spans="1:10" x14ac:dyDescent="0.35">
      <c r="A1224" t="s">
        <v>219</v>
      </c>
      <c r="B1224" t="s">
        <v>16</v>
      </c>
      <c r="C1224" s="1">
        <v>41729</v>
      </c>
      <c r="D1224" s="2">
        <v>3575000000</v>
      </c>
      <c r="E1224" s="2">
        <v>1347000000</v>
      </c>
      <c r="F1224" s="2">
        <v>1055000000</v>
      </c>
      <c r="G1224" s="2">
        <v>1125000000</v>
      </c>
      <c r="H1224" s="2">
        <v>16000000</v>
      </c>
      <c r="I1224" t="s">
        <v>22</v>
      </c>
      <c r="J1224" t="s">
        <v>93</v>
      </c>
    </row>
    <row r="1225" spans="1:10" x14ac:dyDescent="0.35">
      <c r="A1225" t="s">
        <v>219</v>
      </c>
      <c r="B1225" t="s">
        <v>17</v>
      </c>
      <c r="C1225" s="1">
        <v>42094</v>
      </c>
      <c r="D1225" s="2">
        <v>4515000000</v>
      </c>
      <c r="E1225" s="2">
        <v>1429000000</v>
      </c>
      <c r="F1225" s="2">
        <v>1030000000</v>
      </c>
      <c r="G1225" s="2">
        <v>1094000000</v>
      </c>
      <c r="H1225" s="2">
        <v>14000000</v>
      </c>
      <c r="I1225" t="s">
        <v>22</v>
      </c>
      <c r="J1225" t="s">
        <v>93</v>
      </c>
    </row>
    <row r="1226" spans="1:10" x14ac:dyDescent="0.35">
      <c r="A1226" t="s">
        <v>219</v>
      </c>
      <c r="B1226" t="s">
        <v>11</v>
      </c>
      <c r="C1226" s="1">
        <v>42460</v>
      </c>
      <c r="D1226" s="2">
        <v>4396000000</v>
      </c>
      <c r="E1226" s="2">
        <v>1354000000</v>
      </c>
      <c r="F1226" s="2">
        <v>1028000000</v>
      </c>
      <c r="G1226" s="2">
        <v>1109000000</v>
      </c>
      <c r="H1226" s="2">
        <v>7000000</v>
      </c>
      <c r="I1226" t="s">
        <v>22</v>
      </c>
      <c r="J1226" t="s">
        <v>93</v>
      </c>
    </row>
    <row r="1227" spans="1:10" x14ac:dyDescent="0.35">
      <c r="A1227" t="s">
        <v>220</v>
      </c>
      <c r="B1227" t="s">
        <v>15</v>
      </c>
      <c r="C1227" s="1">
        <v>41639</v>
      </c>
      <c r="D1227" s="2">
        <v>8257000000</v>
      </c>
      <c r="E1227" s="2">
        <v>1492000000</v>
      </c>
      <c r="F1227" s="2">
        <v>3260000000</v>
      </c>
      <c r="G1227" s="2">
        <v>915000000</v>
      </c>
      <c r="H1227" s="2">
        <v>136000000</v>
      </c>
      <c r="I1227" t="s">
        <v>22</v>
      </c>
      <c r="J1227" t="s">
        <v>57</v>
      </c>
    </row>
    <row r="1228" spans="1:10" x14ac:dyDescent="0.35">
      <c r="A1228" t="s">
        <v>220</v>
      </c>
      <c r="B1228" t="s">
        <v>16</v>
      </c>
      <c r="C1228" s="1">
        <v>42004</v>
      </c>
      <c r="D1228" s="2">
        <v>8790000000</v>
      </c>
      <c r="E1228" s="2">
        <v>1663000000</v>
      </c>
      <c r="F1228" s="2">
        <v>3593000000</v>
      </c>
      <c r="G1228" s="2">
        <v>983000000</v>
      </c>
      <c r="H1228" s="2">
        <v>75000000</v>
      </c>
      <c r="I1228" t="s">
        <v>22</v>
      </c>
      <c r="J1228" t="s">
        <v>57</v>
      </c>
    </row>
    <row r="1229" spans="1:10" x14ac:dyDescent="0.35">
      <c r="A1229" t="s">
        <v>220</v>
      </c>
      <c r="B1229" t="s">
        <v>17</v>
      </c>
      <c r="C1229" s="1">
        <v>42369</v>
      </c>
      <c r="D1229" s="2">
        <v>8592000000</v>
      </c>
      <c r="E1229" s="2">
        <v>1771000000</v>
      </c>
      <c r="F1229" s="2">
        <v>3660000000</v>
      </c>
      <c r="G1229" s="2">
        <v>923000000</v>
      </c>
      <c r="H1229" s="2">
        <v>41000000</v>
      </c>
      <c r="I1229" t="s">
        <v>22</v>
      </c>
      <c r="J1229" t="s">
        <v>57</v>
      </c>
    </row>
    <row r="1230" spans="1:10" x14ac:dyDescent="0.35">
      <c r="A1230" t="s">
        <v>220</v>
      </c>
      <c r="B1230" t="s">
        <v>11</v>
      </c>
      <c r="C1230" s="1">
        <v>42735</v>
      </c>
      <c r="D1230" s="2">
        <v>8979000000</v>
      </c>
      <c r="E1230" s="2">
        <v>2007000000</v>
      </c>
      <c r="F1230" s="2">
        <v>3499000000</v>
      </c>
      <c r="G1230" s="2">
        <v>1114000000</v>
      </c>
      <c r="H1230" s="2">
        <v>34000000</v>
      </c>
      <c r="I1230" t="s">
        <v>22</v>
      </c>
      <c r="J1230" t="s">
        <v>57</v>
      </c>
    </row>
    <row r="1231" spans="1:10" x14ac:dyDescent="0.35">
      <c r="A1231" t="s">
        <v>247</v>
      </c>
      <c r="B1231" t="s">
        <v>15</v>
      </c>
      <c r="C1231" s="1">
        <v>41639</v>
      </c>
      <c r="D1231" s="2">
        <v>7872000000</v>
      </c>
      <c r="E1231" s="2">
        <v>1875000000</v>
      </c>
      <c r="F1231" s="2">
        <v>1778000000</v>
      </c>
      <c r="G1231" s="2">
        <v>1415000000</v>
      </c>
      <c r="H1231" t="s">
        <v>12</v>
      </c>
      <c r="I1231" t="s">
        <v>22</v>
      </c>
      <c r="J1231" t="s">
        <v>57</v>
      </c>
    </row>
    <row r="1232" spans="1:10" x14ac:dyDescent="0.35">
      <c r="A1232" t="s">
        <v>247</v>
      </c>
      <c r="B1232" t="s">
        <v>16</v>
      </c>
      <c r="C1232" s="1">
        <v>42004</v>
      </c>
      <c r="D1232" s="2">
        <v>12466000000</v>
      </c>
      <c r="E1232" s="2">
        <v>2153000000</v>
      </c>
      <c r="F1232" s="2">
        <v>2653000000</v>
      </c>
      <c r="G1232" s="2">
        <v>2666000000</v>
      </c>
      <c r="H1232" t="s">
        <v>12</v>
      </c>
      <c r="I1232" t="s">
        <v>22</v>
      </c>
      <c r="J1232" t="s">
        <v>57</v>
      </c>
    </row>
    <row r="1233" spans="1:10" x14ac:dyDescent="0.35">
      <c r="A1233" t="s">
        <v>247</v>
      </c>
      <c r="B1233" t="s">
        <v>17</v>
      </c>
      <c r="C1233" s="1">
        <v>42369</v>
      </c>
      <c r="D1233" s="2">
        <v>17928000000</v>
      </c>
      <c r="E1233" s="2">
        <v>2867000000</v>
      </c>
      <c r="F1233" s="2">
        <v>4020000000</v>
      </c>
      <c r="G1233" s="2">
        <v>4816000000</v>
      </c>
      <c r="H1233" t="s">
        <v>12</v>
      </c>
      <c r="I1233" t="s">
        <v>22</v>
      </c>
      <c r="J1233" t="s">
        <v>57</v>
      </c>
    </row>
    <row r="1234" spans="1:10" x14ac:dyDescent="0.35">
      <c r="A1234" t="s">
        <v>247</v>
      </c>
      <c r="B1234" t="s">
        <v>11</v>
      </c>
      <c r="C1234" s="1">
        <v>42735</v>
      </c>
      <c r="D1234" s="2">
        <v>27638000000</v>
      </c>
      <c r="E1234" s="2">
        <v>3789000000</v>
      </c>
      <c r="F1234" s="2">
        <v>5503000000</v>
      </c>
      <c r="G1234" s="2">
        <v>5919000000</v>
      </c>
      <c r="H1234" t="s">
        <v>12</v>
      </c>
      <c r="I1234" t="s">
        <v>22</v>
      </c>
      <c r="J1234" t="s">
        <v>57</v>
      </c>
    </row>
    <row r="1235" spans="1:10" x14ac:dyDescent="0.35">
      <c r="A1235" t="s">
        <v>253</v>
      </c>
      <c r="B1235" t="s">
        <v>15</v>
      </c>
      <c r="C1235" s="1">
        <v>41547</v>
      </c>
      <c r="D1235" s="2">
        <v>1481314000</v>
      </c>
      <c r="E1235" s="2">
        <v>253047000</v>
      </c>
      <c r="F1235" s="2">
        <v>587835000</v>
      </c>
      <c r="G1235" s="2">
        <v>209614000</v>
      </c>
      <c r="H1235" t="s">
        <v>12</v>
      </c>
      <c r="I1235" t="s">
        <v>22</v>
      </c>
      <c r="J1235" t="s">
        <v>174</v>
      </c>
    </row>
    <row r="1236" spans="1:10" x14ac:dyDescent="0.35">
      <c r="A1236" t="s">
        <v>253</v>
      </c>
      <c r="B1236" t="s">
        <v>16</v>
      </c>
      <c r="C1236" s="1">
        <v>41912</v>
      </c>
      <c r="D1236" s="2">
        <v>1732046000</v>
      </c>
      <c r="E1236" s="2">
        <v>309959000</v>
      </c>
      <c r="F1236" s="2">
        <v>664738000</v>
      </c>
      <c r="G1236" s="2">
        <v>263792000</v>
      </c>
      <c r="H1236" t="s">
        <v>12</v>
      </c>
      <c r="I1236" t="s">
        <v>22</v>
      </c>
      <c r="J1236" t="s">
        <v>174</v>
      </c>
    </row>
    <row r="1237" spans="1:10" x14ac:dyDescent="0.35">
      <c r="A1237" t="s">
        <v>253</v>
      </c>
      <c r="B1237" t="s">
        <v>17</v>
      </c>
      <c r="C1237" s="1">
        <v>42277</v>
      </c>
      <c r="D1237" s="2">
        <v>1919823000</v>
      </c>
      <c r="E1237" s="2">
        <v>332261000</v>
      </c>
      <c r="F1237" s="2">
        <v>738080000</v>
      </c>
      <c r="G1237" s="2">
        <v>296583000</v>
      </c>
      <c r="H1237" t="s">
        <v>12</v>
      </c>
      <c r="I1237" t="s">
        <v>22</v>
      </c>
      <c r="J1237" t="s">
        <v>174</v>
      </c>
    </row>
    <row r="1238" spans="1:10" x14ac:dyDescent="0.35">
      <c r="A1238" t="s">
        <v>253</v>
      </c>
      <c r="B1238" t="s">
        <v>11</v>
      </c>
      <c r="C1238" s="1">
        <v>42643</v>
      </c>
      <c r="D1238" s="2">
        <v>1995034000</v>
      </c>
      <c r="E1238" s="2">
        <v>337205000</v>
      </c>
      <c r="F1238" s="2">
        <v>767174000</v>
      </c>
      <c r="G1238" s="2">
        <v>334227000</v>
      </c>
      <c r="H1238" t="s">
        <v>12</v>
      </c>
      <c r="I1238" t="s">
        <v>22</v>
      </c>
      <c r="J1238" t="s">
        <v>174</v>
      </c>
    </row>
    <row r="1239" spans="1:10" x14ac:dyDescent="0.35">
      <c r="A1239" t="s">
        <v>254</v>
      </c>
      <c r="B1239" t="s">
        <v>15</v>
      </c>
      <c r="C1239" s="1">
        <v>41274</v>
      </c>
      <c r="D1239" s="2">
        <v>5795800000</v>
      </c>
      <c r="E1239" s="2">
        <v>3956200000</v>
      </c>
      <c r="F1239" s="2">
        <v>763300000</v>
      </c>
      <c r="G1239" t="s">
        <v>12</v>
      </c>
      <c r="H1239" t="s">
        <v>12</v>
      </c>
      <c r="I1239" t="s">
        <v>22</v>
      </c>
      <c r="J1239" t="s">
        <v>57</v>
      </c>
    </row>
    <row r="1240" spans="1:10" x14ac:dyDescent="0.35">
      <c r="A1240" t="s">
        <v>254</v>
      </c>
      <c r="B1240" t="s">
        <v>16</v>
      </c>
      <c r="C1240" s="1">
        <v>41639</v>
      </c>
      <c r="D1240" s="2">
        <v>6063400000</v>
      </c>
      <c r="E1240" s="2">
        <v>4092700000</v>
      </c>
      <c r="F1240" s="2">
        <v>907800000</v>
      </c>
      <c r="G1240" t="s">
        <v>12</v>
      </c>
      <c r="H1240" t="s">
        <v>12</v>
      </c>
      <c r="I1240" t="s">
        <v>22</v>
      </c>
      <c r="J1240" t="s">
        <v>57</v>
      </c>
    </row>
    <row r="1241" spans="1:10" x14ac:dyDescent="0.35">
      <c r="A1241" t="s">
        <v>254</v>
      </c>
      <c r="B1241" t="s">
        <v>17</v>
      </c>
      <c r="C1241" s="1">
        <v>42004</v>
      </c>
      <c r="D1241" s="2">
        <v>6413800000</v>
      </c>
      <c r="E1241" s="2">
        <v>4328300000</v>
      </c>
      <c r="F1241" s="2">
        <v>814900000</v>
      </c>
      <c r="G1241" t="s">
        <v>12</v>
      </c>
      <c r="H1241" t="s">
        <v>12</v>
      </c>
      <c r="I1241" t="s">
        <v>22</v>
      </c>
      <c r="J1241" t="s">
        <v>57</v>
      </c>
    </row>
    <row r="1242" spans="1:10" x14ac:dyDescent="0.35">
      <c r="A1242" t="s">
        <v>254</v>
      </c>
      <c r="B1242" t="s">
        <v>11</v>
      </c>
      <c r="C1242" s="1">
        <v>42369</v>
      </c>
      <c r="D1242" s="2">
        <v>6595200000</v>
      </c>
      <c r="E1242" s="2">
        <v>4393200000</v>
      </c>
      <c r="F1242" s="2">
        <v>1102800000</v>
      </c>
      <c r="G1242" t="s">
        <v>12</v>
      </c>
      <c r="H1242" t="s">
        <v>12</v>
      </c>
      <c r="I1242" t="s">
        <v>22</v>
      </c>
      <c r="J1242" t="s">
        <v>57</v>
      </c>
    </row>
    <row r="1243" spans="1:10" x14ac:dyDescent="0.35">
      <c r="A1243" t="s">
        <v>255</v>
      </c>
      <c r="B1243" t="s">
        <v>15</v>
      </c>
      <c r="C1243" s="1">
        <v>41274</v>
      </c>
      <c r="D1243" s="2">
        <v>4436000000</v>
      </c>
      <c r="E1243" s="2">
        <v>2564000000</v>
      </c>
      <c r="F1243" s="2">
        <v>824000000</v>
      </c>
      <c r="G1243" t="s">
        <v>12</v>
      </c>
      <c r="H1243" t="s">
        <v>12</v>
      </c>
      <c r="I1243" t="s">
        <v>22</v>
      </c>
      <c r="J1243" t="s">
        <v>57</v>
      </c>
    </row>
    <row r="1244" spans="1:10" x14ac:dyDescent="0.35">
      <c r="A1244" t="s">
        <v>255</v>
      </c>
      <c r="B1244" t="s">
        <v>16</v>
      </c>
      <c r="C1244" s="1">
        <v>41639</v>
      </c>
      <c r="D1244" s="2">
        <v>4814000000</v>
      </c>
      <c r="E1244" s="2">
        <v>2776000000</v>
      </c>
      <c r="F1244" s="2">
        <v>977000000</v>
      </c>
      <c r="G1244" t="s">
        <v>12</v>
      </c>
      <c r="H1244" t="s">
        <v>12</v>
      </c>
      <c r="I1244" t="s">
        <v>22</v>
      </c>
      <c r="J1244" t="s">
        <v>57</v>
      </c>
    </row>
    <row r="1245" spans="1:10" x14ac:dyDescent="0.35">
      <c r="A1245" t="s">
        <v>255</v>
      </c>
      <c r="B1245" t="s">
        <v>17</v>
      </c>
      <c r="C1245" s="1">
        <v>42004</v>
      </c>
      <c r="D1245" s="2">
        <v>5066000000</v>
      </c>
      <c r="E1245" s="2">
        <v>2881000000</v>
      </c>
      <c r="F1245" s="2">
        <v>975000000</v>
      </c>
      <c r="G1245" t="s">
        <v>12</v>
      </c>
      <c r="H1245" t="s">
        <v>12</v>
      </c>
      <c r="I1245" t="s">
        <v>22</v>
      </c>
      <c r="J1245" t="s">
        <v>57</v>
      </c>
    </row>
    <row r="1246" spans="1:10" x14ac:dyDescent="0.35">
      <c r="A1246" t="s">
        <v>255</v>
      </c>
      <c r="B1246" t="s">
        <v>11</v>
      </c>
      <c r="C1246" s="1">
        <v>42369</v>
      </c>
      <c r="D1246" s="2">
        <v>5254000000</v>
      </c>
      <c r="E1246" s="2">
        <v>2909000000</v>
      </c>
      <c r="F1246" s="2">
        <v>1034000000</v>
      </c>
      <c r="G1246" t="s">
        <v>12</v>
      </c>
      <c r="H1246" t="s">
        <v>12</v>
      </c>
      <c r="I1246" t="s">
        <v>22</v>
      </c>
      <c r="J1246" t="s">
        <v>57</v>
      </c>
    </row>
    <row r="1247" spans="1:10" x14ac:dyDescent="0.35">
      <c r="A1247" t="s">
        <v>258</v>
      </c>
      <c r="B1247" t="s">
        <v>15</v>
      </c>
      <c r="C1247" s="1">
        <v>41274</v>
      </c>
      <c r="D1247" s="2">
        <v>1405358000</v>
      </c>
      <c r="E1247" s="2">
        <v>670174000</v>
      </c>
      <c r="F1247" s="2">
        <v>292500000</v>
      </c>
      <c r="G1247" s="2">
        <v>137354000</v>
      </c>
      <c r="H1247" t="s">
        <v>12</v>
      </c>
      <c r="I1247" t="s">
        <v>22</v>
      </c>
      <c r="J1247" t="s">
        <v>259</v>
      </c>
    </row>
    <row r="1248" spans="1:10" x14ac:dyDescent="0.35">
      <c r="A1248" t="s">
        <v>258</v>
      </c>
      <c r="B1248" t="s">
        <v>16</v>
      </c>
      <c r="C1248" s="1">
        <v>41639</v>
      </c>
      <c r="D1248" s="2">
        <v>1496372000</v>
      </c>
      <c r="E1248" s="2">
        <v>759362000</v>
      </c>
      <c r="F1248" s="2">
        <v>322739000</v>
      </c>
      <c r="G1248" s="2">
        <v>147696000</v>
      </c>
      <c r="H1248" t="s">
        <v>12</v>
      </c>
      <c r="I1248" t="s">
        <v>22</v>
      </c>
      <c r="J1248" t="s">
        <v>259</v>
      </c>
    </row>
    <row r="1249" spans="1:10" x14ac:dyDescent="0.35">
      <c r="A1249" t="s">
        <v>258</v>
      </c>
      <c r="B1249" t="s">
        <v>17</v>
      </c>
      <c r="C1249" s="1">
        <v>42004</v>
      </c>
      <c r="D1249" s="2">
        <v>1530654000</v>
      </c>
      <c r="E1249" s="2">
        <v>780281000</v>
      </c>
      <c r="F1249" s="2">
        <v>331995000</v>
      </c>
      <c r="G1249" s="2">
        <v>142751000</v>
      </c>
      <c r="H1249" t="s">
        <v>12</v>
      </c>
      <c r="I1249" t="s">
        <v>22</v>
      </c>
      <c r="J1249" t="s">
        <v>259</v>
      </c>
    </row>
    <row r="1250" spans="1:10" x14ac:dyDescent="0.35">
      <c r="A1250" t="s">
        <v>258</v>
      </c>
      <c r="B1250" t="s">
        <v>11</v>
      </c>
      <c r="C1250" s="1">
        <v>42369</v>
      </c>
      <c r="D1250" s="2">
        <v>1557067000</v>
      </c>
      <c r="E1250" s="2">
        <v>803506000</v>
      </c>
      <c r="F1250" s="2">
        <v>313544000</v>
      </c>
      <c r="G1250" s="2">
        <v>132892000</v>
      </c>
      <c r="H1250" t="s">
        <v>12</v>
      </c>
      <c r="I1250" t="s">
        <v>22</v>
      </c>
      <c r="J1250" t="s">
        <v>259</v>
      </c>
    </row>
    <row r="1251" spans="1:10" x14ac:dyDescent="0.35">
      <c r="A1251" t="s">
        <v>266</v>
      </c>
      <c r="B1251" t="s">
        <v>15</v>
      </c>
      <c r="C1251" s="1">
        <v>41274</v>
      </c>
      <c r="D1251" s="2">
        <v>3368545000</v>
      </c>
      <c r="E1251" s="2">
        <v>2515796000</v>
      </c>
      <c r="F1251" s="2">
        <v>280928000</v>
      </c>
      <c r="G1251" s="2">
        <v>132460000</v>
      </c>
      <c r="H1251" t="s">
        <v>12</v>
      </c>
      <c r="I1251" t="s">
        <v>22</v>
      </c>
      <c r="J1251" t="s">
        <v>34</v>
      </c>
    </row>
    <row r="1252" spans="1:10" x14ac:dyDescent="0.35">
      <c r="A1252" t="s">
        <v>266</v>
      </c>
      <c r="B1252" t="s">
        <v>16</v>
      </c>
      <c r="C1252" s="1">
        <v>41639</v>
      </c>
      <c r="D1252" s="2">
        <v>3309616000</v>
      </c>
      <c r="E1252" s="2">
        <v>2444984000</v>
      </c>
      <c r="F1252" s="2">
        <v>270261000</v>
      </c>
      <c r="G1252" s="2">
        <v>134300000</v>
      </c>
      <c r="H1252" t="s">
        <v>12</v>
      </c>
      <c r="I1252" t="s">
        <v>22</v>
      </c>
      <c r="J1252" t="s">
        <v>34</v>
      </c>
    </row>
    <row r="1253" spans="1:10" x14ac:dyDescent="0.35">
      <c r="A1253" t="s">
        <v>266</v>
      </c>
      <c r="B1253" t="s">
        <v>17</v>
      </c>
      <c r="C1253" s="1">
        <v>42004</v>
      </c>
      <c r="D1253" s="2">
        <v>3391187000</v>
      </c>
      <c r="E1253" s="2">
        <v>2566246000</v>
      </c>
      <c r="F1253" s="2">
        <v>253827000</v>
      </c>
      <c r="G1253" s="2">
        <v>143969000</v>
      </c>
      <c r="H1253" t="s">
        <v>12</v>
      </c>
      <c r="I1253" t="s">
        <v>22</v>
      </c>
      <c r="J1253" t="s">
        <v>34</v>
      </c>
    </row>
    <row r="1254" spans="1:10" x14ac:dyDescent="0.35">
      <c r="A1254" t="s">
        <v>266</v>
      </c>
      <c r="B1254" t="s">
        <v>11</v>
      </c>
      <c r="C1254" s="1">
        <v>42369</v>
      </c>
      <c r="D1254" s="2">
        <v>3578995000</v>
      </c>
      <c r="E1254" s="2">
        <v>2659728000</v>
      </c>
      <c r="F1254" s="2">
        <v>255192000</v>
      </c>
      <c r="G1254" s="2">
        <v>130593000</v>
      </c>
      <c r="H1254" t="s">
        <v>12</v>
      </c>
      <c r="I1254" t="s">
        <v>22</v>
      </c>
      <c r="J1254" t="s">
        <v>34</v>
      </c>
    </row>
    <row r="1255" spans="1:10" x14ac:dyDescent="0.35">
      <c r="A1255" t="s">
        <v>272</v>
      </c>
      <c r="B1255" t="s">
        <v>15</v>
      </c>
      <c r="C1255" s="1">
        <v>41639</v>
      </c>
      <c r="D1255" s="2">
        <v>7819000000</v>
      </c>
      <c r="E1255" s="2">
        <v>4495000000</v>
      </c>
      <c r="F1255" s="2">
        <v>1126000000</v>
      </c>
      <c r="G1255" s="2">
        <v>710000000</v>
      </c>
      <c r="H1255" s="2">
        <v>31000000</v>
      </c>
      <c r="I1255" t="s">
        <v>22</v>
      </c>
      <c r="J1255" t="s">
        <v>89</v>
      </c>
    </row>
    <row r="1256" spans="1:10" x14ac:dyDescent="0.35">
      <c r="A1256" t="s">
        <v>272</v>
      </c>
      <c r="B1256" t="s">
        <v>16</v>
      </c>
      <c r="C1256" s="1">
        <v>42004</v>
      </c>
      <c r="D1256" s="2">
        <v>9715000000</v>
      </c>
      <c r="E1256" s="2">
        <v>5663000000</v>
      </c>
      <c r="F1256" s="2">
        <v>1202000000</v>
      </c>
      <c r="G1256" s="2">
        <v>815000000</v>
      </c>
      <c r="H1256" s="2">
        <v>33000000</v>
      </c>
      <c r="I1256" t="s">
        <v>22</v>
      </c>
      <c r="J1256" t="s">
        <v>89</v>
      </c>
    </row>
    <row r="1257" spans="1:10" x14ac:dyDescent="0.35">
      <c r="A1257" t="s">
        <v>272</v>
      </c>
      <c r="B1257" t="s">
        <v>17</v>
      </c>
      <c r="C1257" s="1">
        <v>42369</v>
      </c>
      <c r="D1257" s="2">
        <v>9111000000</v>
      </c>
      <c r="E1257" s="2">
        <v>5458000000</v>
      </c>
      <c r="F1257" s="2">
        <v>1508000000</v>
      </c>
      <c r="G1257" s="2">
        <v>769000000</v>
      </c>
      <c r="H1257" s="2">
        <v>54000000</v>
      </c>
      <c r="I1257" t="s">
        <v>22</v>
      </c>
      <c r="J1257" t="s">
        <v>89</v>
      </c>
    </row>
    <row r="1258" spans="1:10" x14ac:dyDescent="0.35">
      <c r="A1258" t="s">
        <v>272</v>
      </c>
      <c r="B1258" t="s">
        <v>11</v>
      </c>
      <c r="C1258" s="1">
        <v>42735</v>
      </c>
      <c r="D1258" s="2">
        <v>9390000000</v>
      </c>
      <c r="E1258" s="2">
        <v>5644000000</v>
      </c>
      <c r="F1258" s="2">
        <v>1472000000</v>
      </c>
      <c r="G1258" s="2">
        <v>742000000</v>
      </c>
      <c r="H1258" s="2">
        <v>64000000</v>
      </c>
      <c r="I1258" t="s">
        <v>22</v>
      </c>
      <c r="J1258" t="s">
        <v>89</v>
      </c>
    </row>
    <row r="1259" spans="1:10" x14ac:dyDescent="0.35">
      <c r="A1259" t="s">
        <v>275</v>
      </c>
      <c r="B1259" t="s">
        <v>15</v>
      </c>
      <c r="C1259" s="1">
        <v>41425</v>
      </c>
      <c r="D1259" s="2">
        <v>2375923000</v>
      </c>
      <c r="E1259" s="2">
        <v>862075000</v>
      </c>
      <c r="F1259" s="2">
        <v>1156635000</v>
      </c>
      <c r="G1259" t="s">
        <v>12</v>
      </c>
      <c r="H1259" t="s">
        <v>12</v>
      </c>
      <c r="I1259" t="s">
        <v>22</v>
      </c>
      <c r="J1259" t="s">
        <v>39</v>
      </c>
    </row>
    <row r="1260" spans="1:10" x14ac:dyDescent="0.35">
      <c r="A1260" t="s">
        <v>275</v>
      </c>
      <c r="B1260" t="s">
        <v>16</v>
      </c>
      <c r="C1260" s="1">
        <v>41790</v>
      </c>
      <c r="D1260" s="2">
        <v>2554236000</v>
      </c>
      <c r="E1260" s="2">
        <v>952225000</v>
      </c>
      <c r="F1260" s="2">
        <v>1196512000</v>
      </c>
      <c r="G1260" t="s">
        <v>12</v>
      </c>
      <c r="H1260" t="s">
        <v>12</v>
      </c>
      <c r="I1260" t="s">
        <v>22</v>
      </c>
      <c r="J1260" t="s">
        <v>39</v>
      </c>
    </row>
    <row r="1261" spans="1:10" x14ac:dyDescent="0.35">
      <c r="A1261" t="s">
        <v>275</v>
      </c>
      <c r="B1261" t="s">
        <v>17</v>
      </c>
      <c r="C1261" s="1">
        <v>42155</v>
      </c>
      <c r="D1261" s="2">
        <v>2773718000</v>
      </c>
      <c r="E1261" s="2">
        <v>1022107000</v>
      </c>
      <c r="F1261" s="2">
        <v>1295014000</v>
      </c>
      <c r="G1261" t="s">
        <v>12</v>
      </c>
      <c r="H1261" t="s">
        <v>12</v>
      </c>
      <c r="I1261" t="s">
        <v>22</v>
      </c>
      <c r="J1261" t="s">
        <v>39</v>
      </c>
    </row>
    <row r="1262" spans="1:10" x14ac:dyDescent="0.35">
      <c r="A1262" t="s">
        <v>275</v>
      </c>
      <c r="B1262" t="s">
        <v>11</v>
      </c>
      <c r="C1262" s="1">
        <v>42521</v>
      </c>
      <c r="D1262" s="2">
        <v>2898150000</v>
      </c>
      <c r="E1262" s="2">
        <v>1147639000</v>
      </c>
      <c r="F1262" s="2">
        <v>1325567000</v>
      </c>
      <c r="G1262" t="s">
        <v>12</v>
      </c>
      <c r="H1262" t="s">
        <v>12</v>
      </c>
      <c r="I1262" t="s">
        <v>22</v>
      </c>
      <c r="J1262" t="s">
        <v>39</v>
      </c>
    </row>
    <row r="1263" spans="1:10" x14ac:dyDescent="0.35">
      <c r="A1263" t="s">
        <v>303</v>
      </c>
      <c r="B1263" t="s">
        <v>15</v>
      </c>
      <c r="C1263" s="1">
        <v>41943</v>
      </c>
      <c r="D1263" s="2">
        <v>55123000000</v>
      </c>
      <c r="E1263" s="2">
        <v>39486000000</v>
      </c>
      <c r="F1263" s="2">
        <v>8717000000</v>
      </c>
      <c r="G1263" s="2">
        <v>2197000000</v>
      </c>
      <c r="H1263" s="2">
        <v>906000000</v>
      </c>
      <c r="I1263" t="s">
        <v>22</v>
      </c>
      <c r="J1263" t="s">
        <v>304</v>
      </c>
    </row>
    <row r="1264" spans="1:10" x14ac:dyDescent="0.35">
      <c r="A1264" t="s">
        <v>303</v>
      </c>
      <c r="B1264" t="s">
        <v>16</v>
      </c>
      <c r="C1264" s="1">
        <v>42308</v>
      </c>
      <c r="D1264" s="2">
        <v>52107000000</v>
      </c>
      <c r="E1264" s="2">
        <v>37168000000</v>
      </c>
      <c r="F1264" s="2">
        <v>9047000000</v>
      </c>
      <c r="G1264" s="2">
        <v>2338000000</v>
      </c>
      <c r="H1264" s="2">
        <v>852000000</v>
      </c>
      <c r="I1264" t="s">
        <v>22</v>
      </c>
      <c r="J1264" t="s">
        <v>304</v>
      </c>
    </row>
    <row r="1265" spans="1:10" x14ac:dyDescent="0.35">
      <c r="A1265" t="s">
        <v>303</v>
      </c>
      <c r="B1265" t="s">
        <v>17</v>
      </c>
      <c r="C1265" s="1">
        <v>42674</v>
      </c>
      <c r="D1265" s="2">
        <v>50123000000</v>
      </c>
      <c r="E1265" s="2">
        <v>35507000000</v>
      </c>
      <c r="F1265" s="2">
        <v>8419000000</v>
      </c>
      <c r="G1265" s="2">
        <v>2298000000</v>
      </c>
      <c r="H1265" s="2">
        <v>755000000</v>
      </c>
      <c r="I1265" t="s">
        <v>22</v>
      </c>
      <c r="J1265" t="s">
        <v>304</v>
      </c>
    </row>
    <row r="1266" spans="1:10" x14ac:dyDescent="0.35">
      <c r="A1266" t="s">
        <v>305</v>
      </c>
      <c r="B1266" t="s">
        <v>11</v>
      </c>
      <c r="C1266" s="1">
        <v>41578</v>
      </c>
      <c r="D1266" s="2">
        <v>112298000000</v>
      </c>
      <c r="E1266" s="2">
        <v>86380000000</v>
      </c>
      <c r="F1266" s="2">
        <v>13267000000</v>
      </c>
      <c r="G1266" s="2">
        <v>3135000000</v>
      </c>
      <c r="H1266" s="2">
        <v>1373000000</v>
      </c>
      <c r="I1266" t="s">
        <v>22</v>
      </c>
      <c r="J1266" t="s">
        <v>23</v>
      </c>
    </row>
    <row r="1267" spans="1:10" x14ac:dyDescent="0.35">
      <c r="A1267" t="s">
        <v>305</v>
      </c>
      <c r="B1267" t="s">
        <v>15</v>
      </c>
      <c r="C1267" s="1">
        <v>41943</v>
      </c>
      <c r="D1267" s="2">
        <v>56651000000</v>
      </c>
      <c r="E1267" s="2">
        <v>45431000000</v>
      </c>
      <c r="F1267" s="2">
        <v>5361000000</v>
      </c>
      <c r="G1267" s="2">
        <v>1298000000</v>
      </c>
      <c r="H1267" s="2">
        <v>129000000</v>
      </c>
      <c r="I1267" t="s">
        <v>22</v>
      </c>
      <c r="J1267" t="s">
        <v>23</v>
      </c>
    </row>
    <row r="1268" spans="1:10" x14ac:dyDescent="0.35">
      <c r="A1268" t="s">
        <v>305</v>
      </c>
      <c r="B1268" t="s">
        <v>16</v>
      </c>
      <c r="C1268" s="1">
        <v>42308</v>
      </c>
      <c r="D1268" s="2">
        <v>51463000000</v>
      </c>
      <c r="E1268" s="2">
        <v>41524000000</v>
      </c>
      <c r="F1268" s="2">
        <v>4663000000</v>
      </c>
      <c r="G1268" s="2">
        <v>1191000000</v>
      </c>
      <c r="H1268" s="2">
        <v>102000000</v>
      </c>
      <c r="I1268" t="s">
        <v>22</v>
      </c>
      <c r="J1268" t="s">
        <v>23</v>
      </c>
    </row>
    <row r="1269" spans="1:10" x14ac:dyDescent="0.35">
      <c r="A1269" t="s">
        <v>305</v>
      </c>
      <c r="B1269" t="s">
        <v>17</v>
      </c>
      <c r="C1269" s="1">
        <v>42674</v>
      </c>
      <c r="D1269" s="2">
        <v>48238000000</v>
      </c>
      <c r="E1269" s="2">
        <v>39240000000</v>
      </c>
      <c r="F1269" s="2">
        <v>4019000000</v>
      </c>
      <c r="G1269" s="2">
        <v>1209000000</v>
      </c>
      <c r="H1269" s="2">
        <v>16000000</v>
      </c>
      <c r="I1269" t="s">
        <v>22</v>
      </c>
      <c r="J1269" t="s">
        <v>23</v>
      </c>
    </row>
    <row r="1270" spans="1:10" x14ac:dyDescent="0.35">
      <c r="A1270" t="s">
        <v>308</v>
      </c>
      <c r="B1270" t="s">
        <v>11</v>
      </c>
      <c r="C1270" s="1">
        <v>41453</v>
      </c>
      <c r="D1270" s="2">
        <v>5112000000</v>
      </c>
      <c r="E1270" s="2">
        <v>3385000000</v>
      </c>
      <c r="F1270" s="2">
        <v>914000000</v>
      </c>
      <c r="G1270" t="s">
        <v>12</v>
      </c>
      <c r="H1270" t="s">
        <v>12</v>
      </c>
      <c r="I1270" t="s">
        <v>22</v>
      </c>
      <c r="J1270" t="s">
        <v>309</v>
      </c>
    </row>
    <row r="1271" spans="1:10" x14ac:dyDescent="0.35">
      <c r="A1271" t="s">
        <v>308</v>
      </c>
      <c r="B1271" t="s">
        <v>15</v>
      </c>
      <c r="C1271" s="1">
        <v>41817</v>
      </c>
      <c r="D1271" s="2">
        <v>5012000000</v>
      </c>
      <c r="E1271" s="2">
        <v>3310000000</v>
      </c>
      <c r="F1271" s="2">
        <v>820000000</v>
      </c>
      <c r="G1271" t="s">
        <v>12</v>
      </c>
      <c r="H1271" t="s">
        <v>12</v>
      </c>
      <c r="I1271" t="s">
        <v>22</v>
      </c>
      <c r="J1271" t="s">
        <v>309</v>
      </c>
    </row>
    <row r="1272" spans="1:10" x14ac:dyDescent="0.35">
      <c r="A1272" t="s">
        <v>308</v>
      </c>
      <c r="B1272" t="s">
        <v>16</v>
      </c>
      <c r="C1272" s="1">
        <v>42188</v>
      </c>
      <c r="D1272" s="2">
        <v>5083000000</v>
      </c>
      <c r="E1272" s="2">
        <v>3348000000</v>
      </c>
      <c r="F1272" s="2">
        <v>976000000</v>
      </c>
      <c r="G1272" t="s">
        <v>12</v>
      </c>
      <c r="H1272" t="s">
        <v>12</v>
      </c>
      <c r="I1272" t="s">
        <v>22</v>
      </c>
      <c r="J1272" t="s">
        <v>309</v>
      </c>
    </row>
    <row r="1273" spans="1:10" x14ac:dyDescent="0.35">
      <c r="A1273" t="s">
        <v>308</v>
      </c>
      <c r="B1273" t="s">
        <v>17</v>
      </c>
      <c r="C1273" s="1">
        <v>42552</v>
      </c>
      <c r="D1273" s="2">
        <v>7467000000</v>
      </c>
      <c r="E1273" s="2">
        <v>5132000000</v>
      </c>
      <c r="F1273" s="2">
        <v>1186000000</v>
      </c>
      <c r="G1273" t="s">
        <v>12</v>
      </c>
      <c r="H1273" t="s">
        <v>12</v>
      </c>
      <c r="I1273" t="s">
        <v>22</v>
      </c>
      <c r="J1273" t="s">
        <v>309</v>
      </c>
    </row>
    <row r="1274" spans="1:10" x14ac:dyDescent="0.35">
      <c r="A1274" t="s">
        <v>314</v>
      </c>
      <c r="B1274" t="s">
        <v>11</v>
      </c>
      <c r="C1274" s="1">
        <v>41274</v>
      </c>
      <c r="D1274" s="2">
        <v>102874000000</v>
      </c>
      <c r="E1274" s="2">
        <v>52513000000</v>
      </c>
      <c r="F1274" s="2">
        <v>22389000000</v>
      </c>
      <c r="G1274" s="2">
        <v>5816000000</v>
      </c>
      <c r="H1274" t="s">
        <v>12</v>
      </c>
      <c r="I1274" t="s">
        <v>22</v>
      </c>
      <c r="J1274" t="s">
        <v>176</v>
      </c>
    </row>
    <row r="1275" spans="1:10" x14ac:dyDescent="0.35">
      <c r="A1275" t="s">
        <v>314</v>
      </c>
      <c r="B1275" t="s">
        <v>15</v>
      </c>
      <c r="C1275" s="1">
        <v>41639</v>
      </c>
      <c r="D1275" s="2">
        <v>98367000000</v>
      </c>
      <c r="E1275" s="2">
        <v>49683000000</v>
      </c>
      <c r="F1275" s="2">
        <v>22629000000</v>
      </c>
      <c r="G1275" s="2">
        <v>5743000000</v>
      </c>
      <c r="H1275" t="s">
        <v>12</v>
      </c>
      <c r="I1275" t="s">
        <v>22</v>
      </c>
      <c r="J1275" t="s">
        <v>176</v>
      </c>
    </row>
    <row r="1276" spans="1:10" x14ac:dyDescent="0.35">
      <c r="A1276" t="s">
        <v>314</v>
      </c>
      <c r="B1276" t="s">
        <v>16</v>
      </c>
      <c r="C1276" s="1">
        <v>42004</v>
      </c>
      <c r="D1276" s="2">
        <v>92793000000</v>
      </c>
      <c r="E1276" s="2">
        <v>46386000000</v>
      </c>
      <c r="F1276" s="2">
        <v>22438000000</v>
      </c>
      <c r="G1276" s="2">
        <v>5437000000</v>
      </c>
      <c r="H1276" t="s">
        <v>12</v>
      </c>
      <c r="I1276" t="s">
        <v>22</v>
      </c>
      <c r="J1276" t="s">
        <v>176</v>
      </c>
    </row>
    <row r="1277" spans="1:10" x14ac:dyDescent="0.35">
      <c r="A1277" t="s">
        <v>314</v>
      </c>
      <c r="B1277" t="s">
        <v>17</v>
      </c>
      <c r="C1277" s="1">
        <v>42369</v>
      </c>
      <c r="D1277" s="2">
        <v>81741000000</v>
      </c>
      <c r="E1277" s="2">
        <v>41057000000</v>
      </c>
      <c r="F1277" s="2">
        <v>19748000000</v>
      </c>
      <c r="G1277" s="2">
        <v>5247000000</v>
      </c>
      <c r="H1277" t="s">
        <v>12</v>
      </c>
      <c r="I1277" t="s">
        <v>22</v>
      </c>
      <c r="J1277" t="s">
        <v>176</v>
      </c>
    </row>
    <row r="1278" spans="1:10" x14ac:dyDescent="0.35">
      <c r="A1278" t="s">
        <v>319</v>
      </c>
      <c r="B1278" t="s">
        <v>11</v>
      </c>
      <c r="C1278" s="1">
        <v>41636</v>
      </c>
      <c r="D1278" s="2">
        <v>52708000000</v>
      </c>
      <c r="E1278" s="2">
        <v>21187000000</v>
      </c>
      <c r="F1278" s="2">
        <v>8088000000</v>
      </c>
      <c r="G1278" s="2">
        <v>10611000000</v>
      </c>
      <c r="H1278" s="2">
        <v>291000000</v>
      </c>
      <c r="I1278" t="s">
        <v>22</v>
      </c>
      <c r="J1278" t="s">
        <v>34</v>
      </c>
    </row>
    <row r="1279" spans="1:10" x14ac:dyDescent="0.35">
      <c r="A1279" t="s">
        <v>319</v>
      </c>
      <c r="B1279" t="s">
        <v>15</v>
      </c>
      <c r="C1279" s="1">
        <v>42000</v>
      </c>
      <c r="D1279" s="2">
        <v>55870000000</v>
      </c>
      <c r="E1279" s="2">
        <v>20261000000</v>
      </c>
      <c r="F1279" s="2">
        <v>8136000000</v>
      </c>
      <c r="G1279" s="2">
        <v>11537000000</v>
      </c>
      <c r="H1279" s="2">
        <v>294000000</v>
      </c>
      <c r="I1279" t="s">
        <v>22</v>
      </c>
      <c r="J1279" t="s">
        <v>34</v>
      </c>
    </row>
    <row r="1280" spans="1:10" x14ac:dyDescent="0.35">
      <c r="A1280" t="s">
        <v>319</v>
      </c>
      <c r="B1280" t="s">
        <v>16</v>
      </c>
      <c r="C1280" s="1">
        <v>42364</v>
      </c>
      <c r="D1280" s="2">
        <v>55355000000</v>
      </c>
      <c r="E1280" s="2">
        <v>20676000000</v>
      </c>
      <c r="F1280" s="2">
        <v>7930000000</v>
      </c>
      <c r="G1280" s="2">
        <v>12128000000</v>
      </c>
      <c r="H1280" s="2">
        <v>265000000</v>
      </c>
      <c r="I1280" t="s">
        <v>22</v>
      </c>
      <c r="J1280" t="s">
        <v>34</v>
      </c>
    </row>
    <row r="1281" spans="1:10" x14ac:dyDescent="0.35">
      <c r="A1281" t="s">
        <v>319</v>
      </c>
      <c r="B1281" t="s">
        <v>17</v>
      </c>
      <c r="C1281" s="1">
        <v>42735</v>
      </c>
      <c r="D1281" s="2">
        <v>59387000000</v>
      </c>
      <c r="E1281" s="2">
        <v>23196000000</v>
      </c>
      <c r="F1281" s="2">
        <v>8397000000</v>
      </c>
      <c r="G1281" s="2">
        <v>12740000000</v>
      </c>
      <c r="H1281" s="2">
        <v>294000000</v>
      </c>
      <c r="I1281" t="s">
        <v>22</v>
      </c>
      <c r="J1281" t="s">
        <v>34</v>
      </c>
    </row>
    <row r="1282" spans="1:10" x14ac:dyDescent="0.35">
      <c r="A1282" t="s">
        <v>320</v>
      </c>
      <c r="B1282" t="s">
        <v>11</v>
      </c>
      <c r="C1282" s="1">
        <v>41486</v>
      </c>
      <c r="D1282" s="2">
        <v>3946000000</v>
      </c>
      <c r="E1282" s="2">
        <v>527000000</v>
      </c>
      <c r="F1282" s="2">
        <v>1534000000</v>
      </c>
      <c r="G1282" s="2">
        <v>647000000</v>
      </c>
      <c r="H1282" s="2">
        <v>30000000</v>
      </c>
      <c r="I1282" t="s">
        <v>22</v>
      </c>
      <c r="J1282" t="s">
        <v>57</v>
      </c>
    </row>
    <row r="1283" spans="1:10" x14ac:dyDescent="0.35">
      <c r="A1283" t="s">
        <v>320</v>
      </c>
      <c r="B1283" t="s">
        <v>11</v>
      </c>
      <c r="C1283" s="1">
        <v>41851</v>
      </c>
      <c r="D1283" s="2">
        <v>4243000000</v>
      </c>
      <c r="E1283" s="2">
        <v>603000000</v>
      </c>
      <c r="F1283" s="2">
        <v>1601000000</v>
      </c>
      <c r="G1283" s="2">
        <v>714000000</v>
      </c>
      <c r="H1283" s="2">
        <v>25000000</v>
      </c>
      <c r="I1283" t="s">
        <v>22</v>
      </c>
      <c r="J1283" t="s">
        <v>57</v>
      </c>
    </row>
    <row r="1284" spans="1:10" x14ac:dyDescent="0.35">
      <c r="A1284" t="s">
        <v>320</v>
      </c>
      <c r="B1284" t="s">
        <v>15</v>
      </c>
      <c r="C1284" s="1">
        <v>42216</v>
      </c>
      <c r="D1284" s="2">
        <v>4192000000</v>
      </c>
      <c r="E1284" s="2">
        <v>695000000</v>
      </c>
      <c r="F1284" s="2">
        <v>1771000000</v>
      </c>
      <c r="G1284" s="2">
        <v>798000000</v>
      </c>
      <c r="H1284" s="2">
        <v>42000000</v>
      </c>
      <c r="I1284" t="s">
        <v>22</v>
      </c>
      <c r="J1284" t="s">
        <v>57</v>
      </c>
    </row>
    <row r="1285" spans="1:10" x14ac:dyDescent="0.35">
      <c r="A1285" t="s">
        <v>320</v>
      </c>
      <c r="B1285" t="s">
        <v>16</v>
      </c>
      <c r="C1285" s="1">
        <v>42582</v>
      </c>
      <c r="D1285" s="2">
        <v>4694000000</v>
      </c>
      <c r="E1285" s="2">
        <v>730000000</v>
      </c>
      <c r="F1285" s="2">
        <v>1807000000</v>
      </c>
      <c r="G1285" s="2">
        <v>881000000</v>
      </c>
      <c r="H1285" s="2">
        <v>34000000</v>
      </c>
      <c r="I1285" t="s">
        <v>22</v>
      </c>
      <c r="J1285" t="s">
        <v>57</v>
      </c>
    </row>
    <row r="1286" spans="1:10" x14ac:dyDescent="0.35">
      <c r="A1286" t="s">
        <v>331</v>
      </c>
      <c r="B1286" t="s">
        <v>17</v>
      </c>
      <c r="C1286" s="1">
        <v>41274</v>
      </c>
      <c r="D1286" s="2">
        <v>4365400000</v>
      </c>
      <c r="E1286" s="2">
        <v>1656600000</v>
      </c>
      <c r="F1286" s="2">
        <v>1252300000</v>
      </c>
      <c r="G1286" s="2">
        <v>1101600000</v>
      </c>
      <c r="H1286" t="s">
        <v>12</v>
      </c>
      <c r="I1286" t="s">
        <v>22</v>
      </c>
      <c r="J1286" t="s">
        <v>174</v>
      </c>
    </row>
    <row r="1287" spans="1:10" x14ac:dyDescent="0.35">
      <c r="A1287" t="s">
        <v>331</v>
      </c>
      <c r="B1287" t="s">
        <v>11</v>
      </c>
      <c r="C1287" s="1">
        <v>41639</v>
      </c>
      <c r="D1287" s="2">
        <v>4669100000</v>
      </c>
      <c r="E1287" s="2">
        <v>1727700000</v>
      </c>
      <c r="F1287" s="2">
        <v>1293200000</v>
      </c>
      <c r="G1287" s="2">
        <v>1043200000</v>
      </c>
      <c r="H1287" t="s">
        <v>12</v>
      </c>
      <c r="I1287" t="s">
        <v>22</v>
      </c>
      <c r="J1287" t="s">
        <v>174</v>
      </c>
    </row>
    <row r="1288" spans="1:10" x14ac:dyDescent="0.35">
      <c r="A1288" t="s">
        <v>331</v>
      </c>
      <c r="B1288" t="s">
        <v>11</v>
      </c>
      <c r="C1288" s="1">
        <v>42004</v>
      </c>
      <c r="D1288" s="2">
        <v>4627100000</v>
      </c>
      <c r="E1288" s="2">
        <v>1768900000</v>
      </c>
      <c r="F1288" s="2">
        <v>1254700000</v>
      </c>
      <c r="G1288" s="2">
        <v>1006200000</v>
      </c>
      <c r="H1288" t="s">
        <v>12</v>
      </c>
      <c r="I1288" t="s">
        <v>22</v>
      </c>
      <c r="J1288" t="s">
        <v>174</v>
      </c>
    </row>
    <row r="1289" spans="1:10" x14ac:dyDescent="0.35">
      <c r="A1289" t="s">
        <v>331</v>
      </c>
      <c r="B1289" t="s">
        <v>15</v>
      </c>
      <c r="C1289" s="1">
        <v>42369</v>
      </c>
      <c r="D1289" s="2">
        <v>4857800000</v>
      </c>
      <c r="E1289" s="2">
        <v>1779200000</v>
      </c>
      <c r="F1289" s="2">
        <v>1172700000</v>
      </c>
      <c r="G1289" s="2">
        <v>994500000</v>
      </c>
      <c r="H1289" t="s">
        <v>12</v>
      </c>
      <c r="I1289" t="s">
        <v>22</v>
      </c>
      <c r="J1289" t="s">
        <v>174</v>
      </c>
    </row>
    <row r="1290" spans="1:10" x14ac:dyDescent="0.35">
      <c r="A1290" t="s">
        <v>338</v>
      </c>
      <c r="B1290" t="s">
        <v>16</v>
      </c>
      <c r="C1290" s="1">
        <v>41455</v>
      </c>
      <c r="D1290" s="2">
        <v>2842781000</v>
      </c>
      <c r="E1290" s="2">
        <v>1237452000</v>
      </c>
      <c r="F1290" s="2">
        <v>387812000</v>
      </c>
      <c r="G1290" s="2">
        <v>487832000</v>
      </c>
      <c r="H1290" t="s">
        <v>12</v>
      </c>
      <c r="I1290" t="s">
        <v>22</v>
      </c>
      <c r="J1290" t="s">
        <v>68</v>
      </c>
    </row>
    <row r="1291" spans="1:10" x14ac:dyDescent="0.35">
      <c r="A1291" t="s">
        <v>338</v>
      </c>
      <c r="B1291" t="s">
        <v>17</v>
      </c>
      <c r="C1291" s="1">
        <v>41820</v>
      </c>
      <c r="D1291" s="2">
        <v>2929408000</v>
      </c>
      <c r="E1291" s="2">
        <v>1232962000</v>
      </c>
      <c r="F1291" s="2">
        <v>384907000</v>
      </c>
      <c r="G1291" s="2">
        <v>539469000</v>
      </c>
      <c r="H1291" t="s">
        <v>12</v>
      </c>
      <c r="I1291" t="s">
        <v>22</v>
      </c>
      <c r="J1291" t="s">
        <v>68</v>
      </c>
    </row>
    <row r="1292" spans="1:10" x14ac:dyDescent="0.35">
      <c r="A1292" t="s">
        <v>338</v>
      </c>
      <c r="B1292" t="s">
        <v>11</v>
      </c>
      <c r="C1292" s="1">
        <v>42185</v>
      </c>
      <c r="D1292" s="2">
        <v>2814049000</v>
      </c>
      <c r="E1292" s="2">
        <v>1215229000</v>
      </c>
      <c r="F1292" s="2">
        <v>406864000</v>
      </c>
      <c r="G1292" s="2">
        <v>530616000</v>
      </c>
      <c r="H1292" t="s">
        <v>12</v>
      </c>
      <c r="I1292" t="s">
        <v>22</v>
      </c>
      <c r="J1292" t="s">
        <v>68</v>
      </c>
    </row>
    <row r="1293" spans="1:10" x14ac:dyDescent="0.35">
      <c r="A1293" t="s">
        <v>338</v>
      </c>
      <c r="B1293" t="s">
        <v>15</v>
      </c>
      <c r="C1293" s="1">
        <v>42551</v>
      </c>
      <c r="D1293" s="2">
        <v>2984493000</v>
      </c>
      <c r="E1293" s="2">
        <v>1163391000</v>
      </c>
      <c r="F1293" s="2">
        <v>379399000</v>
      </c>
      <c r="G1293" s="2">
        <v>481258000</v>
      </c>
      <c r="H1293" t="s">
        <v>12</v>
      </c>
      <c r="I1293" t="s">
        <v>22</v>
      </c>
      <c r="J1293" t="s">
        <v>68</v>
      </c>
    </row>
    <row r="1294" spans="1:10" x14ac:dyDescent="0.35">
      <c r="A1294" t="s">
        <v>356</v>
      </c>
      <c r="B1294" t="s">
        <v>16</v>
      </c>
      <c r="C1294" s="1">
        <v>41455</v>
      </c>
      <c r="D1294" s="2">
        <v>1282236000</v>
      </c>
      <c r="E1294" s="2">
        <v>322516000</v>
      </c>
      <c r="F1294" s="2">
        <v>151382000</v>
      </c>
      <c r="G1294" s="2">
        <v>235184000</v>
      </c>
      <c r="H1294" t="s">
        <v>12</v>
      </c>
      <c r="I1294" t="s">
        <v>22</v>
      </c>
      <c r="J1294" t="s">
        <v>34</v>
      </c>
    </row>
    <row r="1295" spans="1:10" x14ac:dyDescent="0.35">
      <c r="A1295" t="s">
        <v>356</v>
      </c>
      <c r="B1295" t="s">
        <v>17</v>
      </c>
      <c r="C1295" s="1">
        <v>41819</v>
      </c>
      <c r="D1295" s="2">
        <v>1388386000</v>
      </c>
      <c r="E1295" s="2">
        <v>338580000</v>
      </c>
      <c r="F1295" s="2">
        <v>159642000</v>
      </c>
      <c r="G1295" s="2">
        <v>250434000</v>
      </c>
      <c r="H1295" t="s">
        <v>12</v>
      </c>
      <c r="I1295" t="s">
        <v>22</v>
      </c>
      <c r="J1295" t="s">
        <v>34</v>
      </c>
    </row>
    <row r="1296" spans="1:10" x14ac:dyDescent="0.35">
      <c r="A1296" t="s">
        <v>356</v>
      </c>
      <c r="B1296" t="s">
        <v>11</v>
      </c>
      <c r="C1296" s="1">
        <v>42183</v>
      </c>
      <c r="D1296" s="2">
        <v>1475139000</v>
      </c>
      <c r="E1296" s="2">
        <v>355727000</v>
      </c>
      <c r="F1296" s="2">
        <v>169952000</v>
      </c>
      <c r="G1296" s="2">
        <v>266761000</v>
      </c>
      <c r="H1296" t="s">
        <v>12</v>
      </c>
      <c r="I1296" t="s">
        <v>22</v>
      </c>
      <c r="J1296" t="s">
        <v>34</v>
      </c>
    </row>
    <row r="1297" spans="1:10" x14ac:dyDescent="0.35">
      <c r="A1297" t="s">
        <v>356</v>
      </c>
      <c r="B1297" t="s">
        <v>15</v>
      </c>
      <c r="C1297" s="1">
        <v>42554</v>
      </c>
      <c r="D1297" s="2">
        <v>1423936000</v>
      </c>
      <c r="E1297" s="2">
        <v>343801000</v>
      </c>
      <c r="F1297" s="2">
        <v>170120000</v>
      </c>
      <c r="G1297" s="2">
        <v>276462000</v>
      </c>
      <c r="H1297" t="s">
        <v>12</v>
      </c>
      <c r="I1297" t="s">
        <v>22</v>
      </c>
      <c r="J1297" t="s">
        <v>34</v>
      </c>
    </row>
    <row r="1298" spans="1:10" x14ac:dyDescent="0.35">
      <c r="A1298" t="s">
        <v>361</v>
      </c>
      <c r="B1298" t="s">
        <v>16</v>
      </c>
      <c r="C1298" s="1">
        <v>41455</v>
      </c>
      <c r="D1298" s="2">
        <v>3598916000</v>
      </c>
      <c r="E1298" s="2">
        <v>2195857000</v>
      </c>
      <c r="F1298" s="2">
        <v>601300000</v>
      </c>
      <c r="G1298" s="2">
        <v>683688000</v>
      </c>
      <c r="H1298" t="s">
        <v>12</v>
      </c>
      <c r="I1298" t="s">
        <v>22</v>
      </c>
      <c r="J1298" t="s">
        <v>68</v>
      </c>
    </row>
    <row r="1299" spans="1:10" x14ac:dyDescent="0.35">
      <c r="A1299" t="s">
        <v>361</v>
      </c>
      <c r="B1299" t="s">
        <v>17</v>
      </c>
      <c r="C1299" s="1">
        <v>41819</v>
      </c>
      <c r="D1299" s="2">
        <v>4607309000</v>
      </c>
      <c r="E1299" s="2">
        <v>2599828000</v>
      </c>
      <c r="F1299" s="2">
        <v>613341000</v>
      </c>
      <c r="G1299" s="2">
        <v>716471000</v>
      </c>
      <c r="H1299" t="s">
        <v>12</v>
      </c>
      <c r="I1299" t="s">
        <v>22</v>
      </c>
      <c r="J1299" t="s">
        <v>68</v>
      </c>
    </row>
    <row r="1300" spans="1:10" x14ac:dyDescent="0.35">
      <c r="A1300" t="s">
        <v>361</v>
      </c>
      <c r="B1300" t="s">
        <v>11</v>
      </c>
      <c r="C1300" s="1">
        <v>42183</v>
      </c>
      <c r="D1300" s="2">
        <v>5259312000</v>
      </c>
      <c r="E1300" s="2">
        <v>2974976000</v>
      </c>
      <c r="F1300" s="2">
        <v>591611000</v>
      </c>
      <c r="G1300" s="2">
        <v>825242000</v>
      </c>
      <c r="H1300" t="s">
        <v>12</v>
      </c>
      <c r="I1300" t="s">
        <v>22</v>
      </c>
      <c r="J1300" t="s">
        <v>68</v>
      </c>
    </row>
    <row r="1301" spans="1:10" x14ac:dyDescent="0.35">
      <c r="A1301" t="s">
        <v>361</v>
      </c>
      <c r="B1301" t="s">
        <v>15</v>
      </c>
      <c r="C1301" s="1">
        <v>42547</v>
      </c>
      <c r="D1301" s="2">
        <v>5885893000</v>
      </c>
      <c r="E1301" s="2">
        <v>3266971000</v>
      </c>
      <c r="F1301" s="2">
        <v>630954000</v>
      </c>
      <c r="G1301" s="2">
        <v>913712000</v>
      </c>
      <c r="H1301" t="s">
        <v>12</v>
      </c>
      <c r="I1301" t="s">
        <v>22</v>
      </c>
      <c r="J1301" t="s">
        <v>68</v>
      </c>
    </row>
    <row r="1302" spans="1:10" x14ac:dyDescent="0.35">
      <c r="A1302" t="s">
        <v>369</v>
      </c>
      <c r="B1302" t="s">
        <v>16</v>
      </c>
      <c r="C1302" s="1">
        <v>41639</v>
      </c>
      <c r="D1302" s="2">
        <v>8312000000</v>
      </c>
      <c r="E1302" t="s">
        <v>12</v>
      </c>
      <c r="F1302" s="2">
        <v>3456000000</v>
      </c>
      <c r="G1302" t="s">
        <v>12</v>
      </c>
      <c r="H1302" s="2">
        <v>258000000</v>
      </c>
      <c r="I1302" t="s">
        <v>22</v>
      </c>
      <c r="J1302" t="s">
        <v>57</v>
      </c>
    </row>
    <row r="1303" spans="1:10" x14ac:dyDescent="0.35">
      <c r="A1303" t="s">
        <v>369</v>
      </c>
      <c r="B1303" t="s">
        <v>17</v>
      </c>
      <c r="C1303" s="1">
        <v>42004</v>
      </c>
      <c r="D1303" s="2">
        <v>9441000000</v>
      </c>
      <c r="E1303" t="s">
        <v>12</v>
      </c>
      <c r="F1303" s="2">
        <v>4014000000</v>
      </c>
      <c r="G1303" t="s">
        <v>12</v>
      </c>
      <c r="H1303" s="2">
        <v>321000000</v>
      </c>
      <c r="I1303" t="s">
        <v>22</v>
      </c>
      <c r="J1303" t="s">
        <v>57</v>
      </c>
    </row>
    <row r="1304" spans="1:10" x14ac:dyDescent="0.35">
      <c r="A1304" t="s">
        <v>369</v>
      </c>
      <c r="B1304" t="s">
        <v>11</v>
      </c>
      <c r="C1304" s="1">
        <v>42369</v>
      </c>
      <c r="D1304" s="2">
        <v>9667000000</v>
      </c>
      <c r="E1304" t="s">
        <v>12</v>
      </c>
      <c r="F1304" s="2">
        <v>4162000000</v>
      </c>
      <c r="G1304" t="s">
        <v>12</v>
      </c>
      <c r="H1304" s="2">
        <v>366000000</v>
      </c>
      <c r="I1304" t="s">
        <v>22</v>
      </c>
      <c r="J1304" t="s">
        <v>57</v>
      </c>
    </row>
    <row r="1305" spans="1:10" x14ac:dyDescent="0.35">
      <c r="A1305" t="s">
        <v>369</v>
      </c>
      <c r="B1305" t="s">
        <v>15</v>
      </c>
      <c r="C1305" s="1">
        <v>42735</v>
      </c>
      <c r="D1305" s="2">
        <v>10776000000</v>
      </c>
      <c r="E1305" t="s">
        <v>12</v>
      </c>
      <c r="F1305" s="2">
        <v>4525000000</v>
      </c>
      <c r="G1305" t="s">
        <v>12</v>
      </c>
      <c r="H1305" s="2">
        <v>373000000</v>
      </c>
      <c r="I1305" t="s">
        <v>22</v>
      </c>
      <c r="J1305" t="s">
        <v>57</v>
      </c>
    </row>
    <row r="1306" spans="1:10" x14ac:dyDescent="0.35">
      <c r="A1306" t="s">
        <v>376</v>
      </c>
      <c r="B1306" t="s">
        <v>16</v>
      </c>
      <c r="C1306" s="1">
        <v>41364</v>
      </c>
      <c r="D1306" s="2">
        <v>1581623000</v>
      </c>
      <c r="E1306" s="2">
        <v>743164000</v>
      </c>
      <c r="F1306" s="2">
        <v>261471000</v>
      </c>
      <c r="G1306" s="2">
        <v>254723000</v>
      </c>
      <c r="H1306" s="2">
        <v>111537000</v>
      </c>
      <c r="I1306" t="s">
        <v>22</v>
      </c>
      <c r="J1306" t="s">
        <v>34</v>
      </c>
    </row>
    <row r="1307" spans="1:10" x14ac:dyDescent="0.35">
      <c r="A1307" t="s">
        <v>376</v>
      </c>
      <c r="B1307" t="s">
        <v>17</v>
      </c>
      <c r="C1307" s="1">
        <v>41729</v>
      </c>
      <c r="D1307" s="2">
        <v>1931217000</v>
      </c>
      <c r="E1307" s="2">
        <v>802474000</v>
      </c>
      <c r="F1307" s="2">
        <v>267278000</v>
      </c>
      <c r="G1307" s="2">
        <v>305043000</v>
      </c>
      <c r="H1307" s="2">
        <v>94534000</v>
      </c>
      <c r="I1307" t="s">
        <v>22</v>
      </c>
      <c r="J1307" t="s">
        <v>34</v>
      </c>
    </row>
    <row r="1308" spans="1:10" x14ac:dyDescent="0.35">
      <c r="A1308" t="s">
        <v>376</v>
      </c>
      <c r="B1308" t="s">
        <v>11</v>
      </c>
      <c r="C1308" s="1">
        <v>42094</v>
      </c>
      <c r="D1308" s="2">
        <v>2147036000</v>
      </c>
      <c r="E1308" s="2">
        <v>917472000</v>
      </c>
      <c r="F1308" s="2">
        <v>274815000</v>
      </c>
      <c r="G1308" s="2">
        <v>349543000</v>
      </c>
      <c r="H1308" s="2">
        <v>176746000</v>
      </c>
      <c r="I1308" t="s">
        <v>22</v>
      </c>
      <c r="J1308" t="s">
        <v>34</v>
      </c>
    </row>
    <row r="1309" spans="1:10" x14ac:dyDescent="0.35">
      <c r="A1309" t="s">
        <v>376</v>
      </c>
      <c r="B1309" t="s">
        <v>15</v>
      </c>
      <c r="C1309" s="1">
        <v>42460</v>
      </c>
      <c r="D1309" s="2">
        <v>2173334000</v>
      </c>
      <c r="E1309" s="2">
        <v>967870000</v>
      </c>
      <c r="F1309" s="2">
        <v>301670000</v>
      </c>
      <c r="G1309" s="2">
        <v>372596000</v>
      </c>
      <c r="H1309" s="2">
        <v>174896000</v>
      </c>
      <c r="I1309" t="s">
        <v>22</v>
      </c>
      <c r="J1309" t="s">
        <v>34</v>
      </c>
    </row>
    <row r="1310" spans="1:10" x14ac:dyDescent="0.35">
      <c r="A1310" t="s">
        <v>399</v>
      </c>
      <c r="B1310" t="s">
        <v>16</v>
      </c>
      <c r="C1310" s="1">
        <v>41455</v>
      </c>
      <c r="D1310" s="2">
        <v>77849000000</v>
      </c>
      <c r="E1310" s="2">
        <v>20385000000</v>
      </c>
      <c r="F1310" s="2">
        <v>20289000000</v>
      </c>
      <c r="G1310" s="2">
        <v>10411000000</v>
      </c>
      <c r="H1310" t="s">
        <v>12</v>
      </c>
      <c r="I1310" t="s">
        <v>22</v>
      </c>
      <c r="J1310" t="s">
        <v>400</v>
      </c>
    </row>
    <row r="1311" spans="1:10" x14ac:dyDescent="0.35">
      <c r="A1311" t="s">
        <v>399</v>
      </c>
      <c r="B1311" t="s">
        <v>17</v>
      </c>
      <c r="C1311" s="1">
        <v>41820</v>
      </c>
      <c r="D1311" s="2">
        <v>86833000000</v>
      </c>
      <c r="E1311" s="2">
        <v>27078000000</v>
      </c>
      <c r="F1311" s="2">
        <v>20488000000</v>
      </c>
      <c r="G1311" s="2">
        <v>11381000000</v>
      </c>
      <c r="H1311" t="s">
        <v>12</v>
      </c>
      <c r="I1311" t="s">
        <v>22</v>
      </c>
      <c r="J1311" t="s">
        <v>400</v>
      </c>
    </row>
    <row r="1312" spans="1:10" x14ac:dyDescent="0.35">
      <c r="A1312" t="s">
        <v>399</v>
      </c>
      <c r="B1312" t="s">
        <v>11</v>
      </c>
      <c r="C1312" s="1">
        <v>42185</v>
      </c>
      <c r="D1312" s="2">
        <v>93580000000</v>
      </c>
      <c r="E1312" s="2">
        <v>33038000000</v>
      </c>
      <c r="F1312" s="2">
        <v>20324000000</v>
      </c>
      <c r="G1312" s="2">
        <v>12046000000</v>
      </c>
      <c r="H1312" t="s">
        <v>12</v>
      </c>
      <c r="I1312" t="s">
        <v>22</v>
      </c>
      <c r="J1312" t="s">
        <v>400</v>
      </c>
    </row>
    <row r="1313" spans="1:10" x14ac:dyDescent="0.35">
      <c r="A1313" t="s">
        <v>399</v>
      </c>
      <c r="B1313" t="s">
        <v>15</v>
      </c>
      <c r="C1313" s="1">
        <v>42551</v>
      </c>
      <c r="D1313" s="2">
        <v>85320000000</v>
      </c>
      <c r="E1313" s="2">
        <v>32780000000</v>
      </c>
      <c r="F1313" s="2">
        <v>19260000000</v>
      </c>
      <c r="G1313" s="2">
        <v>11988000000</v>
      </c>
      <c r="H1313" t="s">
        <v>12</v>
      </c>
      <c r="I1313" t="s">
        <v>22</v>
      </c>
      <c r="J1313" t="s">
        <v>400</v>
      </c>
    </row>
    <row r="1314" spans="1:10" x14ac:dyDescent="0.35">
      <c r="A1314" t="s">
        <v>403</v>
      </c>
      <c r="B1314" t="s">
        <v>16</v>
      </c>
      <c r="C1314" s="1">
        <v>41515</v>
      </c>
      <c r="D1314" s="2">
        <v>9073000000</v>
      </c>
      <c r="E1314" s="2">
        <v>7226000000</v>
      </c>
      <c r="F1314" s="2">
        <v>554000000</v>
      </c>
      <c r="G1314" s="2">
        <v>931000000</v>
      </c>
      <c r="H1314" t="s">
        <v>12</v>
      </c>
      <c r="I1314" t="s">
        <v>22</v>
      </c>
      <c r="J1314" t="s">
        <v>34</v>
      </c>
    </row>
    <row r="1315" spans="1:10" x14ac:dyDescent="0.35">
      <c r="A1315" t="s">
        <v>403</v>
      </c>
      <c r="B1315" t="s">
        <v>17</v>
      </c>
      <c r="C1315" s="1">
        <v>41879</v>
      </c>
      <c r="D1315" s="2">
        <v>16358000000</v>
      </c>
      <c r="E1315" s="2">
        <v>10921000000</v>
      </c>
      <c r="F1315" s="2">
        <v>939000000</v>
      </c>
      <c r="G1315" s="2">
        <v>1371000000</v>
      </c>
      <c r="H1315" t="s">
        <v>12</v>
      </c>
      <c r="I1315" t="s">
        <v>22</v>
      </c>
      <c r="J1315" t="s">
        <v>34</v>
      </c>
    </row>
    <row r="1316" spans="1:10" x14ac:dyDescent="0.35">
      <c r="A1316" t="s">
        <v>403</v>
      </c>
      <c r="B1316" t="s">
        <v>11</v>
      </c>
      <c r="C1316" s="1">
        <v>42250</v>
      </c>
      <c r="D1316" s="2">
        <v>16192000000</v>
      </c>
      <c r="E1316" s="2">
        <v>10977000000</v>
      </c>
      <c r="F1316" s="2">
        <v>674000000</v>
      </c>
      <c r="G1316" s="2">
        <v>1540000000</v>
      </c>
      <c r="H1316" t="s">
        <v>12</v>
      </c>
      <c r="I1316" t="s">
        <v>22</v>
      </c>
      <c r="J1316" t="s">
        <v>34</v>
      </c>
    </row>
    <row r="1317" spans="1:10" x14ac:dyDescent="0.35">
      <c r="A1317" t="s">
        <v>403</v>
      </c>
      <c r="B1317" t="s">
        <v>15</v>
      </c>
      <c r="C1317" s="1">
        <v>42614</v>
      </c>
      <c r="D1317" s="2">
        <v>12399000000</v>
      </c>
      <c r="E1317" s="2">
        <v>9894000000</v>
      </c>
      <c r="F1317" s="2">
        <v>653000000</v>
      </c>
      <c r="G1317" s="2">
        <v>1617000000</v>
      </c>
      <c r="H1317" t="s">
        <v>12</v>
      </c>
      <c r="I1317" t="s">
        <v>22</v>
      </c>
      <c r="J1317" t="s">
        <v>34</v>
      </c>
    </row>
    <row r="1318" spans="1:10" x14ac:dyDescent="0.35">
      <c r="A1318" t="s">
        <v>411</v>
      </c>
      <c r="B1318" t="s">
        <v>16</v>
      </c>
      <c r="C1318" s="1">
        <v>41639</v>
      </c>
      <c r="D1318" s="2">
        <v>4374562000</v>
      </c>
      <c r="E1318" s="2">
        <v>3117203000</v>
      </c>
      <c r="F1318" s="2">
        <v>650243000</v>
      </c>
      <c r="G1318" s="2">
        <v>378769000</v>
      </c>
      <c r="H1318" t="s">
        <v>12</v>
      </c>
      <c r="I1318" t="s">
        <v>22</v>
      </c>
      <c r="J1318" t="s">
        <v>57</v>
      </c>
    </row>
    <row r="1319" spans="1:10" x14ac:dyDescent="0.35">
      <c r="A1319" t="s">
        <v>411</v>
      </c>
      <c r="B1319" t="s">
        <v>17</v>
      </c>
      <c r="C1319" s="1">
        <v>42004</v>
      </c>
      <c r="D1319" s="2">
        <v>5504656000</v>
      </c>
      <c r="E1319" s="2">
        <v>3752760000</v>
      </c>
      <c r="F1319" s="2">
        <v>876927000</v>
      </c>
      <c r="G1319" s="2">
        <v>472321000</v>
      </c>
      <c r="H1319" t="s">
        <v>12</v>
      </c>
      <c r="I1319" t="s">
        <v>22</v>
      </c>
      <c r="J1319" t="s">
        <v>57</v>
      </c>
    </row>
    <row r="1320" spans="1:10" x14ac:dyDescent="0.35">
      <c r="A1320" t="s">
        <v>411</v>
      </c>
      <c r="B1320" t="s">
        <v>11</v>
      </c>
      <c r="C1320" s="1">
        <v>42369</v>
      </c>
      <c r="D1320" s="2">
        <v>6779511000</v>
      </c>
      <c r="E1320" s="2">
        <v>4591476000</v>
      </c>
      <c r="F1320" s="2">
        <v>1231421000</v>
      </c>
      <c r="G1320" s="2">
        <v>650788000</v>
      </c>
      <c r="H1320" t="s">
        <v>12</v>
      </c>
      <c r="I1320" t="s">
        <v>22</v>
      </c>
      <c r="J1320" t="s">
        <v>57</v>
      </c>
    </row>
    <row r="1321" spans="1:10" x14ac:dyDescent="0.35">
      <c r="A1321" t="s">
        <v>411</v>
      </c>
      <c r="B1321" t="s">
        <v>15</v>
      </c>
      <c r="C1321" s="1">
        <v>42735</v>
      </c>
      <c r="D1321" s="2">
        <v>8830669000</v>
      </c>
      <c r="E1321" s="2">
        <v>6029901000</v>
      </c>
      <c r="F1321" s="2">
        <v>1568877000</v>
      </c>
      <c r="G1321" s="2">
        <v>852098000</v>
      </c>
      <c r="H1321" t="s">
        <v>12</v>
      </c>
      <c r="I1321" t="s">
        <v>22</v>
      </c>
      <c r="J1321" t="s">
        <v>57</v>
      </c>
    </row>
    <row r="1322" spans="1:10" x14ac:dyDescent="0.35">
      <c r="A1322" t="s">
        <v>417</v>
      </c>
      <c r="B1322" t="s">
        <v>16</v>
      </c>
      <c r="C1322" s="1">
        <v>41390</v>
      </c>
      <c r="D1322" s="2">
        <v>6332400000</v>
      </c>
      <c r="E1322" s="2">
        <v>2571300000</v>
      </c>
      <c r="F1322" s="2">
        <v>2247400000</v>
      </c>
      <c r="G1322" s="2">
        <v>904200000</v>
      </c>
      <c r="H1322" t="s">
        <v>12</v>
      </c>
      <c r="I1322" t="s">
        <v>22</v>
      </c>
      <c r="J1322" t="s">
        <v>57</v>
      </c>
    </row>
    <row r="1323" spans="1:10" x14ac:dyDescent="0.35">
      <c r="A1323" t="s">
        <v>417</v>
      </c>
      <c r="B1323" t="s">
        <v>17</v>
      </c>
      <c r="C1323" s="1">
        <v>41754</v>
      </c>
      <c r="D1323" s="2">
        <v>6325000000</v>
      </c>
      <c r="E1323" s="2">
        <v>2406000000</v>
      </c>
      <c r="F1323" s="2">
        <v>2179000000</v>
      </c>
      <c r="G1323" s="2">
        <v>918000000</v>
      </c>
      <c r="H1323" t="s">
        <v>12</v>
      </c>
      <c r="I1323" t="s">
        <v>22</v>
      </c>
      <c r="J1323" t="s">
        <v>57</v>
      </c>
    </row>
    <row r="1324" spans="1:10" x14ac:dyDescent="0.35">
      <c r="A1324" t="s">
        <v>417</v>
      </c>
      <c r="B1324" t="s">
        <v>11</v>
      </c>
      <c r="C1324" s="1">
        <v>42118</v>
      </c>
      <c r="D1324" s="2">
        <v>6123000000</v>
      </c>
      <c r="E1324" s="2">
        <v>2290000000</v>
      </c>
      <c r="F1324" s="2">
        <v>2197000000</v>
      </c>
      <c r="G1324" s="2">
        <v>920000000</v>
      </c>
      <c r="H1324" t="s">
        <v>12</v>
      </c>
      <c r="I1324" t="s">
        <v>22</v>
      </c>
      <c r="J1324" t="s">
        <v>57</v>
      </c>
    </row>
    <row r="1325" spans="1:10" x14ac:dyDescent="0.35">
      <c r="A1325" t="s">
        <v>417</v>
      </c>
      <c r="B1325" t="s">
        <v>15</v>
      </c>
      <c r="C1325" s="1">
        <v>42489</v>
      </c>
      <c r="D1325" s="2">
        <v>5546000000</v>
      </c>
      <c r="E1325" s="2">
        <v>2173000000</v>
      </c>
      <c r="F1325" s="2">
        <v>2099000000</v>
      </c>
      <c r="G1325" s="2">
        <v>861000000</v>
      </c>
      <c r="H1325" t="s">
        <v>12</v>
      </c>
      <c r="I1325" t="s">
        <v>22</v>
      </c>
      <c r="J1325" t="s">
        <v>57</v>
      </c>
    </row>
    <row r="1326" spans="1:10" x14ac:dyDescent="0.35">
      <c r="A1326" t="s">
        <v>420</v>
      </c>
      <c r="B1326" t="s">
        <v>16</v>
      </c>
      <c r="C1326" s="1">
        <v>41301</v>
      </c>
      <c r="D1326" s="2">
        <v>4280159000</v>
      </c>
      <c r="E1326" s="2">
        <v>2053816000</v>
      </c>
      <c r="F1326" s="2">
        <v>430822000</v>
      </c>
      <c r="G1326" s="2">
        <v>1147282000</v>
      </c>
      <c r="H1326" t="s">
        <v>12</v>
      </c>
      <c r="I1326" t="s">
        <v>22</v>
      </c>
      <c r="J1326" t="s">
        <v>34</v>
      </c>
    </row>
    <row r="1327" spans="1:10" x14ac:dyDescent="0.35">
      <c r="A1327" t="s">
        <v>420</v>
      </c>
      <c r="B1327" t="s">
        <v>17</v>
      </c>
      <c r="C1327" s="1">
        <v>41665</v>
      </c>
      <c r="D1327" s="2">
        <v>4130000000</v>
      </c>
      <c r="E1327" s="2">
        <v>1862000000</v>
      </c>
      <c r="F1327" s="2">
        <v>436000000</v>
      </c>
      <c r="G1327" s="2">
        <v>1336000000</v>
      </c>
      <c r="H1327" t="s">
        <v>12</v>
      </c>
      <c r="I1327" t="s">
        <v>22</v>
      </c>
      <c r="J1327" t="s">
        <v>34</v>
      </c>
    </row>
    <row r="1328" spans="1:10" x14ac:dyDescent="0.35">
      <c r="A1328" t="s">
        <v>420</v>
      </c>
      <c r="B1328" t="s">
        <v>11</v>
      </c>
      <c r="C1328" s="1">
        <v>42029</v>
      </c>
      <c r="D1328" s="2">
        <v>4682000000</v>
      </c>
      <c r="E1328" s="2">
        <v>2083000000</v>
      </c>
      <c r="F1328" s="2">
        <v>480000000</v>
      </c>
      <c r="G1328" s="2">
        <v>1360000000</v>
      </c>
      <c r="H1328" t="s">
        <v>12</v>
      </c>
      <c r="I1328" t="s">
        <v>22</v>
      </c>
      <c r="J1328" t="s">
        <v>34</v>
      </c>
    </row>
    <row r="1329" spans="1:10" x14ac:dyDescent="0.35">
      <c r="A1329" t="s">
        <v>420</v>
      </c>
      <c r="B1329" t="s">
        <v>15</v>
      </c>
      <c r="C1329" s="1">
        <v>42400</v>
      </c>
      <c r="D1329" s="2">
        <v>5010000000</v>
      </c>
      <c r="E1329" s="2">
        <v>2199000000</v>
      </c>
      <c r="F1329" s="2">
        <v>602000000</v>
      </c>
      <c r="G1329" s="2">
        <v>1331000000</v>
      </c>
      <c r="H1329" t="s">
        <v>12</v>
      </c>
      <c r="I1329" t="s">
        <v>22</v>
      </c>
      <c r="J1329" t="s">
        <v>34</v>
      </c>
    </row>
    <row r="1330" spans="1:10" x14ac:dyDescent="0.35">
      <c r="A1330" t="s">
        <v>456</v>
      </c>
      <c r="B1330" t="s">
        <v>16</v>
      </c>
      <c r="C1330" s="1">
        <v>41546</v>
      </c>
      <c r="D1330" s="2">
        <v>24866000000</v>
      </c>
      <c r="E1330" s="2">
        <v>9820000000</v>
      </c>
      <c r="F1330" s="2">
        <v>2849000000</v>
      </c>
      <c r="G1330" s="2">
        <v>4967000000</v>
      </c>
      <c r="H1330" t="s">
        <v>12</v>
      </c>
      <c r="I1330" t="s">
        <v>22</v>
      </c>
      <c r="J1330" t="s">
        <v>34</v>
      </c>
    </row>
    <row r="1331" spans="1:10" x14ac:dyDescent="0.35">
      <c r="A1331" t="s">
        <v>456</v>
      </c>
      <c r="B1331" t="s">
        <v>17</v>
      </c>
      <c r="C1331" s="1">
        <v>41910</v>
      </c>
      <c r="D1331" s="2">
        <v>26487000000</v>
      </c>
      <c r="E1331" s="2">
        <v>10686000000</v>
      </c>
      <c r="F1331" s="2">
        <v>2774000000</v>
      </c>
      <c r="G1331" s="2">
        <v>5477000000</v>
      </c>
      <c r="H1331" t="s">
        <v>12</v>
      </c>
      <c r="I1331" t="s">
        <v>22</v>
      </c>
      <c r="J1331" t="s">
        <v>34</v>
      </c>
    </row>
    <row r="1332" spans="1:10" x14ac:dyDescent="0.35">
      <c r="A1332" t="s">
        <v>456</v>
      </c>
      <c r="B1332" t="s">
        <v>11</v>
      </c>
      <c r="C1332" s="1">
        <v>42274</v>
      </c>
      <c r="D1332" s="2">
        <v>25281000000</v>
      </c>
      <c r="E1332" s="2">
        <v>10378000000</v>
      </c>
      <c r="F1332" s="2">
        <v>3637000000</v>
      </c>
      <c r="G1332" s="2">
        <v>5490000000</v>
      </c>
      <c r="H1332" t="s">
        <v>12</v>
      </c>
      <c r="I1332" t="s">
        <v>22</v>
      </c>
      <c r="J1332" t="s">
        <v>34</v>
      </c>
    </row>
    <row r="1333" spans="1:10" x14ac:dyDescent="0.35">
      <c r="A1333" t="s">
        <v>456</v>
      </c>
      <c r="B1333" t="s">
        <v>15</v>
      </c>
      <c r="C1333" s="1">
        <v>42638</v>
      </c>
      <c r="D1333" s="2">
        <v>23554000000</v>
      </c>
      <c r="E1333" s="2">
        <v>9749000000</v>
      </c>
      <c r="F1333" s="2">
        <v>2159000000</v>
      </c>
      <c r="G1333" s="2">
        <v>5151000000</v>
      </c>
      <c r="H1333" t="s">
        <v>12</v>
      </c>
      <c r="I1333" t="s">
        <v>22</v>
      </c>
      <c r="J1333" t="s">
        <v>34</v>
      </c>
    </row>
    <row r="1334" spans="1:10" x14ac:dyDescent="0.35">
      <c r="A1334" t="s">
        <v>457</v>
      </c>
      <c r="B1334" t="s">
        <v>16</v>
      </c>
      <c r="C1334" s="1">
        <v>41727</v>
      </c>
      <c r="D1334" s="2">
        <v>1148231000</v>
      </c>
      <c r="E1334" s="2">
        <v>743304000</v>
      </c>
      <c r="F1334" s="2">
        <v>180317000</v>
      </c>
      <c r="G1334" s="2">
        <v>197269000</v>
      </c>
      <c r="H1334" t="s">
        <v>12</v>
      </c>
      <c r="I1334" t="s">
        <v>22</v>
      </c>
      <c r="J1334" t="s">
        <v>34</v>
      </c>
    </row>
    <row r="1335" spans="1:10" x14ac:dyDescent="0.35">
      <c r="A1335" t="s">
        <v>457</v>
      </c>
      <c r="B1335" t="s">
        <v>17</v>
      </c>
      <c r="C1335" s="1">
        <v>42091</v>
      </c>
      <c r="D1335" s="2">
        <v>1710966000</v>
      </c>
      <c r="E1335" s="2">
        <v>1021658000</v>
      </c>
      <c r="F1335" s="2">
        <v>309348000</v>
      </c>
      <c r="G1335" s="2">
        <v>257494000</v>
      </c>
      <c r="H1335" t="s">
        <v>12</v>
      </c>
      <c r="I1335" t="s">
        <v>22</v>
      </c>
      <c r="J1335" t="s">
        <v>34</v>
      </c>
    </row>
    <row r="1336" spans="1:10" x14ac:dyDescent="0.35">
      <c r="A1336" t="s">
        <v>457</v>
      </c>
      <c r="B1336" t="s">
        <v>11</v>
      </c>
      <c r="C1336" s="1">
        <v>42462</v>
      </c>
      <c r="D1336" s="2">
        <v>2610726000</v>
      </c>
      <c r="E1336" s="2">
        <v>1561173000</v>
      </c>
      <c r="F1336" s="2">
        <v>588822000</v>
      </c>
      <c r="G1336" s="2">
        <v>448763000</v>
      </c>
      <c r="H1336" t="s">
        <v>12</v>
      </c>
      <c r="I1336" t="s">
        <v>22</v>
      </c>
      <c r="J1336" t="s">
        <v>34</v>
      </c>
    </row>
    <row r="1337" spans="1:10" x14ac:dyDescent="0.35">
      <c r="A1337" t="s">
        <v>463</v>
      </c>
      <c r="B1337" t="s">
        <v>15</v>
      </c>
      <c r="C1337" s="1">
        <v>41333</v>
      </c>
      <c r="D1337" s="2">
        <v>1328817000</v>
      </c>
      <c r="E1337" s="2">
        <v>200600000</v>
      </c>
      <c r="F1337" s="2">
        <v>660887000</v>
      </c>
      <c r="G1337" s="2">
        <v>263150000</v>
      </c>
      <c r="H1337" t="s">
        <v>12</v>
      </c>
      <c r="I1337" t="s">
        <v>22</v>
      </c>
      <c r="J1337" t="s">
        <v>400</v>
      </c>
    </row>
    <row r="1338" spans="1:10" x14ac:dyDescent="0.35">
      <c r="A1338" t="s">
        <v>463</v>
      </c>
      <c r="B1338" t="s">
        <v>16</v>
      </c>
      <c r="C1338" s="1">
        <v>41698</v>
      </c>
      <c r="D1338" s="2">
        <v>1534615000</v>
      </c>
      <c r="E1338" s="2">
        <v>232600000</v>
      </c>
      <c r="F1338" s="2">
        <v>750292000</v>
      </c>
      <c r="G1338" s="2">
        <v>317263000</v>
      </c>
      <c r="H1338" t="s">
        <v>12</v>
      </c>
      <c r="I1338" t="s">
        <v>22</v>
      </c>
      <c r="J1338" t="s">
        <v>400</v>
      </c>
    </row>
    <row r="1339" spans="1:10" x14ac:dyDescent="0.35">
      <c r="A1339" t="s">
        <v>463</v>
      </c>
      <c r="B1339" t="s">
        <v>17</v>
      </c>
      <c r="C1339" s="1">
        <v>42063</v>
      </c>
      <c r="D1339" s="2">
        <v>1789489000</v>
      </c>
      <c r="E1339" s="2">
        <v>273199000</v>
      </c>
      <c r="F1339" s="2">
        <v>898440000</v>
      </c>
      <c r="G1339" s="2">
        <v>367856000</v>
      </c>
      <c r="H1339" t="s">
        <v>12</v>
      </c>
      <c r="I1339" t="s">
        <v>22</v>
      </c>
      <c r="J1339" t="s">
        <v>400</v>
      </c>
    </row>
    <row r="1340" spans="1:10" x14ac:dyDescent="0.35">
      <c r="A1340" t="s">
        <v>463</v>
      </c>
      <c r="B1340" t="s">
        <v>11</v>
      </c>
      <c r="C1340" s="1">
        <v>42429</v>
      </c>
      <c r="D1340" s="2">
        <v>2052230000</v>
      </c>
      <c r="E1340" s="2">
        <v>309629000</v>
      </c>
      <c r="F1340" s="2">
        <v>1041231000</v>
      </c>
      <c r="G1340" s="2">
        <v>413322000</v>
      </c>
      <c r="H1340" t="s">
        <v>12</v>
      </c>
      <c r="I1340" t="s">
        <v>22</v>
      </c>
      <c r="J1340" t="s">
        <v>400</v>
      </c>
    </row>
    <row r="1341" spans="1:10" x14ac:dyDescent="0.35">
      <c r="A1341" t="s">
        <v>488</v>
      </c>
      <c r="B1341" t="s">
        <v>15</v>
      </c>
      <c r="C1341" s="1">
        <v>41453</v>
      </c>
      <c r="D1341" s="2">
        <v>14351000000</v>
      </c>
      <c r="E1341" s="2">
        <v>10411000000</v>
      </c>
      <c r="F1341" s="2">
        <v>635000000</v>
      </c>
      <c r="G1341" s="2">
        <v>1133000000</v>
      </c>
      <c r="H1341" s="2">
        <v>79000000</v>
      </c>
      <c r="I1341" t="s">
        <v>22</v>
      </c>
      <c r="J1341" t="s">
        <v>489</v>
      </c>
    </row>
    <row r="1342" spans="1:10" x14ac:dyDescent="0.35">
      <c r="A1342" t="s">
        <v>488</v>
      </c>
      <c r="B1342" t="s">
        <v>16</v>
      </c>
      <c r="C1342" s="1">
        <v>41817</v>
      </c>
      <c r="D1342" s="2">
        <v>13724000000</v>
      </c>
      <c r="E1342" s="2">
        <v>9878000000</v>
      </c>
      <c r="F1342" s="2">
        <v>722000000</v>
      </c>
      <c r="G1342" s="2">
        <v>1226000000</v>
      </c>
      <c r="H1342" s="2">
        <v>98000000</v>
      </c>
      <c r="I1342" t="s">
        <v>22</v>
      </c>
      <c r="J1342" t="s">
        <v>489</v>
      </c>
    </row>
    <row r="1343" spans="1:10" x14ac:dyDescent="0.35">
      <c r="A1343" t="s">
        <v>488</v>
      </c>
      <c r="B1343" t="s">
        <v>17</v>
      </c>
      <c r="C1343" s="1">
        <v>42188</v>
      </c>
      <c r="D1343" s="2">
        <v>13739000000</v>
      </c>
      <c r="E1343" s="2">
        <v>9930000000</v>
      </c>
      <c r="F1343" s="2">
        <v>237000000</v>
      </c>
      <c r="G1343" s="2">
        <v>1353000000</v>
      </c>
      <c r="H1343" s="2">
        <v>129000000</v>
      </c>
      <c r="I1343" t="s">
        <v>22</v>
      </c>
      <c r="J1343" t="s">
        <v>489</v>
      </c>
    </row>
    <row r="1344" spans="1:10" x14ac:dyDescent="0.35">
      <c r="A1344" t="s">
        <v>488</v>
      </c>
      <c r="B1344" t="s">
        <v>11</v>
      </c>
      <c r="C1344" s="1">
        <v>42552</v>
      </c>
      <c r="D1344" s="2">
        <v>11160000000</v>
      </c>
      <c r="E1344" s="2">
        <v>8545000000</v>
      </c>
      <c r="F1344" s="2">
        <v>635000000</v>
      </c>
      <c r="G1344" s="2">
        <v>1237000000</v>
      </c>
      <c r="H1344" s="2">
        <v>123000000</v>
      </c>
      <c r="I1344" t="s">
        <v>22</v>
      </c>
      <c r="J1344" t="s">
        <v>489</v>
      </c>
    </row>
    <row r="1345" spans="1:10" x14ac:dyDescent="0.35">
      <c r="A1345" t="s">
        <v>493</v>
      </c>
      <c r="B1345" t="s">
        <v>15</v>
      </c>
      <c r="C1345" s="1">
        <v>41544</v>
      </c>
      <c r="D1345" s="2">
        <v>1792000000</v>
      </c>
      <c r="E1345" s="2">
        <v>1025400000</v>
      </c>
      <c r="F1345" s="2">
        <v>159700000</v>
      </c>
      <c r="G1345" s="2">
        <v>226300000</v>
      </c>
      <c r="H1345" s="2">
        <v>29100000</v>
      </c>
      <c r="I1345" t="s">
        <v>22</v>
      </c>
      <c r="J1345" t="s">
        <v>34</v>
      </c>
    </row>
    <row r="1346" spans="1:10" x14ac:dyDescent="0.35">
      <c r="A1346" t="s">
        <v>493</v>
      </c>
      <c r="B1346" t="s">
        <v>16</v>
      </c>
      <c r="C1346" s="1">
        <v>41915</v>
      </c>
      <c r="D1346" s="2">
        <v>2291500000</v>
      </c>
      <c r="E1346" s="2">
        <v>1268800000</v>
      </c>
      <c r="F1346" s="2">
        <v>179100000</v>
      </c>
      <c r="G1346" s="2">
        <v>252200000</v>
      </c>
      <c r="H1346" s="2">
        <v>25900000</v>
      </c>
      <c r="I1346" t="s">
        <v>22</v>
      </c>
      <c r="J1346" t="s">
        <v>34</v>
      </c>
    </row>
    <row r="1347" spans="1:10" x14ac:dyDescent="0.35">
      <c r="A1347" t="s">
        <v>493</v>
      </c>
      <c r="B1347" t="s">
        <v>17</v>
      </c>
      <c r="C1347" s="1">
        <v>42279</v>
      </c>
      <c r="D1347" s="2">
        <v>3258400000</v>
      </c>
      <c r="E1347" s="2">
        <v>1703900000</v>
      </c>
      <c r="F1347" s="2">
        <v>191300000</v>
      </c>
      <c r="G1347" s="2">
        <v>303200000</v>
      </c>
      <c r="H1347" s="2">
        <v>33500000</v>
      </c>
      <c r="I1347" t="s">
        <v>22</v>
      </c>
      <c r="J1347" t="s">
        <v>34</v>
      </c>
    </row>
    <row r="1348" spans="1:10" x14ac:dyDescent="0.35">
      <c r="A1348" t="s">
        <v>493</v>
      </c>
      <c r="B1348" t="s">
        <v>11</v>
      </c>
      <c r="C1348" s="1">
        <v>42643</v>
      </c>
      <c r="D1348" s="2">
        <v>3289000000</v>
      </c>
      <c r="E1348" s="2">
        <v>1623800000</v>
      </c>
      <c r="F1348" s="2">
        <v>195900000</v>
      </c>
      <c r="G1348" s="2">
        <v>312400000</v>
      </c>
      <c r="H1348" s="2">
        <v>33400000</v>
      </c>
      <c r="I1348" t="s">
        <v>22</v>
      </c>
      <c r="J1348" t="s">
        <v>34</v>
      </c>
    </row>
    <row r="1349" spans="1:10" x14ac:dyDescent="0.35">
      <c r="A1349" t="s">
        <v>497</v>
      </c>
      <c r="B1349" t="s">
        <v>15</v>
      </c>
      <c r="C1349" s="1">
        <v>41362</v>
      </c>
      <c r="D1349" s="2">
        <v>6906000000</v>
      </c>
      <c r="E1349" s="2">
        <v>1175000000</v>
      </c>
      <c r="F1349" s="2">
        <v>3236000000</v>
      </c>
      <c r="G1349" s="2">
        <v>1026000000</v>
      </c>
      <c r="H1349" s="2">
        <v>286000000</v>
      </c>
      <c r="I1349" t="s">
        <v>22</v>
      </c>
      <c r="J1349" t="s">
        <v>32</v>
      </c>
    </row>
    <row r="1350" spans="1:10" x14ac:dyDescent="0.35">
      <c r="A1350" t="s">
        <v>497</v>
      </c>
      <c r="B1350" t="s">
        <v>16</v>
      </c>
      <c r="C1350" s="1">
        <v>41726</v>
      </c>
      <c r="D1350" s="2">
        <v>4183000000</v>
      </c>
      <c r="E1350" s="2">
        <v>791000000</v>
      </c>
      <c r="F1350" s="2">
        <v>2186000000</v>
      </c>
      <c r="G1350" s="2">
        <v>722000000</v>
      </c>
      <c r="H1350" s="2">
        <v>93000000</v>
      </c>
      <c r="I1350" t="s">
        <v>22</v>
      </c>
      <c r="J1350" t="s">
        <v>32</v>
      </c>
    </row>
    <row r="1351" spans="1:10" x14ac:dyDescent="0.35">
      <c r="A1351" t="s">
        <v>497</v>
      </c>
      <c r="B1351" t="s">
        <v>17</v>
      </c>
      <c r="C1351" s="1">
        <v>42097</v>
      </c>
      <c r="D1351" s="2">
        <v>3956000000</v>
      </c>
      <c r="E1351" s="2">
        <v>727000000</v>
      </c>
      <c r="F1351" s="2">
        <v>2012000000</v>
      </c>
      <c r="G1351" s="2">
        <v>812000000</v>
      </c>
      <c r="H1351" s="2">
        <v>87000000</v>
      </c>
      <c r="I1351" t="s">
        <v>22</v>
      </c>
      <c r="J1351" t="s">
        <v>32</v>
      </c>
    </row>
    <row r="1352" spans="1:10" x14ac:dyDescent="0.35">
      <c r="A1352" t="s">
        <v>497</v>
      </c>
      <c r="B1352" t="s">
        <v>11</v>
      </c>
      <c r="C1352" s="1">
        <v>42461</v>
      </c>
      <c r="D1352" s="2">
        <v>3600000000</v>
      </c>
      <c r="E1352" s="2">
        <v>615000000</v>
      </c>
      <c r="F1352" s="2">
        <v>1587000000</v>
      </c>
      <c r="G1352" s="2">
        <v>748000000</v>
      </c>
      <c r="H1352" s="2">
        <v>57000000</v>
      </c>
      <c r="I1352" t="s">
        <v>22</v>
      </c>
      <c r="J1352" t="s">
        <v>32</v>
      </c>
    </row>
    <row r="1353" spans="1:10" x14ac:dyDescent="0.35">
      <c r="A1353" t="s">
        <v>503</v>
      </c>
      <c r="B1353" t="s">
        <v>15</v>
      </c>
      <c r="C1353" s="1">
        <v>41274</v>
      </c>
      <c r="D1353" s="2">
        <v>2665000000</v>
      </c>
      <c r="E1353" s="2">
        <v>1174000000</v>
      </c>
      <c r="F1353" s="2">
        <v>728000000</v>
      </c>
      <c r="G1353" s="2">
        <v>183000000</v>
      </c>
      <c r="H1353" t="s">
        <v>12</v>
      </c>
      <c r="I1353" t="s">
        <v>22</v>
      </c>
      <c r="J1353" t="s">
        <v>32</v>
      </c>
    </row>
    <row r="1354" spans="1:10" x14ac:dyDescent="0.35">
      <c r="A1354" t="s">
        <v>503</v>
      </c>
      <c r="B1354" t="s">
        <v>16</v>
      </c>
      <c r="C1354" s="1">
        <v>41639</v>
      </c>
      <c r="D1354" s="2">
        <v>2692000000</v>
      </c>
      <c r="E1354" s="2">
        <v>1219000000</v>
      </c>
      <c r="F1354" s="2">
        <v>757000000</v>
      </c>
      <c r="G1354" s="2">
        <v>184000000</v>
      </c>
      <c r="H1354" t="s">
        <v>12</v>
      </c>
      <c r="I1354" t="s">
        <v>22</v>
      </c>
      <c r="J1354" t="s">
        <v>32</v>
      </c>
    </row>
    <row r="1355" spans="1:10" x14ac:dyDescent="0.35">
      <c r="A1355" t="s">
        <v>503</v>
      </c>
      <c r="B1355" t="s">
        <v>17</v>
      </c>
      <c r="C1355" s="1">
        <v>42004</v>
      </c>
      <c r="D1355" s="2">
        <v>2732000000</v>
      </c>
      <c r="E1355" s="2">
        <v>1253000000</v>
      </c>
      <c r="F1355" s="2">
        <v>770000000</v>
      </c>
      <c r="G1355" s="2">
        <v>206000000</v>
      </c>
      <c r="H1355" t="s">
        <v>12</v>
      </c>
      <c r="I1355" t="s">
        <v>22</v>
      </c>
      <c r="J1355" t="s">
        <v>32</v>
      </c>
    </row>
    <row r="1356" spans="1:10" x14ac:dyDescent="0.35">
      <c r="A1356" t="s">
        <v>503</v>
      </c>
      <c r="B1356" t="s">
        <v>11</v>
      </c>
      <c r="C1356" s="1">
        <v>42369</v>
      </c>
      <c r="D1356" s="2">
        <v>2530000000</v>
      </c>
      <c r="E1356" s="2">
        <v>1254000000</v>
      </c>
      <c r="F1356" s="2">
        <v>765000000</v>
      </c>
      <c r="G1356" s="2">
        <v>228000000</v>
      </c>
      <c r="H1356" t="s">
        <v>12</v>
      </c>
      <c r="I1356" t="s">
        <v>22</v>
      </c>
      <c r="J1356" t="s">
        <v>32</v>
      </c>
    </row>
    <row r="1357" spans="1:10" x14ac:dyDescent="0.35">
      <c r="A1357" t="s">
        <v>505</v>
      </c>
      <c r="B1357" t="s">
        <v>15</v>
      </c>
      <c r="C1357" s="1">
        <v>41544</v>
      </c>
      <c r="D1357" s="2">
        <v>11390000000</v>
      </c>
      <c r="E1357" s="2">
        <v>7739000000</v>
      </c>
      <c r="F1357" s="2">
        <v>1440000000</v>
      </c>
      <c r="G1357" s="2">
        <v>590000000</v>
      </c>
      <c r="H1357" t="s">
        <v>12</v>
      </c>
      <c r="I1357" t="s">
        <v>22</v>
      </c>
      <c r="J1357" t="s">
        <v>506</v>
      </c>
    </row>
    <row r="1358" spans="1:10" x14ac:dyDescent="0.35">
      <c r="A1358" t="s">
        <v>505</v>
      </c>
      <c r="B1358" t="s">
        <v>16</v>
      </c>
      <c r="C1358" s="1">
        <v>41908</v>
      </c>
      <c r="D1358" s="2">
        <v>11973000000</v>
      </c>
      <c r="E1358" s="2">
        <v>8001000000</v>
      </c>
      <c r="F1358" s="2">
        <v>1534000000</v>
      </c>
      <c r="G1358" s="2">
        <v>583000000</v>
      </c>
      <c r="H1358" t="s">
        <v>12</v>
      </c>
      <c r="I1358" t="s">
        <v>22</v>
      </c>
      <c r="J1358" t="s">
        <v>506</v>
      </c>
    </row>
    <row r="1359" spans="1:10" x14ac:dyDescent="0.35">
      <c r="A1359" t="s">
        <v>505</v>
      </c>
      <c r="B1359" t="s">
        <v>17</v>
      </c>
      <c r="C1359" s="1">
        <v>42272</v>
      </c>
      <c r="D1359" s="2">
        <v>12233000000</v>
      </c>
      <c r="E1359" s="2">
        <v>8146000000</v>
      </c>
      <c r="F1359" s="2">
        <v>1504000000</v>
      </c>
      <c r="G1359" s="2">
        <v>627000000</v>
      </c>
      <c r="H1359" t="s">
        <v>12</v>
      </c>
      <c r="I1359" t="s">
        <v>22</v>
      </c>
      <c r="J1359" t="s">
        <v>506</v>
      </c>
    </row>
    <row r="1360" spans="1:10" x14ac:dyDescent="0.35">
      <c r="A1360" t="s">
        <v>505</v>
      </c>
      <c r="B1360" t="s">
        <v>11</v>
      </c>
      <c r="C1360" s="1">
        <v>42643</v>
      </c>
      <c r="D1360" s="2">
        <v>12238000000</v>
      </c>
      <c r="E1360" s="2">
        <v>8205000000</v>
      </c>
      <c r="F1360" s="2">
        <v>1463000000</v>
      </c>
      <c r="G1360" s="2">
        <v>644000000</v>
      </c>
      <c r="H1360" t="s">
        <v>12</v>
      </c>
      <c r="I1360" t="s">
        <v>22</v>
      </c>
      <c r="J1360" t="s">
        <v>506</v>
      </c>
    </row>
    <row r="1361" spans="1:10" x14ac:dyDescent="0.35">
      <c r="A1361" t="s">
        <v>520</v>
      </c>
      <c r="B1361" t="s">
        <v>15</v>
      </c>
      <c r="C1361" s="1">
        <v>41274</v>
      </c>
      <c r="D1361" s="2">
        <v>1793557000</v>
      </c>
      <c r="E1361" s="2">
        <v>1189341000</v>
      </c>
      <c r="F1361" s="2">
        <v>247597000</v>
      </c>
      <c r="G1361" t="s">
        <v>12</v>
      </c>
      <c r="H1361" t="s">
        <v>12</v>
      </c>
      <c r="I1361" t="s">
        <v>22</v>
      </c>
      <c r="J1361" t="s">
        <v>57</v>
      </c>
    </row>
    <row r="1362" spans="1:10" x14ac:dyDescent="0.35">
      <c r="A1362" t="s">
        <v>520</v>
      </c>
      <c r="B1362" t="s">
        <v>16</v>
      </c>
      <c r="C1362" s="1">
        <v>41639</v>
      </c>
      <c r="D1362" s="2">
        <v>2064305000</v>
      </c>
      <c r="E1362" s="2">
        <v>1369438000</v>
      </c>
      <c r="F1362" s="2">
        <v>312367000</v>
      </c>
      <c r="G1362" t="s">
        <v>12</v>
      </c>
      <c r="H1362" t="s">
        <v>12</v>
      </c>
      <c r="I1362" t="s">
        <v>22</v>
      </c>
      <c r="J1362" t="s">
        <v>57</v>
      </c>
    </row>
    <row r="1363" spans="1:10" x14ac:dyDescent="0.35">
      <c r="A1363" t="s">
        <v>520</v>
      </c>
      <c r="B1363" t="s">
        <v>17</v>
      </c>
      <c r="C1363" s="1">
        <v>42004</v>
      </c>
      <c r="D1363" s="2">
        <v>2446877000</v>
      </c>
      <c r="E1363" s="2">
        <v>1668892000</v>
      </c>
      <c r="F1363" s="2">
        <v>346345000</v>
      </c>
      <c r="G1363" t="s">
        <v>12</v>
      </c>
      <c r="H1363" t="s">
        <v>12</v>
      </c>
      <c r="I1363" t="s">
        <v>22</v>
      </c>
      <c r="J1363" t="s">
        <v>57</v>
      </c>
    </row>
    <row r="1364" spans="1:10" x14ac:dyDescent="0.35">
      <c r="A1364" t="s">
        <v>520</v>
      </c>
      <c r="B1364" t="s">
        <v>11</v>
      </c>
      <c r="C1364" s="1">
        <v>42369</v>
      </c>
      <c r="D1364" s="2">
        <v>2779541000</v>
      </c>
      <c r="E1364" s="2">
        <v>1855181000</v>
      </c>
      <c r="F1364" s="2">
        <v>390253000</v>
      </c>
      <c r="G1364" t="s">
        <v>12</v>
      </c>
      <c r="H1364" t="s">
        <v>12</v>
      </c>
      <c r="I1364" t="s">
        <v>22</v>
      </c>
      <c r="J1364" t="s">
        <v>57</v>
      </c>
    </row>
    <row r="1365" spans="1:10" x14ac:dyDescent="0.35">
      <c r="A1365" t="s">
        <v>521</v>
      </c>
      <c r="B1365" t="s">
        <v>15</v>
      </c>
      <c r="C1365" s="1">
        <v>41274</v>
      </c>
      <c r="D1365" s="2">
        <v>12825000000</v>
      </c>
      <c r="E1365" s="2">
        <v>6457000000</v>
      </c>
      <c r="F1365" s="2">
        <v>1804000000</v>
      </c>
      <c r="G1365" s="2">
        <v>1877000000</v>
      </c>
      <c r="H1365" t="s">
        <v>12</v>
      </c>
      <c r="I1365" t="s">
        <v>22</v>
      </c>
      <c r="J1365" t="s">
        <v>34</v>
      </c>
    </row>
    <row r="1366" spans="1:10" x14ac:dyDescent="0.35">
      <c r="A1366" t="s">
        <v>521</v>
      </c>
      <c r="B1366" t="s">
        <v>16</v>
      </c>
      <c r="C1366" s="1">
        <v>41639</v>
      </c>
      <c r="D1366" s="2">
        <v>12205000000</v>
      </c>
      <c r="E1366" s="2">
        <v>5841000000</v>
      </c>
      <c r="F1366" s="2">
        <v>1858000000</v>
      </c>
      <c r="G1366" s="2">
        <v>1522000000</v>
      </c>
      <c r="H1366" t="s">
        <v>12</v>
      </c>
      <c r="I1366" t="s">
        <v>22</v>
      </c>
      <c r="J1366" t="s">
        <v>34</v>
      </c>
    </row>
    <row r="1367" spans="1:10" x14ac:dyDescent="0.35">
      <c r="A1367" t="s">
        <v>521</v>
      </c>
      <c r="B1367" t="s">
        <v>17</v>
      </c>
      <c r="C1367" s="1">
        <v>42004</v>
      </c>
      <c r="D1367" s="2">
        <v>13045000000</v>
      </c>
      <c r="E1367" s="2">
        <v>5618000000</v>
      </c>
      <c r="F1367" s="2">
        <v>1843000000</v>
      </c>
      <c r="G1367" s="2">
        <v>1358000000</v>
      </c>
      <c r="H1367" t="s">
        <v>12</v>
      </c>
      <c r="I1367" t="s">
        <v>22</v>
      </c>
      <c r="J1367" t="s">
        <v>34</v>
      </c>
    </row>
    <row r="1368" spans="1:10" x14ac:dyDescent="0.35">
      <c r="A1368" t="s">
        <v>521</v>
      </c>
      <c r="B1368" t="s">
        <v>11</v>
      </c>
      <c r="C1368" s="1">
        <v>42369</v>
      </c>
      <c r="D1368" s="2">
        <v>13000000000</v>
      </c>
      <c r="E1368" s="2">
        <v>5440000000</v>
      </c>
      <c r="F1368" s="2">
        <v>1748000000</v>
      </c>
      <c r="G1368" s="2">
        <v>1280000000</v>
      </c>
      <c r="H1368" t="s">
        <v>12</v>
      </c>
      <c r="I1368" t="s">
        <v>22</v>
      </c>
      <c r="J1368" t="s">
        <v>34</v>
      </c>
    </row>
    <row r="1369" spans="1:10" x14ac:dyDescent="0.35">
      <c r="A1369" t="s">
        <v>535</v>
      </c>
      <c r="B1369" t="s">
        <v>15</v>
      </c>
      <c r="C1369" s="1">
        <v>41547</v>
      </c>
      <c r="D1369" s="2">
        <v>11778000000</v>
      </c>
      <c r="E1369" s="2">
        <v>1932000000</v>
      </c>
      <c r="F1369" s="2">
        <v>2207000000</v>
      </c>
      <c r="G1369" t="s">
        <v>12</v>
      </c>
      <c r="H1369" s="2">
        <v>397000000</v>
      </c>
      <c r="I1369" t="s">
        <v>22</v>
      </c>
      <c r="J1369" t="s">
        <v>57</v>
      </c>
    </row>
    <row r="1370" spans="1:10" x14ac:dyDescent="0.35">
      <c r="A1370" t="s">
        <v>535</v>
      </c>
      <c r="B1370" t="s">
        <v>16</v>
      </c>
      <c r="C1370" s="1">
        <v>41912</v>
      </c>
      <c r="D1370" s="2">
        <v>12702000000</v>
      </c>
      <c r="E1370" s="2">
        <v>1875000000</v>
      </c>
      <c r="F1370" s="2">
        <v>2242000000</v>
      </c>
      <c r="G1370" t="s">
        <v>12</v>
      </c>
      <c r="H1370" s="2">
        <v>435000000</v>
      </c>
      <c r="I1370" t="s">
        <v>22</v>
      </c>
      <c r="J1370" t="s">
        <v>57</v>
      </c>
    </row>
    <row r="1371" spans="1:10" x14ac:dyDescent="0.35">
      <c r="A1371" t="s">
        <v>535</v>
      </c>
      <c r="B1371" t="s">
        <v>17</v>
      </c>
      <c r="C1371" s="1">
        <v>42277</v>
      </c>
      <c r="D1371" s="2">
        <v>13880000000</v>
      </c>
      <c r="E1371" s="2">
        <v>2079000000</v>
      </c>
      <c r="F1371" s="2">
        <v>2229000000</v>
      </c>
      <c r="G1371" t="s">
        <v>12</v>
      </c>
      <c r="H1371" s="2">
        <v>494000000</v>
      </c>
      <c r="I1371" t="s">
        <v>22</v>
      </c>
      <c r="J1371" t="s">
        <v>57</v>
      </c>
    </row>
    <row r="1372" spans="1:10" x14ac:dyDescent="0.35">
      <c r="A1372" t="s">
        <v>535</v>
      </c>
      <c r="B1372" t="s">
        <v>11</v>
      </c>
      <c r="C1372" s="1">
        <v>42643</v>
      </c>
      <c r="D1372" s="2">
        <v>15082000000</v>
      </c>
      <c r="E1372" s="2">
        <v>2226000000</v>
      </c>
      <c r="F1372" s="2">
        <v>4469000000</v>
      </c>
      <c r="G1372" t="s">
        <v>12</v>
      </c>
      <c r="H1372" s="2">
        <v>502000000</v>
      </c>
      <c r="I1372" t="s">
        <v>22</v>
      </c>
      <c r="J1372" t="s">
        <v>57</v>
      </c>
    </row>
    <row r="1373" spans="1:10" x14ac:dyDescent="0.35">
      <c r="A1373" t="s">
        <v>543</v>
      </c>
      <c r="B1373" t="s">
        <v>15</v>
      </c>
      <c r="C1373" s="1">
        <v>41274</v>
      </c>
      <c r="D1373" s="2">
        <v>873592000</v>
      </c>
      <c r="E1373" s="2">
        <v>167600000</v>
      </c>
      <c r="F1373" s="2">
        <v>186971000</v>
      </c>
      <c r="G1373" s="2">
        <v>61694000</v>
      </c>
      <c r="H1373" t="s">
        <v>12</v>
      </c>
      <c r="I1373" t="s">
        <v>22</v>
      </c>
      <c r="J1373" t="s">
        <v>57</v>
      </c>
    </row>
    <row r="1374" spans="1:10" x14ac:dyDescent="0.35">
      <c r="A1374" t="s">
        <v>543</v>
      </c>
      <c r="B1374" t="s">
        <v>16</v>
      </c>
      <c r="C1374" s="1">
        <v>41639</v>
      </c>
      <c r="D1374" s="2">
        <v>965087000</v>
      </c>
      <c r="E1374" s="2">
        <v>187013000</v>
      </c>
      <c r="F1374" s="2">
        <v>179545000</v>
      </c>
      <c r="G1374" s="2">
        <v>70297000</v>
      </c>
      <c r="H1374" t="s">
        <v>12</v>
      </c>
      <c r="I1374" t="s">
        <v>22</v>
      </c>
      <c r="J1374" t="s">
        <v>57</v>
      </c>
    </row>
    <row r="1375" spans="1:10" x14ac:dyDescent="0.35">
      <c r="A1375" t="s">
        <v>543</v>
      </c>
      <c r="B1375" t="s">
        <v>17</v>
      </c>
      <c r="C1375" s="1">
        <v>42004</v>
      </c>
      <c r="D1375" s="2">
        <v>1010117000</v>
      </c>
      <c r="E1375" s="2">
        <v>188425000</v>
      </c>
      <c r="F1375" s="2">
        <v>189488000</v>
      </c>
      <c r="G1375" s="2">
        <v>67777000</v>
      </c>
      <c r="H1375" t="s">
        <v>12</v>
      </c>
      <c r="I1375" t="s">
        <v>22</v>
      </c>
      <c r="J1375" t="s">
        <v>57</v>
      </c>
    </row>
    <row r="1376" spans="1:10" x14ac:dyDescent="0.35">
      <c r="A1376" t="s">
        <v>543</v>
      </c>
      <c r="B1376" t="s">
        <v>11</v>
      </c>
      <c r="C1376" s="1">
        <v>42369</v>
      </c>
      <c r="D1376" s="2">
        <v>1059366000</v>
      </c>
      <c r="E1376" s="2">
        <v>192788000</v>
      </c>
      <c r="F1376" s="2">
        <v>196914000</v>
      </c>
      <c r="G1376" s="2">
        <v>63718000</v>
      </c>
      <c r="H1376" t="s">
        <v>12</v>
      </c>
      <c r="I1376" t="s">
        <v>22</v>
      </c>
      <c r="J1376" t="s">
        <v>57</v>
      </c>
    </row>
    <row r="1377" spans="1:10" x14ac:dyDescent="0.35">
      <c r="A1377" t="s">
        <v>548</v>
      </c>
      <c r="B1377" t="s">
        <v>15</v>
      </c>
      <c r="C1377" s="1">
        <v>41453</v>
      </c>
      <c r="D1377" s="2">
        <v>15351000000</v>
      </c>
      <c r="E1377" s="2">
        <v>10988000000</v>
      </c>
      <c r="F1377" s="2">
        <v>1525000000</v>
      </c>
      <c r="G1377" s="2">
        <v>1572000000</v>
      </c>
      <c r="H1377" t="s">
        <v>12</v>
      </c>
      <c r="I1377" t="s">
        <v>22</v>
      </c>
      <c r="J1377" t="s">
        <v>489</v>
      </c>
    </row>
    <row r="1378" spans="1:10" x14ac:dyDescent="0.35">
      <c r="A1378" t="s">
        <v>548</v>
      </c>
      <c r="B1378" t="s">
        <v>16</v>
      </c>
      <c r="C1378" s="1">
        <v>41817</v>
      </c>
      <c r="D1378" s="2">
        <v>15130000000</v>
      </c>
      <c r="E1378" s="2">
        <v>10770000000</v>
      </c>
      <c r="F1378" s="2">
        <v>908000000</v>
      </c>
      <c r="G1378" s="2">
        <v>1661000000</v>
      </c>
      <c r="H1378" t="s">
        <v>12</v>
      </c>
      <c r="I1378" t="s">
        <v>22</v>
      </c>
      <c r="J1378" t="s">
        <v>489</v>
      </c>
    </row>
    <row r="1379" spans="1:10" x14ac:dyDescent="0.35">
      <c r="A1379" t="s">
        <v>548</v>
      </c>
      <c r="B1379" t="s">
        <v>17</v>
      </c>
      <c r="C1379" s="1">
        <v>42188</v>
      </c>
      <c r="D1379" s="2">
        <v>14572000000</v>
      </c>
      <c r="E1379" s="2">
        <v>10351000000</v>
      </c>
      <c r="F1379" s="2">
        <v>964000000</v>
      </c>
      <c r="G1379" s="2">
        <v>1646000000</v>
      </c>
      <c r="H1379" t="s">
        <v>12</v>
      </c>
      <c r="I1379" t="s">
        <v>22</v>
      </c>
      <c r="J1379" t="s">
        <v>489</v>
      </c>
    </row>
    <row r="1380" spans="1:10" x14ac:dyDescent="0.35">
      <c r="A1380" t="s">
        <v>548</v>
      </c>
      <c r="B1380" t="s">
        <v>11</v>
      </c>
      <c r="C1380" s="1">
        <v>42552</v>
      </c>
      <c r="D1380" s="2">
        <v>12994000000</v>
      </c>
      <c r="E1380" s="2">
        <v>9559000000</v>
      </c>
      <c r="F1380" s="2">
        <v>1342000000</v>
      </c>
      <c r="G1380" s="2">
        <v>1627000000</v>
      </c>
      <c r="H1380" t="s">
        <v>12</v>
      </c>
      <c r="I1380" t="s">
        <v>22</v>
      </c>
      <c r="J1380" t="s">
        <v>489</v>
      </c>
    </row>
    <row r="1381" spans="1:10" x14ac:dyDescent="0.35">
      <c r="A1381" t="s">
        <v>558</v>
      </c>
      <c r="B1381" t="s">
        <v>15</v>
      </c>
      <c r="C1381" s="1">
        <v>41274</v>
      </c>
      <c r="D1381" s="2">
        <v>5664800000</v>
      </c>
      <c r="E1381" s="2">
        <v>3194200000</v>
      </c>
      <c r="F1381" s="2">
        <v>1140600000</v>
      </c>
      <c r="G1381" t="s">
        <v>12</v>
      </c>
      <c r="H1381" t="s">
        <v>12</v>
      </c>
      <c r="I1381" t="s">
        <v>22</v>
      </c>
      <c r="J1381" t="s">
        <v>57</v>
      </c>
    </row>
    <row r="1382" spans="1:10" x14ac:dyDescent="0.35">
      <c r="A1382" t="s">
        <v>558</v>
      </c>
      <c r="B1382" t="s">
        <v>16</v>
      </c>
      <c r="C1382" s="1">
        <v>41639</v>
      </c>
      <c r="D1382" s="2">
        <v>5542000000</v>
      </c>
      <c r="E1382" s="2">
        <v>3235000000</v>
      </c>
      <c r="F1382" s="2">
        <v>1199600000</v>
      </c>
      <c r="G1382" t="s">
        <v>12</v>
      </c>
      <c r="H1382" t="s">
        <v>12</v>
      </c>
      <c r="I1382" t="s">
        <v>22</v>
      </c>
      <c r="J1382" t="s">
        <v>57</v>
      </c>
    </row>
    <row r="1383" spans="1:10" x14ac:dyDescent="0.35">
      <c r="A1383" t="s">
        <v>558</v>
      </c>
      <c r="B1383" t="s">
        <v>17</v>
      </c>
      <c r="C1383" s="1">
        <v>42004</v>
      </c>
      <c r="D1383" s="2">
        <v>5607200000</v>
      </c>
      <c r="E1383" s="2">
        <v>3297400000</v>
      </c>
      <c r="F1383" s="2">
        <v>1169300000</v>
      </c>
      <c r="G1383" t="s">
        <v>12</v>
      </c>
      <c r="H1383" t="s">
        <v>12</v>
      </c>
      <c r="I1383" t="s">
        <v>22</v>
      </c>
      <c r="J1383" t="s">
        <v>57</v>
      </c>
    </row>
    <row r="1384" spans="1:10" x14ac:dyDescent="0.35">
      <c r="A1384" t="s">
        <v>558</v>
      </c>
      <c r="B1384" t="s">
        <v>11</v>
      </c>
      <c r="C1384" s="1">
        <v>42369</v>
      </c>
      <c r="D1384" s="2">
        <v>5483700000</v>
      </c>
      <c r="E1384" s="2">
        <v>3199400000</v>
      </c>
      <c r="F1384" s="2">
        <v>1174900000</v>
      </c>
      <c r="G1384" t="s">
        <v>12</v>
      </c>
      <c r="H1384" t="s">
        <v>12</v>
      </c>
      <c r="I1384" t="s">
        <v>22</v>
      </c>
      <c r="J1384" t="s">
        <v>57</v>
      </c>
    </row>
    <row r="1385" spans="1:10" x14ac:dyDescent="0.35">
      <c r="A1385" t="s">
        <v>566</v>
      </c>
      <c r="B1385" t="s">
        <v>15</v>
      </c>
      <c r="C1385" s="1">
        <v>41363</v>
      </c>
      <c r="D1385" s="2">
        <v>2168652000</v>
      </c>
      <c r="E1385" s="2">
        <v>737206000</v>
      </c>
      <c r="F1385" s="2">
        <v>365684000</v>
      </c>
      <c r="G1385" s="2">
        <v>475522000</v>
      </c>
      <c r="H1385" s="2">
        <v>9508000</v>
      </c>
      <c r="I1385" t="s">
        <v>22</v>
      </c>
      <c r="J1385" t="s">
        <v>34</v>
      </c>
    </row>
    <row r="1386" spans="1:10" x14ac:dyDescent="0.35">
      <c r="A1386" t="s">
        <v>566</v>
      </c>
      <c r="B1386" t="s">
        <v>16</v>
      </c>
      <c r="C1386" s="1">
        <v>41727</v>
      </c>
      <c r="D1386" s="2">
        <v>2382531000</v>
      </c>
      <c r="E1386" s="2">
        <v>743253000</v>
      </c>
      <c r="F1386" s="2">
        <v>378607000</v>
      </c>
      <c r="G1386" s="2">
        <v>492447000</v>
      </c>
      <c r="H1386" s="2">
        <v>9887000</v>
      </c>
      <c r="I1386" t="s">
        <v>22</v>
      </c>
      <c r="J1386" t="s">
        <v>34</v>
      </c>
    </row>
    <row r="1387" spans="1:10" x14ac:dyDescent="0.35">
      <c r="A1387" t="s">
        <v>566</v>
      </c>
      <c r="B1387" t="s">
        <v>17</v>
      </c>
      <c r="C1387" s="1">
        <v>42091</v>
      </c>
      <c r="D1387" s="2">
        <v>2377344000</v>
      </c>
      <c r="E1387" s="2">
        <v>708823000</v>
      </c>
      <c r="F1387" s="2">
        <v>353670000</v>
      </c>
      <c r="G1387" s="2">
        <v>525745000</v>
      </c>
      <c r="H1387" s="2">
        <v>9537000</v>
      </c>
      <c r="I1387" t="s">
        <v>22</v>
      </c>
      <c r="J1387" t="s">
        <v>34</v>
      </c>
    </row>
    <row r="1388" spans="1:10" x14ac:dyDescent="0.35">
      <c r="A1388" t="s">
        <v>566</v>
      </c>
      <c r="B1388" t="s">
        <v>11</v>
      </c>
      <c r="C1388" s="1">
        <v>42462</v>
      </c>
      <c r="D1388" s="2">
        <v>2213881000</v>
      </c>
      <c r="E1388" s="2">
        <v>671907000</v>
      </c>
      <c r="F1388" s="2">
        <v>331652000</v>
      </c>
      <c r="G1388" s="2">
        <v>533891000</v>
      </c>
      <c r="H1388" s="2">
        <v>6550000</v>
      </c>
      <c r="I1388" t="s">
        <v>22</v>
      </c>
      <c r="J1388" t="s">
        <v>34</v>
      </c>
    </row>
    <row r="1389" spans="1:10" x14ac:dyDescent="0.35">
      <c r="A1389" t="s">
        <v>569</v>
      </c>
      <c r="B1389" t="s">
        <v>15</v>
      </c>
      <c r="C1389" s="1">
        <v>41274</v>
      </c>
      <c r="D1389" s="2">
        <v>20421000000</v>
      </c>
      <c r="E1389" s="2">
        <v>13634000000</v>
      </c>
      <c r="F1389" s="2">
        <v>4398000000</v>
      </c>
      <c r="G1389" s="2">
        <v>655000000</v>
      </c>
      <c r="H1389" s="2">
        <v>301000000</v>
      </c>
      <c r="I1389" t="s">
        <v>22</v>
      </c>
      <c r="J1389" t="s">
        <v>176</v>
      </c>
    </row>
    <row r="1390" spans="1:10" x14ac:dyDescent="0.35">
      <c r="A1390" t="s">
        <v>569</v>
      </c>
      <c r="B1390" t="s">
        <v>16</v>
      </c>
      <c r="C1390" s="1">
        <v>41639</v>
      </c>
      <c r="D1390" s="2">
        <v>20006000000</v>
      </c>
      <c r="E1390" s="2">
        <v>13521000000</v>
      </c>
      <c r="F1390" s="2">
        <v>4219000000</v>
      </c>
      <c r="G1390" s="2">
        <v>603000000</v>
      </c>
      <c r="H1390" s="2">
        <v>305000000</v>
      </c>
      <c r="I1390" t="s">
        <v>22</v>
      </c>
      <c r="J1390" t="s">
        <v>176</v>
      </c>
    </row>
    <row r="1391" spans="1:10" x14ac:dyDescent="0.35">
      <c r="A1391" t="s">
        <v>569</v>
      </c>
      <c r="B1391" t="s">
        <v>17</v>
      </c>
      <c r="C1391" s="1">
        <v>42004</v>
      </c>
      <c r="D1391" s="2">
        <v>19540000000</v>
      </c>
      <c r="E1391" s="2">
        <v>13294000000</v>
      </c>
      <c r="F1391" s="2">
        <v>4020000000</v>
      </c>
      <c r="G1391" s="2">
        <v>577000000</v>
      </c>
      <c r="H1391" s="2">
        <v>315000000</v>
      </c>
      <c r="I1391" t="s">
        <v>22</v>
      </c>
      <c r="J1391" t="s">
        <v>176</v>
      </c>
    </row>
    <row r="1392" spans="1:10" x14ac:dyDescent="0.35">
      <c r="A1392" t="s">
        <v>569</v>
      </c>
      <c r="B1392" t="s">
        <v>11</v>
      </c>
      <c r="C1392" s="1">
        <v>42369</v>
      </c>
      <c r="D1392" s="2">
        <v>18045000000</v>
      </c>
      <c r="E1392" s="2">
        <v>12782000000</v>
      </c>
      <c r="F1392" s="2">
        <v>3792000000</v>
      </c>
      <c r="G1392" s="2">
        <v>563000000</v>
      </c>
      <c r="H1392" s="2">
        <v>310000000</v>
      </c>
      <c r="I1392" t="s">
        <v>22</v>
      </c>
      <c r="J1392" t="s">
        <v>176</v>
      </c>
    </row>
    <row r="1393" spans="1:10" x14ac:dyDescent="0.35">
      <c r="A1393" t="s">
        <v>571</v>
      </c>
      <c r="B1393" t="s">
        <v>15</v>
      </c>
      <c r="C1393" s="1">
        <v>41274</v>
      </c>
      <c r="D1393" s="2">
        <v>4986566000</v>
      </c>
      <c r="E1393" s="2">
        <v>1620566000</v>
      </c>
      <c r="F1393" s="2">
        <v>1641819000</v>
      </c>
      <c r="G1393" s="2">
        <v>885824000</v>
      </c>
      <c r="H1393" s="2">
        <v>35819000</v>
      </c>
      <c r="I1393" t="s">
        <v>22</v>
      </c>
      <c r="J1393" t="s">
        <v>57</v>
      </c>
    </row>
    <row r="1394" spans="1:10" x14ac:dyDescent="0.35">
      <c r="A1394" t="s">
        <v>571</v>
      </c>
      <c r="B1394" t="s">
        <v>16</v>
      </c>
      <c r="C1394" s="1">
        <v>41639</v>
      </c>
      <c r="D1394" s="2">
        <v>4680380000</v>
      </c>
      <c r="E1394" s="2">
        <v>1349380000</v>
      </c>
      <c r="F1394" s="2">
        <v>1751275000</v>
      </c>
      <c r="G1394" s="2">
        <v>957587000</v>
      </c>
      <c r="H1394" s="2">
        <v>44841000</v>
      </c>
      <c r="I1394" t="s">
        <v>22</v>
      </c>
      <c r="J1394" t="s">
        <v>57</v>
      </c>
    </row>
    <row r="1395" spans="1:10" x14ac:dyDescent="0.35">
      <c r="A1395" t="s">
        <v>571</v>
      </c>
      <c r="B1395" t="s">
        <v>17</v>
      </c>
      <c r="C1395" s="1">
        <v>42004</v>
      </c>
      <c r="D1395" s="2">
        <v>4618133000</v>
      </c>
      <c r="E1395" s="2">
        <v>1387375000</v>
      </c>
      <c r="F1395" s="2">
        <v>1770710000</v>
      </c>
      <c r="G1395" s="2">
        <v>1156386000</v>
      </c>
      <c r="H1395" s="2">
        <v>66750000</v>
      </c>
      <c r="I1395" t="s">
        <v>22</v>
      </c>
      <c r="J1395" t="s">
        <v>57</v>
      </c>
    </row>
    <row r="1396" spans="1:10" x14ac:dyDescent="0.35">
      <c r="A1396" t="s">
        <v>571</v>
      </c>
      <c r="B1396" t="s">
        <v>11</v>
      </c>
      <c r="C1396" s="1">
        <v>42369</v>
      </c>
      <c r="D1396" s="2">
        <v>4968301000</v>
      </c>
      <c r="E1396" s="2">
        <v>2077748000</v>
      </c>
      <c r="F1396" s="2">
        <v>1768522000</v>
      </c>
      <c r="G1396" s="2">
        <v>1177923000</v>
      </c>
      <c r="H1396" s="2">
        <v>79042000</v>
      </c>
      <c r="I1396" t="s">
        <v>22</v>
      </c>
      <c r="J1396" t="s">
        <v>57</v>
      </c>
    </row>
    <row r="1397" spans="1:10" x14ac:dyDescent="0.35">
      <c r="A1397" t="s">
        <v>58</v>
      </c>
      <c r="B1397" t="s">
        <v>15</v>
      </c>
      <c r="C1397" s="1">
        <v>41274</v>
      </c>
      <c r="D1397" s="2">
        <v>2519154000</v>
      </c>
      <c r="E1397" s="2">
        <v>1620311000</v>
      </c>
      <c r="F1397" s="2">
        <v>308456000</v>
      </c>
      <c r="G1397" s="2">
        <v>78919000</v>
      </c>
      <c r="H1397" t="s">
        <v>12</v>
      </c>
      <c r="I1397" t="s">
        <v>59</v>
      </c>
      <c r="J1397" t="s">
        <v>60</v>
      </c>
    </row>
    <row r="1398" spans="1:10" x14ac:dyDescent="0.35">
      <c r="A1398" t="s">
        <v>58</v>
      </c>
      <c r="B1398" t="s">
        <v>16</v>
      </c>
      <c r="C1398" s="1">
        <v>41639</v>
      </c>
      <c r="D1398" s="2">
        <v>2394270000</v>
      </c>
      <c r="E1398" s="2">
        <v>1543799000</v>
      </c>
      <c r="F1398" s="2">
        <v>158189000</v>
      </c>
      <c r="G1398" s="2">
        <v>82246000</v>
      </c>
      <c r="H1398" t="s">
        <v>12</v>
      </c>
      <c r="I1398" t="s">
        <v>59</v>
      </c>
      <c r="J1398" t="s">
        <v>60</v>
      </c>
    </row>
    <row r="1399" spans="1:10" x14ac:dyDescent="0.35">
      <c r="A1399" t="s">
        <v>58</v>
      </c>
      <c r="B1399" t="s">
        <v>17</v>
      </c>
      <c r="C1399" s="1">
        <v>42004</v>
      </c>
      <c r="D1399" s="2">
        <v>2445548000</v>
      </c>
      <c r="E1399" s="2">
        <v>1674700000</v>
      </c>
      <c r="F1399" s="2">
        <v>355135000</v>
      </c>
      <c r="G1399" s="2">
        <v>88310000</v>
      </c>
      <c r="H1399" t="s">
        <v>12</v>
      </c>
      <c r="I1399" t="s">
        <v>59</v>
      </c>
      <c r="J1399" t="s">
        <v>60</v>
      </c>
    </row>
    <row r="1400" spans="1:10" x14ac:dyDescent="0.35">
      <c r="A1400" t="s">
        <v>58</v>
      </c>
      <c r="B1400" t="s">
        <v>11</v>
      </c>
      <c r="C1400" s="1">
        <v>42369</v>
      </c>
      <c r="D1400" s="2">
        <v>3651335000</v>
      </c>
      <c r="E1400" s="2">
        <v>2454463000</v>
      </c>
      <c r="F1400" s="2">
        <v>512274000</v>
      </c>
      <c r="G1400" s="2">
        <v>102871000</v>
      </c>
      <c r="H1400" t="s">
        <v>12</v>
      </c>
      <c r="I1400" t="s">
        <v>59</v>
      </c>
      <c r="J1400" t="s">
        <v>60</v>
      </c>
    </row>
    <row r="1401" spans="1:10" x14ac:dyDescent="0.35">
      <c r="A1401" t="s">
        <v>86</v>
      </c>
      <c r="B1401" t="s">
        <v>15</v>
      </c>
      <c r="C1401" s="1">
        <v>41547</v>
      </c>
      <c r="D1401" s="2">
        <v>10180400000</v>
      </c>
      <c r="E1401" s="2">
        <v>7472100000</v>
      </c>
      <c r="F1401" s="2">
        <v>1018600000</v>
      </c>
      <c r="G1401" s="2">
        <v>133700000</v>
      </c>
      <c r="H1401" t="s">
        <v>12</v>
      </c>
      <c r="I1401" t="s">
        <v>59</v>
      </c>
      <c r="J1401" t="s">
        <v>87</v>
      </c>
    </row>
    <row r="1402" spans="1:10" x14ac:dyDescent="0.35">
      <c r="A1402" t="s">
        <v>86</v>
      </c>
      <c r="B1402" t="s">
        <v>16</v>
      </c>
      <c r="C1402" s="1">
        <v>41912</v>
      </c>
      <c r="D1402" s="2">
        <v>10439000000</v>
      </c>
      <c r="E1402" s="2">
        <v>7629900000</v>
      </c>
      <c r="F1402" s="2">
        <v>1007400000</v>
      </c>
      <c r="G1402" s="2">
        <v>139800000</v>
      </c>
      <c r="H1402" t="s">
        <v>12</v>
      </c>
      <c r="I1402" t="s">
        <v>59</v>
      </c>
      <c r="J1402" t="s">
        <v>87</v>
      </c>
    </row>
    <row r="1403" spans="1:10" x14ac:dyDescent="0.35">
      <c r="A1403" t="s">
        <v>86</v>
      </c>
      <c r="B1403" t="s">
        <v>17</v>
      </c>
      <c r="C1403" s="1">
        <v>42277</v>
      </c>
      <c r="D1403" s="2">
        <v>9894900000</v>
      </c>
      <c r="E1403" s="2">
        <v>6939000000</v>
      </c>
      <c r="F1403" s="2">
        <v>895300000</v>
      </c>
      <c r="G1403" s="2">
        <v>137100000</v>
      </c>
      <c r="H1403" t="s">
        <v>12</v>
      </c>
      <c r="I1403" t="s">
        <v>59</v>
      </c>
      <c r="J1403" t="s">
        <v>87</v>
      </c>
    </row>
    <row r="1404" spans="1:10" x14ac:dyDescent="0.35">
      <c r="A1404" t="s">
        <v>86</v>
      </c>
      <c r="B1404" t="s">
        <v>11</v>
      </c>
      <c r="C1404" s="1">
        <v>42643</v>
      </c>
      <c r="D1404" s="2">
        <v>9524400000</v>
      </c>
      <c r="E1404" s="2">
        <v>6402700000</v>
      </c>
      <c r="F1404" s="2">
        <v>797600000</v>
      </c>
      <c r="G1404" s="2">
        <v>132000000</v>
      </c>
      <c r="H1404" t="s">
        <v>12</v>
      </c>
      <c r="I1404" t="s">
        <v>59</v>
      </c>
      <c r="J1404" t="s">
        <v>87</v>
      </c>
    </row>
    <row r="1405" spans="1:10" x14ac:dyDescent="0.35">
      <c r="A1405" t="s">
        <v>95</v>
      </c>
      <c r="B1405" t="s">
        <v>15</v>
      </c>
      <c r="C1405" s="1">
        <v>41274</v>
      </c>
      <c r="D1405" s="2">
        <v>5863500000</v>
      </c>
      <c r="E1405" s="2">
        <v>4335300000</v>
      </c>
      <c r="F1405" s="2">
        <v>1148900000</v>
      </c>
      <c r="G1405" t="s">
        <v>12</v>
      </c>
      <c r="H1405" t="s">
        <v>12</v>
      </c>
      <c r="I1405" t="s">
        <v>59</v>
      </c>
      <c r="J1405" t="s">
        <v>96</v>
      </c>
    </row>
    <row r="1406" spans="1:10" x14ac:dyDescent="0.35">
      <c r="A1406" t="s">
        <v>95</v>
      </c>
      <c r="B1406" t="s">
        <v>16</v>
      </c>
      <c r="C1406" s="1">
        <v>41636</v>
      </c>
      <c r="D1406" s="2">
        <v>6140000000</v>
      </c>
      <c r="E1406" s="2">
        <v>4502300000</v>
      </c>
      <c r="F1406" s="2">
        <v>1174200000</v>
      </c>
      <c r="G1406" t="s">
        <v>12</v>
      </c>
      <c r="H1406" t="s">
        <v>12</v>
      </c>
      <c r="I1406" t="s">
        <v>59</v>
      </c>
      <c r="J1406" t="s">
        <v>96</v>
      </c>
    </row>
    <row r="1407" spans="1:10" x14ac:dyDescent="0.35">
      <c r="A1407" t="s">
        <v>95</v>
      </c>
      <c r="B1407" t="s">
        <v>17</v>
      </c>
      <c r="C1407" s="1">
        <v>42007</v>
      </c>
      <c r="D1407" s="2">
        <v>6330300000</v>
      </c>
      <c r="E1407" s="2">
        <v>4679100000</v>
      </c>
      <c r="F1407" s="2">
        <v>1158900000</v>
      </c>
      <c r="G1407" t="s">
        <v>12</v>
      </c>
      <c r="H1407" t="s">
        <v>12</v>
      </c>
      <c r="I1407" t="s">
        <v>59</v>
      </c>
      <c r="J1407" t="s">
        <v>96</v>
      </c>
    </row>
    <row r="1408" spans="1:10" x14ac:dyDescent="0.35">
      <c r="A1408" t="s">
        <v>95</v>
      </c>
      <c r="B1408" t="s">
        <v>11</v>
      </c>
      <c r="C1408" s="1">
        <v>42371</v>
      </c>
      <c r="D1408" s="2">
        <v>5966900000</v>
      </c>
      <c r="E1408" s="2">
        <v>4321100000</v>
      </c>
      <c r="F1408" s="2">
        <v>1108100000</v>
      </c>
      <c r="G1408" t="s">
        <v>12</v>
      </c>
      <c r="H1408" t="s">
        <v>12</v>
      </c>
      <c r="I1408" t="s">
        <v>59</v>
      </c>
      <c r="J1408" t="s">
        <v>96</v>
      </c>
    </row>
    <row r="1409" spans="1:10" x14ac:dyDescent="0.35">
      <c r="A1409" t="s">
        <v>116</v>
      </c>
      <c r="B1409" t="s">
        <v>15</v>
      </c>
      <c r="C1409" s="1">
        <v>41274</v>
      </c>
      <c r="D1409" s="2">
        <v>8735700000</v>
      </c>
      <c r="E1409" s="2">
        <v>7174000000</v>
      </c>
      <c r="F1409" s="2">
        <v>488300000</v>
      </c>
      <c r="G1409" t="s">
        <v>12</v>
      </c>
      <c r="H1409" s="2">
        <v>282900000</v>
      </c>
      <c r="I1409" t="s">
        <v>59</v>
      </c>
      <c r="J1409" t="s">
        <v>117</v>
      </c>
    </row>
    <row r="1410" spans="1:10" x14ac:dyDescent="0.35">
      <c r="A1410" t="s">
        <v>116</v>
      </c>
      <c r="B1410" t="s">
        <v>16</v>
      </c>
      <c r="C1410" s="1">
        <v>41639</v>
      </c>
      <c r="D1410" s="2">
        <v>8468100000</v>
      </c>
      <c r="E1410" s="2">
        <v>6875400000</v>
      </c>
      <c r="F1410" s="2">
        <v>497400000</v>
      </c>
      <c r="G1410" t="s">
        <v>12</v>
      </c>
      <c r="H1410" s="2">
        <v>299900000</v>
      </c>
      <c r="I1410" t="s">
        <v>59</v>
      </c>
      <c r="J1410" t="s">
        <v>117</v>
      </c>
    </row>
    <row r="1411" spans="1:10" x14ac:dyDescent="0.35">
      <c r="A1411" t="s">
        <v>116</v>
      </c>
      <c r="B1411" t="s">
        <v>17</v>
      </c>
      <c r="C1411" s="1">
        <v>42004</v>
      </c>
      <c r="D1411" s="2">
        <v>8570000000</v>
      </c>
      <c r="E1411" s="2">
        <v>6903500000</v>
      </c>
      <c r="F1411" s="2">
        <v>547000000</v>
      </c>
      <c r="G1411" t="s">
        <v>12</v>
      </c>
      <c r="H1411" s="2">
        <v>280900000</v>
      </c>
      <c r="I1411" t="s">
        <v>59</v>
      </c>
      <c r="J1411" t="s">
        <v>117</v>
      </c>
    </row>
    <row r="1412" spans="1:10" x14ac:dyDescent="0.35">
      <c r="A1412" t="s">
        <v>116</v>
      </c>
      <c r="B1412" t="s">
        <v>11</v>
      </c>
      <c r="C1412" s="1">
        <v>42369</v>
      </c>
      <c r="D1412" s="2">
        <v>7997000000</v>
      </c>
      <c r="E1412" s="2">
        <v>6460300000</v>
      </c>
      <c r="F1412" s="2">
        <v>646000000</v>
      </c>
      <c r="G1412" t="s">
        <v>12</v>
      </c>
      <c r="H1412" s="2">
        <v>285500000</v>
      </c>
      <c r="I1412" t="s">
        <v>59</v>
      </c>
      <c r="J1412" t="s">
        <v>117</v>
      </c>
    </row>
    <row r="1413" spans="1:10" x14ac:dyDescent="0.35">
      <c r="A1413" t="s">
        <v>137</v>
      </c>
      <c r="B1413" t="s">
        <v>15</v>
      </c>
      <c r="C1413" s="1">
        <v>41274</v>
      </c>
      <c r="D1413" s="2">
        <v>6104000000</v>
      </c>
      <c r="E1413" s="2">
        <v>2990700000</v>
      </c>
      <c r="F1413" s="2">
        <v>200900000</v>
      </c>
      <c r="G1413" t="s">
        <v>12</v>
      </c>
      <c r="H1413" t="s">
        <v>12</v>
      </c>
      <c r="I1413" t="s">
        <v>59</v>
      </c>
      <c r="J1413" t="s">
        <v>138</v>
      </c>
    </row>
    <row r="1414" spans="1:10" x14ac:dyDescent="0.35">
      <c r="A1414" t="s">
        <v>137</v>
      </c>
      <c r="B1414" t="s">
        <v>16</v>
      </c>
      <c r="C1414" s="1">
        <v>41639</v>
      </c>
      <c r="D1414" s="2">
        <v>5474700000</v>
      </c>
      <c r="E1414" s="2">
        <v>2954500000</v>
      </c>
      <c r="F1414" s="2">
        <v>150200000</v>
      </c>
      <c r="G1414" t="s">
        <v>12</v>
      </c>
      <c r="H1414" t="s">
        <v>12</v>
      </c>
      <c r="I1414" t="s">
        <v>59</v>
      </c>
      <c r="J1414" t="s">
        <v>138</v>
      </c>
    </row>
    <row r="1415" spans="1:10" x14ac:dyDescent="0.35">
      <c r="A1415" t="s">
        <v>137</v>
      </c>
      <c r="B1415" t="s">
        <v>17</v>
      </c>
      <c r="C1415" s="1">
        <v>42004</v>
      </c>
      <c r="D1415" s="2">
        <v>4743200000</v>
      </c>
      <c r="E1415" s="2">
        <v>2964700000</v>
      </c>
      <c r="F1415" s="2">
        <v>205200000</v>
      </c>
      <c r="G1415" t="s">
        <v>12</v>
      </c>
      <c r="H1415" t="s">
        <v>12</v>
      </c>
      <c r="I1415" t="s">
        <v>59</v>
      </c>
      <c r="J1415" t="s">
        <v>138</v>
      </c>
    </row>
    <row r="1416" spans="1:10" x14ac:dyDescent="0.35">
      <c r="A1416" t="s">
        <v>137</v>
      </c>
      <c r="B1416" t="s">
        <v>11</v>
      </c>
      <c r="C1416" s="1">
        <v>42369</v>
      </c>
      <c r="D1416" s="2">
        <v>4308300000</v>
      </c>
      <c r="E1416" s="2">
        <v>2761200000</v>
      </c>
      <c r="F1416" s="2">
        <v>319000000</v>
      </c>
      <c r="G1416" t="s">
        <v>12</v>
      </c>
      <c r="H1416" t="s">
        <v>12</v>
      </c>
      <c r="I1416" t="s">
        <v>59</v>
      </c>
      <c r="J1416" t="s">
        <v>138</v>
      </c>
    </row>
    <row r="1417" spans="1:10" x14ac:dyDescent="0.35">
      <c r="A1417" t="s">
        <v>192</v>
      </c>
      <c r="B1417" t="s">
        <v>15</v>
      </c>
      <c r="C1417" s="1">
        <v>41639</v>
      </c>
      <c r="D1417" s="2">
        <v>28998000000</v>
      </c>
      <c r="E1417" s="2">
        <v>17642000000</v>
      </c>
      <c r="F1417" s="2">
        <v>6564000000</v>
      </c>
      <c r="G1417" s="2">
        <v>2037000000</v>
      </c>
      <c r="H1417" t="s">
        <v>12</v>
      </c>
      <c r="I1417" t="s">
        <v>59</v>
      </c>
      <c r="J1417" t="s">
        <v>193</v>
      </c>
    </row>
    <row r="1418" spans="1:10" x14ac:dyDescent="0.35">
      <c r="A1418" t="s">
        <v>192</v>
      </c>
      <c r="B1418" t="s">
        <v>16</v>
      </c>
      <c r="C1418" s="1">
        <v>42004</v>
      </c>
      <c r="D1418" s="2">
        <v>28406000000</v>
      </c>
      <c r="E1418" s="2">
        <v>17023000000</v>
      </c>
      <c r="F1418" s="2">
        <v>5536000000</v>
      </c>
      <c r="G1418" s="2">
        <v>1958000000</v>
      </c>
      <c r="H1418" t="s">
        <v>12</v>
      </c>
      <c r="I1418" t="s">
        <v>59</v>
      </c>
      <c r="J1418" t="s">
        <v>193</v>
      </c>
    </row>
    <row r="1419" spans="1:10" x14ac:dyDescent="0.35">
      <c r="A1419" t="s">
        <v>192</v>
      </c>
      <c r="B1419" t="s">
        <v>17</v>
      </c>
      <c r="C1419" s="1">
        <v>42369</v>
      </c>
      <c r="D1419" s="2">
        <v>25130000000</v>
      </c>
      <c r="E1419" s="2">
        <v>15112000000</v>
      </c>
      <c r="F1419" s="2">
        <v>5074000000</v>
      </c>
      <c r="G1419" s="2">
        <v>1898000000</v>
      </c>
      <c r="H1419" t="s">
        <v>12</v>
      </c>
      <c r="I1419" t="s">
        <v>59</v>
      </c>
      <c r="J1419" t="s">
        <v>193</v>
      </c>
    </row>
    <row r="1420" spans="1:10" x14ac:dyDescent="0.35">
      <c r="A1420" t="s">
        <v>192</v>
      </c>
      <c r="B1420" t="s">
        <v>11</v>
      </c>
      <c r="C1420" s="1">
        <v>42735</v>
      </c>
      <c r="D1420" s="2">
        <v>24594000000</v>
      </c>
      <c r="E1420" s="2">
        <v>14469000000</v>
      </c>
      <c r="F1420" s="2">
        <v>5005000000</v>
      </c>
      <c r="G1420" s="2">
        <v>1641000000</v>
      </c>
      <c r="H1420" t="s">
        <v>12</v>
      </c>
      <c r="I1420" t="s">
        <v>59</v>
      </c>
      <c r="J1420" t="s">
        <v>193</v>
      </c>
    </row>
    <row r="1421" spans="1:10" x14ac:dyDescent="0.35">
      <c r="A1421" t="s">
        <v>221</v>
      </c>
      <c r="B1421" t="s">
        <v>15</v>
      </c>
      <c r="C1421" s="1">
        <v>41274</v>
      </c>
      <c r="D1421" s="2">
        <v>11838700000</v>
      </c>
      <c r="E1421" s="2">
        <v>6385400000</v>
      </c>
      <c r="F1421" s="2">
        <v>4018300000</v>
      </c>
      <c r="G1421" t="s">
        <v>12</v>
      </c>
      <c r="H1421" t="s">
        <v>12</v>
      </c>
      <c r="I1421" t="s">
        <v>59</v>
      </c>
      <c r="J1421" t="s">
        <v>60</v>
      </c>
    </row>
    <row r="1422" spans="1:10" x14ac:dyDescent="0.35">
      <c r="A1422" t="s">
        <v>221</v>
      </c>
      <c r="B1422" t="s">
        <v>16</v>
      </c>
      <c r="C1422" s="1">
        <v>41639</v>
      </c>
      <c r="D1422" s="2">
        <v>13253400000</v>
      </c>
      <c r="E1422" s="2">
        <v>7161200000</v>
      </c>
      <c r="F1422" s="2">
        <v>4360300000</v>
      </c>
      <c r="G1422" t="s">
        <v>12</v>
      </c>
      <c r="H1422" t="s">
        <v>12</v>
      </c>
      <c r="I1422" t="s">
        <v>59</v>
      </c>
      <c r="J1422" t="s">
        <v>60</v>
      </c>
    </row>
    <row r="1423" spans="1:10" x14ac:dyDescent="0.35">
      <c r="A1423" t="s">
        <v>221</v>
      </c>
      <c r="B1423" t="s">
        <v>17</v>
      </c>
      <c r="C1423" s="1">
        <v>42004</v>
      </c>
      <c r="D1423" s="2">
        <v>14280500000</v>
      </c>
      <c r="E1423" s="2">
        <v>7679100000</v>
      </c>
      <c r="F1423" s="2">
        <v>4577600000</v>
      </c>
      <c r="G1423" t="s">
        <v>12</v>
      </c>
      <c r="H1423" t="s">
        <v>12</v>
      </c>
      <c r="I1423" t="s">
        <v>59</v>
      </c>
      <c r="J1423" t="s">
        <v>60</v>
      </c>
    </row>
    <row r="1424" spans="1:10" x14ac:dyDescent="0.35">
      <c r="A1424" t="s">
        <v>221</v>
      </c>
      <c r="B1424" t="s">
        <v>11</v>
      </c>
      <c r="C1424" s="1">
        <v>42369</v>
      </c>
      <c r="D1424" s="2">
        <v>13545100000</v>
      </c>
      <c r="E1424" s="2">
        <v>7223500000</v>
      </c>
      <c r="F1424" s="2">
        <v>4345500000</v>
      </c>
      <c r="G1424" t="s">
        <v>12</v>
      </c>
      <c r="H1424" t="s">
        <v>12</v>
      </c>
      <c r="I1424" t="s">
        <v>59</v>
      </c>
      <c r="J1424" t="s">
        <v>60</v>
      </c>
    </row>
    <row r="1425" spans="1:10" x14ac:dyDescent="0.35">
      <c r="A1425" t="s">
        <v>226</v>
      </c>
      <c r="B1425" t="s">
        <v>15</v>
      </c>
      <c r="C1425" s="1">
        <v>41274</v>
      </c>
      <c r="D1425" s="2">
        <v>8102000000</v>
      </c>
      <c r="E1425" s="2">
        <v>6340000000</v>
      </c>
      <c r="F1425" s="2">
        <v>644000000</v>
      </c>
      <c r="G1425" s="2">
        <v>198000000</v>
      </c>
      <c r="H1425" t="s">
        <v>12</v>
      </c>
      <c r="I1425" t="s">
        <v>59</v>
      </c>
      <c r="J1425" t="s">
        <v>193</v>
      </c>
    </row>
    <row r="1426" spans="1:10" x14ac:dyDescent="0.35">
      <c r="A1426" t="s">
        <v>226</v>
      </c>
      <c r="B1426" t="s">
        <v>16</v>
      </c>
      <c r="C1426" s="1">
        <v>41639</v>
      </c>
      <c r="D1426" s="2">
        <v>9350000000</v>
      </c>
      <c r="E1426" s="2">
        <v>6574000000</v>
      </c>
      <c r="F1426" s="2">
        <v>645000000</v>
      </c>
      <c r="G1426" s="2">
        <v>193000000</v>
      </c>
      <c r="H1426" t="s">
        <v>12</v>
      </c>
      <c r="I1426" t="s">
        <v>59</v>
      </c>
      <c r="J1426" t="s">
        <v>193</v>
      </c>
    </row>
    <row r="1427" spans="1:10" x14ac:dyDescent="0.35">
      <c r="A1427" t="s">
        <v>226</v>
      </c>
      <c r="B1427" t="s">
        <v>17</v>
      </c>
      <c r="C1427" s="1">
        <v>42004</v>
      </c>
      <c r="D1427" s="2">
        <v>9527000000</v>
      </c>
      <c r="E1427" s="2">
        <v>7306000000</v>
      </c>
      <c r="F1427" s="2">
        <v>755000000</v>
      </c>
      <c r="G1427" s="2">
        <v>227000000</v>
      </c>
      <c r="H1427" t="s">
        <v>12</v>
      </c>
      <c r="I1427" t="s">
        <v>59</v>
      </c>
      <c r="J1427" t="s">
        <v>193</v>
      </c>
    </row>
    <row r="1428" spans="1:10" x14ac:dyDescent="0.35">
      <c r="A1428" t="s">
        <v>226</v>
      </c>
      <c r="B1428" t="s">
        <v>11</v>
      </c>
      <c r="C1428" s="1">
        <v>42369</v>
      </c>
      <c r="D1428" s="2">
        <v>9648000000</v>
      </c>
      <c r="E1428" s="2">
        <v>7068000000</v>
      </c>
      <c r="F1428" s="2">
        <v>762000000</v>
      </c>
      <c r="G1428" s="2">
        <v>251000000</v>
      </c>
      <c r="H1428" t="s">
        <v>12</v>
      </c>
      <c r="I1428" t="s">
        <v>59</v>
      </c>
      <c r="J1428" t="s">
        <v>193</v>
      </c>
    </row>
    <row r="1429" spans="1:10" x14ac:dyDescent="0.35">
      <c r="A1429" t="s">
        <v>249</v>
      </c>
      <c r="B1429" t="s">
        <v>15</v>
      </c>
      <c r="C1429" s="1">
        <v>41274</v>
      </c>
      <c r="D1429" s="2">
        <v>18010000000</v>
      </c>
      <c r="E1429" s="2">
        <v>11561000000</v>
      </c>
      <c r="F1429" s="2">
        <v>431000000</v>
      </c>
      <c r="G1429" s="2">
        <v>285000000</v>
      </c>
      <c r="H1429" t="s">
        <v>12</v>
      </c>
      <c r="I1429" t="s">
        <v>59</v>
      </c>
      <c r="J1429" t="s">
        <v>250</v>
      </c>
    </row>
    <row r="1430" spans="1:10" x14ac:dyDescent="0.35">
      <c r="A1430" t="s">
        <v>249</v>
      </c>
      <c r="B1430" t="s">
        <v>16</v>
      </c>
      <c r="C1430" s="1">
        <v>41639</v>
      </c>
      <c r="D1430" s="2">
        <v>20921000000</v>
      </c>
      <c r="E1430" s="2">
        <v>14637000000</v>
      </c>
      <c r="F1430" s="2">
        <v>657000000</v>
      </c>
      <c r="G1430" s="2">
        <v>210000000</v>
      </c>
      <c r="H1430" t="s">
        <v>12</v>
      </c>
      <c r="I1430" t="s">
        <v>59</v>
      </c>
      <c r="J1430" t="s">
        <v>250</v>
      </c>
    </row>
    <row r="1431" spans="1:10" x14ac:dyDescent="0.35">
      <c r="A1431" t="s">
        <v>249</v>
      </c>
      <c r="B1431" t="s">
        <v>17</v>
      </c>
      <c r="C1431" s="1">
        <v>42004</v>
      </c>
      <c r="D1431" s="2">
        <v>21438000000</v>
      </c>
      <c r="E1431" s="2">
        <v>19504000000</v>
      </c>
      <c r="F1431" s="2">
        <v>592000000</v>
      </c>
      <c r="G1431" s="2">
        <v>126000000</v>
      </c>
      <c r="H1431" t="s">
        <v>12</v>
      </c>
      <c r="I1431" t="s">
        <v>59</v>
      </c>
      <c r="J1431" t="s">
        <v>250</v>
      </c>
    </row>
    <row r="1432" spans="1:10" x14ac:dyDescent="0.35">
      <c r="A1432" t="s">
        <v>249</v>
      </c>
      <c r="B1432" t="s">
        <v>11</v>
      </c>
      <c r="C1432" s="1">
        <v>42369</v>
      </c>
      <c r="D1432" s="2">
        <v>15877000000</v>
      </c>
      <c r="E1432" s="2">
        <v>28524000000</v>
      </c>
      <c r="F1432" s="2">
        <v>569000000</v>
      </c>
      <c r="G1432" s="2">
        <v>127000000</v>
      </c>
      <c r="H1432" t="s">
        <v>12</v>
      </c>
      <c r="I1432" t="s">
        <v>59</v>
      </c>
      <c r="J1432" t="s">
        <v>250</v>
      </c>
    </row>
    <row r="1433" spans="1:10" x14ac:dyDescent="0.35">
      <c r="A1433" t="s">
        <v>263</v>
      </c>
      <c r="B1433" t="s">
        <v>15</v>
      </c>
      <c r="C1433" s="1">
        <v>41274</v>
      </c>
      <c r="D1433" s="2">
        <v>3409900000</v>
      </c>
      <c r="E1433" s="2">
        <v>2141600000</v>
      </c>
      <c r="F1433" s="2">
        <v>489700000</v>
      </c>
      <c r="G1433" s="2">
        <v>112000000</v>
      </c>
      <c r="H1433" t="s">
        <v>12</v>
      </c>
      <c r="I1433" t="s">
        <v>59</v>
      </c>
      <c r="J1433" t="s">
        <v>193</v>
      </c>
    </row>
    <row r="1434" spans="1:10" x14ac:dyDescent="0.35">
      <c r="A1434" t="s">
        <v>263</v>
      </c>
      <c r="B1434" t="s">
        <v>16</v>
      </c>
      <c r="C1434" s="1">
        <v>41639</v>
      </c>
      <c r="D1434" s="2">
        <v>3130700000</v>
      </c>
      <c r="E1434" s="2">
        <v>1929800000</v>
      </c>
      <c r="F1434" s="2">
        <v>496100000</v>
      </c>
      <c r="G1434" s="2">
        <v>115600000</v>
      </c>
      <c r="H1434" t="s">
        <v>12</v>
      </c>
      <c r="I1434" t="s">
        <v>59</v>
      </c>
      <c r="J1434" t="s">
        <v>193</v>
      </c>
    </row>
    <row r="1435" spans="1:10" x14ac:dyDescent="0.35">
      <c r="A1435" t="s">
        <v>263</v>
      </c>
      <c r="B1435" t="s">
        <v>17</v>
      </c>
      <c r="C1435" s="1">
        <v>42004</v>
      </c>
      <c r="D1435" s="2">
        <v>3258700000</v>
      </c>
      <c r="E1435" s="2">
        <v>2047800000</v>
      </c>
      <c r="F1435" s="2">
        <v>589800000</v>
      </c>
      <c r="G1435" s="2">
        <v>126300000</v>
      </c>
      <c r="H1435" t="s">
        <v>12</v>
      </c>
      <c r="I1435" t="s">
        <v>59</v>
      </c>
      <c r="J1435" t="s">
        <v>193</v>
      </c>
    </row>
    <row r="1436" spans="1:10" x14ac:dyDescent="0.35">
      <c r="A1436" t="s">
        <v>263</v>
      </c>
      <c r="B1436" t="s">
        <v>11</v>
      </c>
      <c r="C1436" s="1">
        <v>42369</v>
      </c>
      <c r="D1436" s="2">
        <v>3276500000</v>
      </c>
      <c r="E1436" s="2">
        <v>2201100000</v>
      </c>
      <c r="F1436" s="2">
        <v>737900000</v>
      </c>
      <c r="G1436" s="2">
        <v>143700000</v>
      </c>
      <c r="H1436" t="s">
        <v>12</v>
      </c>
      <c r="I1436" t="s">
        <v>59</v>
      </c>
      <c r="J1436" t="s">
        <v>193</v>
      </c>
    </row>
    <row r="1437" spans="1:10" x14ac:dyDescent="0.35">
      <c r="A1437" t="s">
        <v>316</v>
      </c>
      <c r="B1437" t="s">
        <v>15</v>
      </c>
      <c r="C1437" s="1">
        <v>41274</v>
      </c>
      <c r="D1437" s="2">
        <v>2821446000</v>
      </c>
      <c r="E1437" s="2">
        <v>1645912000</v>
      </c>
      <c r="F1437" s="2">
        <v>453535000</v>
      </c>
      <c r="G1437" s="2">
        <v>233713000</v>
      </c>
      <c r="H1437" t="s">
        <v>12</v>
      </c>
      <c r="I1437" t="s">
        <v>59</v>
      </c>
      <c r="J1437" t="s">
        <v>60</v>
      </c>
    </row>
    <row r="1438" spans="1:10" x14ac:dyDescent="0.35">
      <c r="A1438" t="s">
        <v>316</v>
      </c>
      <c r="B1438" t="s">
        <v>16</v>
      </c>
      <c r="C1438" s="1">
        <v>41639</v>
      </c>
      <c r="D1438" s="2">
        <v>2952896000</v>
      </c>
      <c r="E1438" s="2">
        <v>1668691000</v>
      </c>
      <c r="F1438" s="2">
        <v>505877000</v>
      </c>
      <c r="G1438" s="2">
        <v>259838000</v>
      </c>
      <c r="H1438" t="s">
        <v>12</v>
      </c>
      <c r="I1438" t="s">
        <v>59</v>
      </c>
      <c r="J1438" t="s">
        <v>60</v>
      </c>
    </row>
    <row r="1439" spans="1:10" x14ac:dyDescent="0.35">
      <c r="A1439" t="s">
        <v>316</v>
      </c>
      <c r="B1439" t="s">
        <v>17</v>
      </c>
      <c r="C1439" s="1">
        <v>42004</v>
      </c>
      <c r="D1439" s="2">
        <v>3088533000</v>
      </c>
      <c r="E1439" s="2">
        <v>1726383000</v>
      </c>
      <c r="F1439" s="2">
        <v>514891000</v>
      </c>
      <c r="G1439" s="2">
        <v>253640000</v>
      </c>
      <c r="H1439" t="s">
        <v>12</v>
      </c>
      <c r="I1439" t="s">
        <v>59</v>
      </c>
      <c r="J1439" t="s">
        <v>60</v>
      </c>
    </row>
    <row r="1440" spans="1:10" x14ac:dyDescent="0.35">
      <c r="A1440" t="s">
        <v>316</v>
      </c>
      <c r="B1440" t="s">
        <v>11</v>
      </c>
      <c r="C1440" s="1">
        <v>42369</v>
      </c>
      <c r="D1440" s="2">
        <v>3023189000</v>
      </c>
      <c r="E1440" s="2">
        <v>1671590000</v>
      </c>
      <c r="F1440" s="2">
        <v>509557000</v>
      </c>
      <c r="G1440" s="2">
        <v>246101000</v>
      </c>
      <c r="H1440" t="s">
        <v>12</v>
      </c>
      <c r="I1440" t="s">
        <v>59</v>
      </c>
      <c r="J1440" t="s">
        <v>60</v>
      </c>
    </row>
    <row r="1441" spans="1:10" x14ac:dyDescent="0.35">
      <c r="A1441" t="s">
        <v>321</v>
      </c>
      <c r="B1441" t="s">
        <v>15</v>
      </c>
      <c r="C1441" s="1">
        <v>41274</v>
      </c>
      <c r="D1441" s="2">
        <v>21852000000</v>
      </c>
      <c r="E1441" s="2">
        <v>15287000000</v>
      </c>
      <c r="F1441" s="2">
        <v>3303000000</v>
      </c>
      <c r="G1441" t="s">
        <v>12</v>
      </c>
      <c r="H1441" s="2">
        <v>1473000000</v>
      </c>
      <c r="I1441" t="s">
        <v>59</v>
      </c>
      <c r="J1441" t="s">
        <v>96</v>
      </c>
    </row>
    <row r="1442" spans="1:10" x14ac:dyDescent="0.35">
      <c r="A1442" t="s">
        <v>321</v>
      </c>
      <c r="B1442" t="s">
        <v>16</v>
      </c>
      <c r="C1442" s="1">
        <v>41639</v>
      </c>
      <c r="D1442" s="2">
        <v>23483000000</v>
      </c>
      <c r="E1442" s="2">
        <v>16282000000</v>
      </c>
      <c r="F1442" s="2">
        <v>3557000000</v>
      </c>
      <c r="G1442" t="s">
        <v>12</v>
      </c>
      <c r="H1442" s="2">
        <v>1531000000</v>
      </c>
      <c r="I1442" t="s">
        <v>59</v>
      </c>
      <c r="J1442" t="s">
        <v>96</v>
      </c>
    </row>
    <row r="1443" spans="1:10" x14ac:dyDescent="0.35">
      <c r="A1443" t="s">
        <v>321</v>
      </c>
      <c r="B1443" t="s">
        <v>17</v>
      </c>
      <c r="C1443" s="1">
        <v>42004</v>
      </c>
      <c r="D1443" s="2">
        <v>23617000000</v>
      </c>
      <c r="E1443" s="2">
        <v>16254000000</v>
      </c>
      <c r="F1443" s="2">
        <v>3494000000</v>
      </c>
      <c r="G1443" t="s">
        <v>12</v>
      </c>
      <c r="H1443" s="2">
        <v>1406000000</v>
      </c>
      <c r="I1443" t="s">
        <v>59</v>
      </c>
      <c r="J1443" t="s">
        <v>96</v>
      </c>
    </row>
    <row r="1444" spans="1:10" x14ac:dyDescent="0.35">
      <c r="A1444" t="s">
        <v>321</v>
      </c>
      <c r="B1444" t="s">
        <v>11</v>
      </c>
      <c r="C1444" s="1">
        <v>42369</v>
      </c>
      <c r="D1444" s="2">
        <v>22365000000</v>
      </c>
      <c r="E1444" s="2">
        <v>15468000000</v>
      </c>
      <c r="F1444" s="2">
        <v>3219000000</v>
      </c>
      <c r="G1444" t="s">
        <v>12</v>
      </c>
      <c r="H1444" s="2">
        <v>1294000000</v>
      </c>
      <c r="I1444" t="s">
        <v>59</v>
      </c>
      <c r="J1444" t="s">
        <v>96</v>
      </c>
    </row>
    <row r="1445" spans="1:10" x14ac:dyDescent="0.35">
      <c r="A1445" t="s">
        <v>367</v>
      </c>
      <c r="B1445" t="s">
        <v>15</v>
      </c>
      <c r="C1445" s="1">
        <v>41274</v>
      </c>
      <c r="D1445" s="2">
        <v>45352000000</v>
      </c>
      <c r="E1445" s="2">
        <v>39595000000</v>
      </c>
      <c r="F1445" s="2">
        <v>909000000</v>
      </c>
      <c r="G1445" s="2">
        <v>172000000</v>
      </c>
      <c r="H1445" t="s">
        <v>12</v>
      </c>
      <c r="I1445" t="s">
        <v>59</v>
      </c>
      <c r="J1445" t="s">
        <v>193</v>
      </c>
    </row>
    <row r="1446" spans="1:10" x14ac:dyDescent="0.35">
      <c r="A1446" t="s">
        <v>367</v>
      </c>
      <c r="B1446" t="s">
        <v>16</v>
      </c>
      <c r="C1446" s="1">
        <v>41639</v>
      </c>
      <c r="D1446" s="2">
        <v>44062000000</v>
      </c>
      <c r="E1446" s="2">
        <v>37940000000</v>
      </c>
      <c r="F1446" s="2">
        <v>870000000</v>
      </c>
      <c r="G1446" s="2">
        <v>150000000</v>
      </c>
      <c r="H1446" t="s">
        <v>12</v>
      </c>
      <c r="I1446" t="s">
        <v>59</v>
      </c>
      <c r="J1446" t="s">
        <v>193</v>
      </c>
    </row>
    <row r="1447" spans="1:10" x14ac:dyDescent="0.35">
      <c r="A1447" t="s">
        <v>367</v>
      </c>
      <c r="B1447" t="s">
        <v>17</v>
      </c>
      <c r="C1447" s="1">
        <v>42004</v>
      </c>
      <c r="D1447" s="2">
        <v>45608000000</v>
      </c>
      <c r="E1447" s="2">
        <v>38939000000</v>
      </c>
      <c r="F1447" s="2">
        <v>806000000</v>
      </c>
      <c r="G1447" s="2">
        <v>127000000</v>
      </c>
      <c r="H1447" t="s">
        <v>12</v>
      </c>
      <c r="I1447" t="s">
        <v>59</v>
      </c>
      <c r="J1447" t="s">
        <v>193</v>
      </c>
    </row>
    <row r="1448" spans="1:10" x14ac:dyDescent="0.35">
      <c r="A1448" t="s">
        <v>367</v>
      </c>
      <c r="B1448" t="s">
        <v>11</v>
      </c>
      <c r="C1448" s="1">
        <v>42369</v>
      </c>
      <c r="D1448" s="2">
        <v>32735000000</v>
      </c>
      <c r="E1448" s="2">
        <v>25683000000</v>
      </c>
      <c r="F1448" s="2">
        <v>828000000</v>
      </c>
      <c r="G1448" s="2">
        <v>102000000</v>
      </c>
      <c r="H1448" t="s">
        <v>12</v>
      </c>
      <c r="I1448" t="s">
        <v>59</v>
      </c>
      <c r="J1448" t="s">
        <v>193</v>
      </c>
    </row>
    <row r="1449" spans="1:10" x14ac:dyDescent="0.35">
      <c r="A1449" t="s">
        <v>386</v>
      </c>
      <c r="B1449" t="s">
        <v>15</v>
      </c>
      <c r="C1449" s="1">
        <v>41274</v>
      </c>
      <c r="D1449" s="2">
        <v>2031901000</v>
      </c>
      <c r="E1449" s="2">
        <v>1704767000</v>
      </c>
      <c r="F1449" s="2">
        <v>135824000</v>
      </c>
      <c r="G1449" t="s">
        <v>12</v>
      </c>
      <c r="H1449" t="s">
        <v>12</v>
      </c>
      <c r="I1449" t="s">
        <v>59</v>
      </c>
      <c r="J1449" t="s">
        <v>387</v>
      </c>
    </row>
    <row r="1450" spans="1:10" x14ac:dyDescent="0.35">
      <c r="A1450" t="s">
        <v>386</v>
      </c>
      <c r="B1450" t="s">
        <v>16</v>
      </c>
      <c r="C1450" s="1">
        <v>41639</v>
      </c>
      <c r="D1450" s="2">
        <v>2155551000</v>
      </c>
      <c r="E1450" s="2">
        <v>1791594000</v>
      </c>
      <c r="F1450" s="2">
        <v>145298000</v>
      </c>
      <c r="G1450" t="s">
        <v>12</v>
      </c>
      <c r="H1450" t="s">
        <v>12</v>
      </c>
      <c r="I1450" t="s">
        <v>59</v>
      </c>
      <c r="J1450" t="s">
        <v>387</v>
      </c>
    </row>
    <row r="1451" spans="1:10" x14ac:dyDescent="0.35">
      <c r="A1451" t="s">
        <v>386</v>
      </c>
      <c r="B1451" t="s">
        <v>17</v>
      </c>
      <c r="C1451" s="1">
        <v>42004</v>
      </c>
      <c r="D1451" s="2">
        <v>2957951000</v>
      </c>
      <c r="E1451" s="2">
        <v>2435591000</v>
      </c>
      <c r="F1451" s="2">
        <v>164596000</v>
      </c>
      <c r="G1451" t="s">
        <v>12</v>
      </c>
      <c r="H1451" t="s">
        <v>12</v>
      </c>
      <c r="I1451" t="s">
        <v>59</v>
      </c>
      <c r="J1451" t="s">
        <v>387</v>
      </c>
    </row>
    <row r="1452" spans="1:10" x14ac:dyDescent="0.35">
      <c r="A1452" t="s">
        <v>386</v>
      </c>
      <c r="B1452" t="s">
        <v>11</v>
      </c>
      <c r="C1452" s="1">
        <v>42369</v>
      </c>
      <c r="D1452" s="2">
        <v>3539570000</v>
      </c>
      <c r="E1452" s="2">
        <v>2817803000</v>
      </c>
      <c r="F1452" s="2">
        <v>233887000</v>
      </c>
      <c r="G1452" t="s">
        <v>12</v>
      </c>
      <c r="H1452" t="s">
        <v>12</v>
      </c>
      <c r="I1452" t="s">
        <v>59</v>
      </c>
      <c r="J1452" t="s">
        <v>387</v>
      </c>
    </row>
    <row r="1453" spans="1:10" x14ac:dyDescent="0.35">
      <c r="A1453" t="s">
        <v>394</v>
      </c>
      <c r="B1453" t="s">
        <v>15</v>
      </c>
      <c r="C1453" s="1">
        <v>41517</v>
      </c>
      <c r="D1453" s="2">
        <v>14861000000</v>
      </c>
      <c r="E1453" s="2">
        <v>7208000000</v>
      </c>
      <c r="F1453" s="2">
        <v>2550000000</v>
      </c>
      <c r="G1453" s="2">
        <v>1533000000</v>
      </c>
      <c r="H1453" t="s">
        <v>12</v>
      </c>
      <c r="I1453" t="s">
        <v>59</v>
      </c>
      <c r="J1453" t="s">
        <v>138</v>
      </c>
    </row>
    <row r="1454" spans="1:10" x14ac:dyDescent="0.35">
      <c r="A1454" t="s">
        <v>394</v>
      </c>
      <c r="B1454" t="s">
        <v>16</v>
      </c>
      <c r="C1454" s="1">
        <v>41882</v>
      </c>
      <c r="D1454" s="2">
        <v>15855000000</v>
      </c>
      <c r="E1454" s="2">
        <v>7281000000</v>
      </c>
      <c r="F1454" s="2">
        <v>2774000000</v>
      </c>
      <c r="G1454" s="2">
        <v>1725000000</v>
      </c>
      <c r="H1454" t="s">
        <v>12</v>
      </c>
      <c r="I1454" t="s">
        <v>59</v>
      </c>
      <c r="J1454" t="s">
        <v>138</v>
      </c>
    </row>
    <row r="1455" spans="1:10" x14ac:dyDescent="0.35">
      <c r="A1455" t="s">
        <v>394</v>
      </c>
      <c r="B1455" t="s">
        <v>17</v>
      </c>
      <c r="C1455" s="1">
        <v>42247</v>
      </c>
      <c r="D1455" s="2">
        <v>15001000000</v>
      </c>
      <c r="E1455" s="2">
        <v>6819000000</v>
      </c>
      <c r="F1455" s="2">
        <v>2686000000</v>
      </c>
      <c r="G1455" s="2">
        <v>1580000000</v>
      </c>
      <c r="H1455" t="s">
        <v>12</v>
      </c>
      <c r="I1455" t="s">
        <v>59</v>
      </c>
      <c r="J1455" t="s">
        <v>138</v>
      </c>
    </row>
    <row r="1456" spans="1:10" x14ac:dyDescent="0.35">
      <c r="A1456" t="s">
        <v>394</v>
      </c>
      <c r="B1456" t="s">
        <v>11</v>
      </c>
      <c r="C1456" s="1">
        <v>42613</v>
      </c>
      <c r="D1456" s="2">
        <v>13502000000</v>
      </c>
      <c r="E1456" s="2">
        <v>6485000000</v>
      </c>
      <c r="F1456" s="2">
        <v>2833000000</v>
      </c>
      <c r="G1456" s="2">
        <v>1512000000</v>
      </c>
      <c r="H1456" t="s">
        <v>12</v>
      </c>
      <c r="I1456" t="s">
        <v>59</v>
      </c>
      <c r="J1456" t="s">
        <v>138</v>
      </c>
    </row>
    <row r="1457" spans="1:10" x14ac:dyDescent="0.35">
      <c r="A1457" t="s">
        <v>395</v>
      </c>
      <c r="B1457" t="s">
        <v>15</v>
      </c>
      <c r="C1457" s="1">
        <v>41425</v>
      </c>
      <c r="D1457" s="2">
        <v>9974100000</v>
      </c>
      <c r="E1457" s="2">
        <v>7213900000</v>
      </c>
      <c r="F1457" s="2">
        <v>550600000</v>
      </c>
      <c r="G1457" t="s">
        <v>12</v>
      </c>
      <c r="H1457" t="s">
        <v>12</v>
      </c>
      <c r="I1457" t="s">
        <v>59</v>
      </c>
      <c r="J1457" t="s">
        <v>138</v>
      </c>
    </row>
    <row r="1458" spans="1:10" x14ac:dyDescent="0.35">
      <c r="A1458" t="s">
        <v>395</v>
      </c>
      <c r="B1458" t="s">
        <v>16</v>
      </c>
      <c r="C1458" s="1">
        <v>42004</v>
      </c>
      <c r="D1458" s="2">
        <v>9055800000</v>
      </c>
      <c r="E1458" s="2">
        <v>7129200000</v>
      </c>
      <c r="F1458" s="2">
        <v>505800000</v>
      </c>
      <c r="G1458" t="s">
        <v>12</v>
      </c>
      <c r="H1458" t="s">
        <v>12</v>
      </c>
      <c r="I1458" t="s">
        <v>59</v>
      </c>
      <c r="J1458" t="s">
        <v>138</v>
      </c>
    </row>
    <row r="1459" spans="1:10" x14ac:dyDescent="0.35">
      <c r="A1459" t="s">
        <v>395</v>
      </c>
      <c r="B1459" t="s">
        <v>17</v>
      </c>
      <c r="C1459" s="1">
        <v>42369</v>
      </c>
      <c r="D1459" s="2">
        <v>8895300000</v>
      </c>
      <c r="E1459" s="2">
        <v>7177400000</v>
      </c>
      <c r="F1459" s="2">
        <v>439100000</v>
      </c>
      <c r="G1459" t="s">
        <v>12</v>
      </c>
      <c r="H1459" t="s">
        <v>12</v>
      </c>
      <c r="I1459" t="s">
        <v>59</v>
      </c>
      <c r="J1459" t="s">
        <v>138</v>
      </c>
    </row>
    <row r="1460" spans="1:10" x14ac:dyDescent="0.35">
      <c r="A1460" t="s">
        <v>395</v>
      </c>
      <c r="B1460" t="s">
        <v>11</v>
      </c>
      <c r="C1460" s="1">
        <v>42735</v>
      </c>
      <c r="D1460" s="2">
        <v>7162800000</v>
      </c>
      <c r="E1460" s="2">
        <v>6352800000</v>
      </c>
      <c r="F1460" s="2">
        <v>491000000</v>
      </c>
      <c r="G1460" t="s">
        <v>12</v>
      </c>
      <c r="H1460" t="s">
        <v>12</v>
      </c>
      <c r="I1460" t="s">
        <v>59</v>
      </c>
      <c r="J1460" t="s">
        <v>138</v>
      </c>
    </row>
    <row r="1461" spans="1:10" x14ac:dyDescent="0.35">
      <c r="A1461" t="s">
        <v>409</v>
      </c>
      <c r="B1461" t="s">
        <v>15</v>
      </c>
      <c r="C1461" s="1">
        <v>41274</v>
      </c>
      <c r="D1461" s="2">
        <v>9964000000</v>
      </c>
      <c r="E1461" s="2">
        <v>4334000000</v>
      </c>
      <c r="F1461" s="2">
        <v>757000000</v>
      </c>
      <c r="G1461" s="2">
        <v>704000000</v>
      </c>
      <c r="H1461" s="2">
        <v>1032000000</v>
      </c>
      <c r="I1461" t="s">
        <v>59</v>
      </c>
      <c r="J1461" t="s">
        <v>410</v>
      </c>
    </row>
    <row r="1462" spans="1:10" x14ac:dyDescent="0.35">
      <c r="A1462" t="s">
        <v>409</v>
      </c>
      <c r="B1462" t="s">
        <v>16</v>
      </c>
      <c r="C1462" s="1">
        <v>41639</v>
      </c>
      <c r="D1462" s="2">
        <v>8414000000</v>
      </c>
      <c r="E1462" s="2">
        <v>5299000000</v>
      </c>
      <c r="F1462" s="2">
        <v>584000000</v>
      </c>
      <c r="G1462" s="2">
        <v>469000000</v>
      </c>
      <c r="H1462" s="2">
        <v>1362000000</v>
      </c>
      <c r="I1462" t="s">
        <v>59</v>
      </c>
      <c r="J1462" t="s">
        <v>410</v>
      </c>
    </row>
    <row r="1463" spans="1:10" x14ac:dyDescent="0.35">
      <c r="A1463" t="s">
        <v>409</v>
      </c>
      <c r="B1463" t="s">
        <v>17</v>
      </c>
      <c r="C1463" s="1">
        <v>42004</v>
      </c>
      <c r="D1463" s="2">
        <v>7292000000</v>
      </c>
      <c r="E1463" s="2">
        <v>4457000000</v>
      </c>
      <c r="F1463" s="2">
        <v>545000000</v>
      </c>
      <c r="G1463" s="2">
        <v>325000000</v>
      </c>
      <c r="H1463" s="2">
        <v>1229000000</v>
      </c>
      <c r="I1463" t="s">
        <v>59</v>
      </c>
      <c r="J1463" t="s">
        <v>410</v>
      </c>
    </row>
    <row r="1464" spans="1:10" x14ac:dyDescent="0.35">
      <c r="A1464" t="s">
        <v>409</v>
      </c>
      <c r="B1464" t="s">
        <v>11</v>
      </c>
      <c r="C1464" s="1">
        <v>42369</v>
      </c>
      <c r="D1464" s="2">
        <v>7729000000</v>
      </c>
      <c r="E1464" s="2">
        <v>4312000000</v>
      </c>
      <c r="F1464" s="2">
        <v>670000000</v>
      </c>
      <c r="G1464" s="2">
        <v>289000000</v>
      </c>
      <c r="H1464" s="2">
        <v>1239000000</v>
      </c>
      <c r="I1464" t="s">
        <v>59</v>
      </c>
      <c r="J1464" t="s">
        <v>410</v>
      </c>
    </row>
    <row r="1465" spans="1:10" x14ac:dyDescent="0.35">
      <c r="A1465" t="s">
        <v>418</v>
      </c>
      <c r="B1465" t="s">
        <v>15</v>
      </c>
      <c r="C1465" s="1">
        <v>41274</v>
      </c>
      <c r="D1465" s="2">
        <v>19429273000</v>
      </c>
      <c r="E1465" s="2">
        <v>17915735000</v>
      </c>
      <c r="F1465" s="2">
        <v>454900000</v>
      </c>
      <c r="G1465" t="s">
        <v>12</v>
      </c>
      <c r="H1465" t="s">
        <v>12</v>
      </c>
      <c r="I1465" t="s">
        <v>59</v>
      </c>
      <c r="J1465" t="s">
        <v>419</v>
      </c>
    </row>
    <row r="1466" spans="1:10" x14ac:dyDescent="0.35">
      <c r="A1466" t="s">
        <v>418</v>
      </c>
      <c r="B1466" t="s">
        <v>16</v>
      </c>
      <c r="C1466" s="1">
        <v>41639</v>
      </c>
      <c r="D1466" s="2">
        <v>19052046000</v>
      </c>
      <c r="E1466" s="2">
        <v>17641421000</v>
      </c>
      <c r="F1466" s="2">
        <v>467904000</v>
      </c>
      <c r="G1466" t="s">
        <v>12</v>
      </c>
      <c r="H1466" t="s">
        <v>12</v>
      </c>
      <c r="I1466" t="s">
        <v>59</v>
      </c>
      <c r="J1466" t="s">
        <v>419</v>
      </c>
    </row>
    <row r="1467" spans="1:10" x14ac:dyDescent="0.35">
      <c r="A1467" t="s">
        <v>418</v>
      </c>
      <c r="B1467" t="s">
        <v>17</v>
      </c>
      <c r="C1467" s="1">
        <v>42004</v>
      </c>
      <c r="D1467" s="2">
        <v>21105141000</v>
      </c>
      <c r="E1467" s="2">
        <v>19198615000</v>
      </c>
      <c r="F1467" s="2">
        <v>520805000</v>
      </c>
      <c r="G1467" t="s">
        <v>12</v>
      </c>
      <c r="H1467" t="s">
        <v>12</v>
      </c>
      <c r="I1467" t="s">
        <v>59</v>
      </c>
      <c r="J1467" t="s">
        <v>419</v>
      </c>
    </row>
    <row r="1468" spans="1:10" x14ac:dyDescent="0.35">
      <c r="A1468" t="s">
        <v>418</v>
      </c>
      <c r="B1468" t="s">
        <v>11</v>
      </c>
      <c r="C1468" s="1">
        <v>42369</v>
      </c>
      <c r="D1468" s="2">
        <v>16439276000</v>
      </c>
      <c r="E1468" s="2">
        <v>14858014000</v>
      </c>
      <c r="F1468" s="2">
        <v>458989000</v>
      </c>
      <c r="G1468" t="s">
        <v>12</v>
      </c>
      <c r="H1468" t="s">
        <v>12</v>
      </c>
      <c r="I1468" t="s">
        <v>59</v>
      </c>
      <c r="J1468" t="s">
        <v>419</v>
      </c>
    </row>
    <row r="1469" spans="1:10" x14ac:dyDescent="0.35">
      <c r="A1469" t="s">
        <v>449</v>
      </c>
      <c r="B1469" t="s">
        <v>15</v>
      </c>
      <c r="C1469" s="1">
        <v>41639</v>
      </c>
      <c r="D1469" s="2">
        <v>14265000000</v>
      </c>
      <c r="E1469" s="2">
        <v>8314000000</v>
      </c>
      <c r="F1469" s="2">
        <v>3486000000</v>
      </c>
      <c r="G1469" s="2">
        <v>463000000</v>
      </c>
      <c r="H1469" s="2">
        <v>452000000</v>
      </c>
      <c r="I1469" t="s">
        <v>59</v>
      </c>
      <c r="J1469" t="s">
        <v>193</v>
      </c>
    </row>
    <row r="1470" spans="1:10" x14ac:dyDescent="0.35">
      <c r="A1470" t="s">
        <v>449</v>
      </c>
      <c r="B1470" t="s">
        <v>16</v>
      </c>
      <c r="C1470" s="1">
        <v>42004</v>
      </c>
      <c r="D1470" s="2">
        <v>14791000000</v>
      </c>
      <c r="E1470" s="2">
        <v>8348000000</v>
      </c>
      <c r="F1470" s="2">
        <v>4013000000</v>
      </c>
      <c r="G1470" s="2">
        <v>483000000</v>
      </c>
      <c r="H1470" s="2">
        <v>450000000</v>
      </c>
      <c r="I1470" t="s">
        <v>59</v>
      </c>
      <c r="J1470" t="s">
        <v>193</v>
      </c>
    </row>
    <row r="1471" spans="1:10" x14ac:dyDescent="0.35">
      <c r="A1471" t="s">
        <v>449</v>
      </c>
      <c r="B1471" t="s">
        <v>17</v>
      </c>
      <c r="C1471" s="1">
        <v>42369</v>
      </c>
      <c r="D1471" s="2">
        <v>14766000000</v>
      </c>
      <c r="E1471" s="2">
        <v>8206000000</v>
      </c>
      <c r="F1471" s="2">
        <v>3624000000</v>
      </c>
      <c r="G1471" s="2">
        <v>476000000</v>
      </c>
      <c r="H1471" s="2">
        <v>471000000</v>
      </c>
      <c r="I1471" t="s">
        <v>59</v>
      </c>
      <c r="J1471" t="s">
        <v>193</v>
      </c>
    </row>
    <row r="1472" spans="1:10" x14ac:dyDescent="0.35">
      <c r="A1472" t="s">
        <v>449</v>
      </c>
      <c r="B1472" t="s">
        <v>11</v>
      </c>
      <c r="C1472" s="1">
        <v>42735</v>
      </c>
      <c r="D1472" s="2">
        <v>14751000000</v>
      </c>
      <c r="E1472" s="2">
        <v>8063000000</v>
      </c>
      <c r="F1472" s="2">
        <v>4630000000</v>
      </c>
      <c r="G1472" s="2">
        <v>466000000</v>
      </c>
      <c r="H1472" s="2">
        <v>462000000</v>
      </c>
      <c r="I1472" t="s">
        <v>59</v>
      </c>
      <c r="J1472" t="s">
        <v>193</v>
      </c>
    </row>
    <row r="1473" spans="1:10" x14ac:dyDescent="0.35">
      <c r="A1473" t="s">
        <v>455</v>
      </c>
      <c r="B1473" t="s">
        <v>15</v>
      </c>
      <c r="C1473" s="1">
        <v>41274</v>
      </c>
      <c r="D1473" s="2">
        <v>11224000000</v>
      </c>
      <c r="E1473" s="2">
        <v>6396000000</v>
      </c>
      <c r="F1473" s="2">
        <v>1227000000</v>
      </c>
      <c r="G1473" s="2">
        <v>98000000</v>
      </c>
      <c r="H1473" s="2">
        <v>1001000000</v>
      </c>
      <c r="I1473" t="s">
        <v>59</v>
      </c>
      <c r="J1473" t="s">
        <v>87</v>
      </c>
    </row>
    <row r="1474" spans="1:10" x14ac:dyDescent="0.35">
      <c r="A1474" t="s">
        <v>455</v>
      </c>
      <c r="B1474" t="s">
        <v>16</v>
      </c>
      <c r="C1474" s="1">
        <v>41639</v>
      </c>
      <c r="D1474" s="2">
        <v>11925000000</v>
      </c>
      <c r="E1474" s="2">
        <v>6744000000</v>
      </c>
      <c r="F1474" s="2">
        <v>1349000000</v>
      </c>
      <c r="G1474" s="2">
        <v>98000000</v>
      </c>
      <c r="H1474" s="2">
        <v>1109000000</v>
      </c>
      <c r="I1474" t="s">
        <v>59</v>
      </c>
      <c r="J1474" t="s">
        <v>87</v>
      </c>
    </row>
    <row r="1475" spans="1:10" x14ac:dyDescent="0.35">
      <c r="A1475" t="s">
        <v>455</v>
      </c>
      <c r="B1475" t="s">
        <v>17</v>
      </c>
      <c r="C1475" s="1">
        <v>42004</v>
      </c>
      <c r="D1475" s="2">
        <v>12273000000</v>
      </c>
      <c r="E1475" s="2">
        <v>6962000000</v>
      </c>
      <c r="F1475" s="2">
        <v>1437000000</v>
      </c>
      <c r="G1475" s="2">
        <v>96000000</v>
      </c>
      <c r="H1475" s="2">
        <v>1170000000</v>
      </c>
      <c r="I1475" t="s">
        <v>59</v>
      </c>
      <c r="J1475" t="s">
        <v>87</v>
      </c>
    </row>
    <row r="1476" spans="1:10" x14ac:dyDescent="0.35">
      <c r="A1476" t="s">
        <v>455</v>
      </c>
      <c r="B1476" t="s">
        <v>11</v>
      </c>
      <c r="C1476" s="1">
        <v>42369</v>
      </c>
      <c r="D1476" s="2">
        <v>10776000000</v>
      </c>
      <c r="E1476" s="2">
        <v>5960000000</v>
      </c>
      <c r="F1476" s="2">
        <v>1296000000</v>
      </c>
      <c r="G1476" s="2">
        <v>93000000</v>
      </c>
      <c r="H1476" s="2">
        <v>1106000000</v>
      </c>
      <c r="I1476" t="s">
        <v>59</v>
      </c>
      <c r="J1476" t="s">
        <v>87</v>
      </c>
    </row>
    <row r="1477" spans="1:10" x14ac:dyDescent="0.35">
      <c r="A1477" t="s">
        <v>473</v>
      </c>
      <c r="B1477" t="s">
        <v>15</v>
      </c>
      <c r="C1477" s="1">
        <v>41639</v>
      </c>
      <c r="D1477" s="2">
        <v>7690800000</v>
      </c>
      <c r="E1477" s="2">
        <v>5100900000</v>
      </c>
      <c r="F1477" s="2">
        <v>1788300000</v>
      </c>
      <c r="G1477" t="s">
        <v>12</v>
      </c>
      <c r="H1477" s="2">
        <v>123200000</v>
      </c>
      <c r="I1477" t="s">
        <v>59</v>
      </c>
      <c r="J1477" t="s">
        <v>96</v>
      </c>
    </row>
    <row r="1478" spans="1:10" x14ac:dyDescent="0.35">
      <c r="A1478" t="s">
        <v>473</v>
      </c>
      <c r="B1478" t="s">
        <v>16</v>
      </c>
      <c r="C1478" s="1">
        <v>42004</v>
      </c>
      <c r="D1478" s="2">
        <v>7750500000</v>
      </c>
      <c r="E1478" s="2">
        <v>5062900000</v>
      </c>
      <c r="F1478" s="2">
        <v>1849400000</v>
      </c>
      <c r="G1478" t="s">
        <v>12</v>
      </c>
      <c r="H1478" s="2">
        <v>118900000</v>
      </c>
      <c r="I1478" t="s">
        <v>59</v>
      </c>
      <c r="J1478" t="s">
        <v>96</v>
      </c>
    </row>
    <row r="1479" spans="1:10" x14ac:dyDescent="0.35">
      <c r="A1479" t="s">
        <v>473</v>
      </c>
      <c r="B1479" t="s">
        <v>17</v>
      </c>
      <c r="C1479" s="1">
        <v>42369</v>
      </c>
      <c r="D1479" s="2">
        <v>7031500000</v>
      </c>
      <c r="E1479" s="2">
        <v>4444900000</v>
      </c>
      <c r="F1479" s="2">
        <v>1656200000</v>
      </c>
      <c r="G1479" t="s">
        <v>12</v>
      </c>
      <c r="H1479" s="2">
        <v>88700000</v>
      </c>
      <c r="I1479" t="s">
        <v>59</v>
      </c>
      <c r="J1479" t="s">
        <v>96</v>
      </c>
    </row>
    <row r="1480" spans="1:10" x14ac:dyDescent="0.35">
      <c r="A1480" t="s">
        <v>473</v>
      </c>
      <c r="B1480" t="s">
        <v>11</v>
      </c>
      <c r="C1480" s="1">
        <v>42735</v>
      </c>
      <c r="D1480" s="2">
        <v>6778300000</v>
      </c>
      <c r="E1480" s="2">
        <v>4246700000</v>
      </c>
      <c r="F1480" s="2">
        <v>1604400000</v>
      </c>
      <c r="G1480" t="s">
        <v>12</v>
      </c>
      <c r="H1480" s="2">
        <v>94900000</v>
      </c>
      <c r="I1480" t="s">
        <v>59</v>
      </c>
      <c r="J1480" t="s">
        <v>96</v>
      </c>
    </row>
    <row r="1481" spans="1:10" x14ac:dyDescent="0.35">
      <c r="A1481" t="s">
        <v>474</v>
      </c>
      <c r="B1481" t="s">
        <v>15</v>
      </c>
      <c r="C1481" s="1">
        <v>41274</v>
      </c>
      <c r="D1481" s="2">
        <v>9534462000</v>
      </c>
      <c r="E1481" s="2">
        <v>5328236000</v>
      </c>
      <c r="F1481" s="2">
        <v>3264896000</v>
      </c>
      <c r="G1481" t="s">
        <v>12</v>
      </c>
      <c r="H1481" t="s">
        <v>12</v>
      </c>
      <c r="I1481" t="s">
        <v>59</v>
      </c>
      <c r="J1481" t="s">
        <v>60</v>
      </c>
    </row>
    <row r="1482" spans="1:10" x14ac:dyDescent="0.35">
      <c r="A1482" t="s">
        <v>474</v>
      </c>
      <c r="B1482" t="s">
        <v>16</v>
      </c>
      <c r="C1482" s="1">
        <v>41639</v>
      </c>
      <c r="D1482" s="2">
        <v>10185532000</v>
      </c>
      <c r="E1482" s="2">
        <v>5568966000</v>
      </c>
      <c r="F1482" s="2">
        <v>3470200000</v>
      </c>
      <c r="G1482" t="s">
        <v>12</v>
      </c>
      <c r="H1482" t="s">
        <v>12</v>
      </c>
      <c r="I1482" t="s">
        <v>59</v>
      </c>
      <c r="J1482" t="s">
        <v>60</v>
      </c>
    </row>
    <row r="1483" spans="1:10" x14ac:dyDescent="0.35">
      <c r="A1483" t="s">
        <v>474</v>
      </c>
      <c r="B1483" t="s">
        <v>17</v>
      </c>
      <c r="C1483" s="1">
        <v>42004</v>
      </c>
      <c r="D1483" s="2">
        <v>11129533000</v>
      </c>
      <c r="E1483" s="2">
        <v>5965049000</v>
      </c>
      <c r="F1483" s="2">
        <v>3860448000</v>
      </c>
      <c r="G1483" t="s">
        <v>12</v>
      </c>
      <c r="H1483" t="s">
        <v>12</v>
      </c>
      <c r="I1483" t="s">
        <v>59</v>
      </c>
      <c r="J1483" t="s">
        <v>60</v>
      </c>
    </row>
    <row r="1484" spans="1:10" x14ac:dyDescent="0.35">
      <c r="A1484" t="s">
        <v>474</v>
      </c>
      <c r="B1484" t="s">
        <v>11</v>
      </c>
      <c r="C1484" s="1">
        <v>42369</v>
      </c>
      <c r="D1484" s="2">
        <v>11339304000</v>
      </c>
      <c r="E1484" s="2">
        <v>5780078000</v>
      </c>
      <c r="F1484" s="2">
        <v>3943786000</v>
      </c>
      <c r="G1484" t="s">
        <v>12</v>
      </c>
      <c r="H1484" t="s">
        <v>12</v>
      </c>
      <c r="I1484" t="s">
        <v>59</v>
      </c>
      <c r="J1484" t="s">
        <v>60</v>
      </c>
    </row>
    <row r="1485" spans="1:10" x14ac:dyDescent="0.35">
      <c r="A1485" t="s">
        <v>540</v>
      </c>
      <c r="B1485" t="s">
        <v>15</v>
      </c>
      <c r="C1485" s="1">
        <v>41274</v>
      </c>
      <c r="D1485" s="2">
        <v>2567310000</v>
      </c>
      <c r="E1485" s="2">
        <v>2233284000</v>
      </c>
      <c r="F1485" s="2">
        <v>308143000</v>
      </c>
      <c r="G1485" t="s">
        <v>12</v>
      </c>
      <c r="H1485" t="s">
        <v>12</v>
      </c>
      <c r="I1485" t="s">
        <v>59</v>
      </c>
      <c r="J1485" t="s">
        <v>387</v>
      </c>
    </row>
    <row r="1486" spans="1:10" x14ac:dyDescent="0.35">
      <c r="A1486" t="s">
        <v>540</v>
      </c>
      <c r="B1486" t="s">
        <v>16</v>
      </c>
      <c r="C1486" s="1">
        <v>41639</v>
      </c>
      <c r="D1486" s="2">
        <v>2770709000</v>
      </c>
      <c r="E1486" s="2">
        <v>2343829000</v>
      </c>
      <c r="F1486" s="2">
        <v>274217000</v>
      </c>
      <c r="G1486" t="s">
        <v>12</v>
      </c>
      <c r="H1486" t="s">
        <v>12</v>
      </c>
      <c r="I1486" t="s">
        <v>59</v>
      </c>
      <c r="J1486" t="s">
        <v>387</v>
      </c>
    </row>
    <row r="1487" spans="1:10" x14ac:dyDescent="0.35">
      <c r="A1487" t="s">
        <v>540</v>
      </c>
      <c r="B1487" t="s">
        <v>17</v>
      </c>
      <c r="C1487" s="1">
        <v>42004</v>
      </c>
      <c r="D1487" s="2">
        <v>2994169000</v>
      </c>
      <c r="E1487" s="2">
        <v>2406587000</v>
      </c>
      <c r="F1487" s="2">
        <v>292358000</v>
      </c>
      <c r="G1487" t="s">
        <v>12</v>
      </c>
      <c r="H1487" t="s">
        <v>12</v>
      </c>
      <c r="I1487" t="s">
        <v>59</v>
      </c>
      <c r="J1487" t="s">
        <v>387</v>
      </c>
    </row>
    <row r="1488" spans="1:10" x14ac:dyDescent="0.35">
      <c r="A1488" t="s">
        <v>540</v>
      </c>
      <c r="B1488" t="s">
        <v>11</v>
      </c>
      <c r="C1488" s="1">
        <v>42369</v>
      </c>
      <c r="D1488" s="2">
        <v>3422181000</v>
      </c>
      <c r="E1488" s="2">
        <v>2564648000</v>
      </c>
      <c r="F1488" s="2">
        <v>312694000</v>
      </c>
      <c r="G1488" t="s">
        <v>12</v>
      </c>
      <c r="H1488" t="s">
        <v>12</v>
      </c>
      <c r="I1488" t="s">
        <v>59</v>
      </c>
      <c r="J1488" t="s">
        <v>387</v>
      </c>
    </row>
    <row r="1489" spans="1:10" x14ac:dyDescent="0.35">
      <c r="A1489" t="s">
        <v>557</v>
      </c>
      <c r="B1489" t="s">
        <v>15</v>
      </c>
      <c r="C1489" s="1">
        <v>41912</v>
      </c>
      <c r="D1489" s="2">
        <v>9895100000</v>
      </c>
      <c r="E1489" s="2">
        <v>7961500000</v>
      </c>
      <c r="F1489" s="2">
        <v>937600000</v>
      </c>
      <c r="G1489" t="s">
        <v>12</v>
      </c>
      <c r="H1489" s="2">
        <v>86000000</v>
      </c>
      <c r="I1489" t="s">
        <v>59</v>
      </c>
      <c r="J1489" t="s">
        <v>96</v>
      </c>
    </row>
    <row r="1490" spans="1:10" x14ac:dyDescent="0.35">
      <c r="A1490" t="s">
        <v>557</v>
      </c>
      <c r="B1490" t="s">
        <v>16</v>
      </c>
      <c r="C1490" s="1">
        <v>42277</v>
      </c>
      <c r="D1490" s="2">
        <v>11124800000</v>
      </c>
      <c r="E1490" s="2">
        <v>8986500000</v>
      </c>
      <c r="F1490" s="2">
        <v>1026100000</v>
      </c>
      <c r="G1490" t="s">
        <v>12</v>
      </c>
      <c r="H1490" s="2">
        <v>118900000</v>
      </c>
      <c r="I1490" t="s">
        <v>59</v>
      </c>
      <c r="J1490" t="s">
        <v>96</v>
      </c>
    </row>
    <row r="1491" spans="1:10" x14ac:dyDescent="0.35">
      <c r="A1491" t="s">
        <v>557</v>
      </c>
      <c r="B1491" t="s">
        <v>17</v>
      </c>
      <c r="C1491" s="1">
        <v>42643</v>
      </c>
      <c r="D1491" s="2">
        <v>14171800000</v>
      </c>
      <c r="E1491" s="2">
        <v>11413200000</v>
      </c>
      <c r="F1491" s="2">
        <v>1750100000</v>
      </c>
      <c r="G1491" t="s">
        <v>12</v>
      </c>
      <c r="H1491" s="2">
        <v>211800000</v>
      </c>
      <c r="I1491" t="s">
        <v>59</v>
      </c>
      <c r="J1491" t="s">
        <v>96</v>
      </c>
    </row>
    <row r="1492" spans="1:10" x14ac:dyDescent="0.35">
      <c r="A1492" t="s">
        <v>51</v>
      </c>
      <c r="B1492" t="s">
        <v>11</v>
      </c>
      <c r="C1492" s="1">
        <v>41274</v>
      </c>
      <c r="D1492" s="2">
        <v>958511000</v>
      </c>
      <c r="E1492" s="2">
        <v>386355000</v>
      </c>
      <c r="F1492" s="2">
        <v>61732000</v>
      </c>
      <c r="G1492" t="s">
        <v>12</v>
      </c>
      <c r="H1492" s="2">
        <v>325173000</v>
      </c>
      <c r="I1492" t="s">
        <v>52</v>
      </c>
      <c r="J1492" t="s">
        <v>53</v>
      </c>
    </row>
    <row r="1493" spans="1:10" x14ac:dyDescent="0.35">
      <c r="A1493" t="s">
        <v>51</v>
      </c>
      <c r="B1493" t="s">
        <v>15</v>
      </c>
      <c r="C1493" s="1">
        <v>41639</v>
      </c>
      <c r="D1493" s="2">
        <v>974053000</v>
      </c>
      <c r="E1493" s="2">
        <v>380051000</v>
      </c>
      <c r="F1493" s="2">
        <v>53073000</v>
      </c>
      <c r="G1493" t="s">
        <v>12</v>
      </c>
      <c r="H1493" s="2">
        <v>291910000</v>
      </c>
      <c r="I1493" t="s">
        <v>52</v>
      </c>
      <c r="J1493" t="s">
        <v>53</v>
      </c>
    </row>
    <row r="1494" spans="1:10" x14ac:dyDescent="0.35">
      <c r="A1494" t="s">
        <v>51</v>
      </c>
      <c r="B1494" t="s">
        <v>16</v>
      </c>
      <c r="C1494" s="1">
        <v>42004</v>
      </c>
      <c r="D1494" s="2">
        <v>984363000</v>
      </c>
      <c r="E1494" s="2">
        <v>380964000</v>
      </c>
      <c r="F1494" s="2">
        <v>56621000</v>
      </c>
      <c r="G1494" t="s">
        <v>12</v>
      </c>
      <c r="H1494" s="2">
        <v>282608000</v>
      </c>
      <c r="I1494" t="s">
        <v>52</v>
      </c>
      <c r="J1494" t="s">
        <v>53</v>
      </c>
    </row>
    <row r="1495" spans="1:10" x14ac:dyDescent="0.35">
      <c r="A1495" t="s">
        <v>51</v>
      </c>
      <c r="B1495" t="s">
        <v>17</v>
      </c>
      <c r="C1495" s="1">
        <v>42369</v>
      </c>
      <c r="D1495" s="2">
        <v>981310000</v>
      </c>
      <c r="E1495" s="2">
        <v>365248000</v>
      </c>
      <c r="F1495" s="2">
        <v>53546000</v>
      </c>
      <c r="G1495" t="s">
        <v>12</v>
      </c>
      <c r="H1495" s="2">
        <v>306301000</v>
      </c>
      <c r="I1495" t="s">
        <v>52</v>
      </c>
      <c r="J1495" t="s">
        <v>53</v>
      </c>
    </row>
    <row r="1496" spans="1:10" x14ac:dyDescent="0.35">
      <c r="A1496" t="s">
        <v>74</v>
      </c>
      <c r="B1496" t="s">
        <v>11</v>
      </c>
      <c r="C1496" s="1">
        <v>41274</v>
      </c>
      <c r="D1496" s="2">
        <v>2875960000</v>
      </c>
      <c r="E1496" s="2">
        <v>722479000</v>
      </c>
      <c r="F1496" s="2">
        <v>389486000</v>
      </c>
      <c r="G1496" t="s">
        <v>12</v>
      </c>
      <c r="H1496" s="2">
        <v>644276000</v>
      </c>
      <c r="I1496" t="s">
        <v>52</v>
      </c>
      <c r="J1496" t="s">
        <v>75</v>
      </c>
    </row>
    <row r="1497" spans="1:10" x14ac:dyDescent="0.35">
      <c r="A1497" t="s">
        <v>74</v>
      </c>
      <c r="B1497" t="s">
        <v>15</v>
      </c>
      <c r="C1497" s="1">
        <v>41639</v>
      </c>
      <c r="D1497" s="2">
        <v>3361407000</v>
      </c>
      <c r="E1497" s="2">
        <v>859873000</v>
      </c>
      <c r="F1497" s="2">
        <v>487084000</v>
      </c>
      <c r="G1497" t="s">
        <v>12</v>
      </c>
      <c r="H1497" s="2">
        <v>800145000</v>
      </c>
      <c r="I1497" t="s">
        <v>52</v>
      </c>
      <c r="J1497" t="s">
        <v>75</v>
      </c>
    </row>
    <row r="1498" spans="1:10" x14ac:dyDescent="0.35">
      <c r="A1498" t="s">
        <v>74</v>
      </c>
      <c r="B1498" t="s">
        <v>16</v>
      </c>
      <c r="C1498" s="1">
        <v>42004</v>
      </c>
      <c r="D1498" s="2">
        <v>4100048000</v>
      </c>
      <c r="E1498" s="2">
        <v>1094265000</v>
      </c>
      <c r="F1498" s="2">
        <v>515059000</v>
      </c>
      <c r="G1498" t="s">
        <v>12</v>
      </c>
      <c r="H1498" s="2">
        <v>1003802000</v>
      </c>
      <c r="I1498" t="s">
        <v>52</v>
      </c>
      <c r="J1498" t="s">
        <v>75</v>
      </c>
    </row>
    <row r="1499" spans="1:10" x14ac:dyDescent="0.35">
      <c r="A1499" t="s">
        <v>74</v>
      </c>
      <c r="B1499" t="s">
        <v>17</v>
      </c>
      <c r="C1499" s="1">
        <v>42369</v>
      </c>
      <c r="D1499" s="2">
        <v>4771516000</v>
      </c>
      <c r="E1499" s="2">
        <v>1308868000</v>
      </c>
      <c r="F1499" s="2">
        <v>564531000</v>
      </c>
      <c r="G1499" t="s">
        <v>12</v>
      </c>
      <c r="H1499" s="2">
        <v>1285328000</v>
      </c>
      <c r="I1499" t="s">
        <v>52</v>
      </c>
      <c r="J1499" t="s">
        <v>75</v>
      </c>
    </row>
    <row r="1500" spans="1:10" x14ac:dyDescent="0.35">
      <c r="A1500" t="s">
        <v>122</v>
      </c>
      <c r="B1500" t="s">
        <v>11</v>
      </c>
      <c r="C1500" s="1">
        <v>41274</v>
      </c>
      <c r="D1500" s="2">
        <v>1847186000</v>
      </c>
      <c r="E1500" s="2">
        <v>667208000</v>
      </c>
      <c r="F1500" s="2">
        <v>93782000</v>
      </c>
      <c r="G1500" t="s">
        <v>12</v>
      </c>
      <c r="H1500" s="2">
        <v>445875000</v>
      </c>
      <c r="I1500" t="s">
        <v>52</v>
      </c>
      <c r="J1500" t="s">
        <v>53</v>
      </c>
    </row>
    <row r="1501" spans="1:10" x14ac:dyDescent="0.35">
      <c r="A1501" t="s">
        <v>122</v>
      </c>
      <c r="B1501" t="s">
        <v>15</v>
      </c>
      <c r="C1501" s="1">
        <v>41639</v>
      </c>
      <c r="D1501" s="2">
        <v>2135539000</v>
      </c>
      <c r="E1501" s="2">
        <v>771403000</v>
      </c>
      <c r="F1501" s="2">
        <v>117073000</v>
      </c>
      <c r="G1501" t="s">
        <v>12</v>
      </c>
      <c r="H1501" s="2">
        <v>560637000</v>
      </c>
      <c r="I1501" t="s">
        <v>52</v>
      </c>
      <c r="J1501" t="s">
        <v>53</v>
      </c>
    </row>
    <row r="1502" spans="1:10" x14ac:dyDescent="0.35">
      <c r="A1502" t="s">
        <v>122</v>
      </c>
      <c r="B1502" t="s">
        <v>16</v>
      </c>
      <c r="C1502" s="1">
        <v>42004</v>
      </c>
      <c r="D1502" s="2">
        <v>2396998000</v>
      </c>
      <c r="E1502" s="2">
        <v>864526000</v>
      </c>
      <c r="F1502" s="2">
        <v>102077000</v>
      </c>
      <c r="G1502" t="s">
        <v>12</v>
      </c>
      <c r="H1502" s="2">
        <v>628573000</v>
      </c>
      <c r="I1502" t="s">
        <v>52</v>
      </c>
      <c r="J1502" t="s">
        <v>53</v>
      </c>
    </row>
    <row r="1503" spans="1:10" x14ac:dyDescent="0.35">
      <c r="A1503" t="s">
        <v>122</v>
      </c>
      <c r="B1503" t="s">
        <v>17</v>
      </c>
      <c r="C1503" s="1">
        <v>42369</v>
      </c>
      <c r="D1503" s="2">
        <v>2490821000</v>
      </c>
      <c r="E1503" s="2">
        <v>904336000</v>
      </c>
      <c r="F1503" s="2">
        <v>97578000</v>
      </c>
      <c r="G1503" t="s">
        <v>12</v>
      </c>
      <c r="H1503" s="2">
        <v>639542000</v>
      </c>
      <c r="I1503" t="s">
        <v>52</v>
      </c>
      <c r="J1503" t="s">
        <v>53</v>
      </c>
    </row>
    <row r="1504" spans="1:10" x14ac:dyDescent="0.35">
      <c r="A1504" t="s">
        <v>129</v>
      </c>
      <c r="B1504" t="s">
        <v>11</v>
      </c>
      <c r="C1504" s="1">
        <v>41274</v>
      </c>
      <c r="D1504" s="2">
        <v>6514099000</v>
      </c>
      <c r="E1504" s="2">
        <v>5745428000</v>
      </c>
      <c r="F1504" t="s">
        <v>12</v>
      </c>
      <c r="G1504" t="s">
        <v>12</v>
      </c>
      <c r="H1504" s="2">
        <v>169645000</v>
      </c>
      <c r="I1504" t="s">
        <v>52</v>
      </c>
      <c r="J1504" t="s">
        <v>130</v>
      </c>
    </row>
    <row r="1505" spans="1:10" x14ac:dyDescent="0.35">
      <c r="A1505" t="s">
        <v>129</v>
      </c>
      <c r="B1505" t="s">
        <v>15</v>
      </c>
      <c r="C1505" s="1">
        <v>41639</v>
      </c>
      <c r="D1505" s="2">
        <v>7184794000</v>
      </c>
      <c r="E1505" s="2">
        <v>6293699000</v>
      </c>
      <c r="F1505" t="s">
        <v>12</v>
      </c>
      <c r="G1505" t="s">
        <v>12</v>
      </c>
      <c r="H1505" s="2">
        <v>190390000</v>
      </c>
      <c r="I1505" t="s">
        <v>52</v>
      </c>
      <c r="J1505" t="s">
        <v>130</v>
      </c>
    </row>
    <row r="1506" spans="1:10" x14ac:dyDescent="0.35">
      <c r="A1506" t="s">
        <v>129</v>
      </c>
      <c r="B1506" t="s">
        <v>16</v>
      </c>
      <c r="C1506" s="1">
        <v>42004</v>
      </c>
      <c r="D1506" s="2">
        <v>9049918000</v>
      </c>
      <c r="E1506" s="2">
        <v>8050222000</v>
      </c>
      <c r="F1506" t="s">
        <v>12</v>
      </c>
      <c r="G1506" t="s">
        <v>12</v>
      </c>
      <c r="H1506" s="2">
        <v>265101000</v>
      </c>
      <c r="I1506" t="s">
        <v>52</v>
      </c>
      <c r="J1506" t="s">
        <v>130</v>
      </c>
    </row>
    <row r="1507" spans="1:10" x14ac:dyDescent="0.35">
      <c r="A1507" t="s">
        <v>129</v>
      </c>
      <c r="B1507" t="s">
        <v>11</v>
      </c>
      <c r="C1507" s="1">
        <v>42369</v>
      </c>
      <c r="D1507" s="2">
        <v>10855810000</v>
      </c>
      <c r="E1507" s="2">
        <v>9716541000</v>
      </c>
      <c r="F1507" t="s">
        <v>12</v>
      </c>
      <c r="G1507" t="s">
        <v>12</v>
      </c>
      <c r="H1507" s="2">
        <v>314096000</v>
      </c>
      <c r="I1507" t="s">
        <v>52</v>
      </c>
      <c r="J1507" t="s">
        <v>130</v>
      </c>
    </row>
    <row r="1508" spans="1:10" x14ac:dyDescent="0.35">
      <c r="A1508" t="s">
        <v>131</v>
      </c>
      <c r="B1508" t="s">
        <v>15</v>
      </c>
      <c r="C1508" s="1">
        <v>41274</v>
      </c>
      <c r="D1508" s="2">
        <v>2432680000</v>
      </c>
      <c r="E1508" s="2">
        <v>728989000</v>
      </c>
      <c r="F1508" s="2">
        <v>212572000</v>
      </c>
      <c r="G1508" t="s">
        <v>12</v>
      </c>
      <c r="H1508" s="2">
        <v>622592000</v>
      </c>
      <c r="I1508" t="s">
        <v>52</v>
      </c>
      <c r="J1508" t="s">
        <v>53</v>
      </c>
    </row>
    <row r="1509" spans="1:10" x14ac:dyDescent="0.35">
      <c r="A1509" t="s">
        <v>131</v>
      </c>
      <c r="B1509" t="s">
        <v>16</v>
      </c>
      <c r="C1509" s="1">
        <v>41639</v>
      </c>
      <c r="D1509" s="2">
        <v>2865751000</v>
      </c>
      <c r="E1509" s="2">
        <v>991017000</v>
      </c>
      <c r="F1509" s="2">
        <v>213519000</v>
      </c>
      <c r="G1509" t="s">
        <v>12</v>
      </c>
      <c r="H1509" s="2">
        <v>741342000</v>
      </c>
      <c r="I1509" t="s">
        <v>52</v>
      </c>
      <c r="J1509" t="s">
        <v>53</v>
      </c>
    </row>
    <row r="1510" spans="1:10" x14ac:dyDescent="0.35">
      <c r="A1510" t="s">
        <v>131</v>
      </c>
      <c r="B1510" t="s">
        <v>17</v>
      </c>
      <c r="C1510" s="1">
        <v>42004</v>
      </c>
      <c r="D1510" s="2">
        <v>3538756000</v>
      </c>
      <c r="E1510" s="2">
        <v>1306606000</v>
      </c>
      <c r="F1510" s="2">
        <v>257296000</v>
      </c>
      <c r="G1510" t="s">
        <v>12</v>
      </c>
      <c r="H1510" s="2">
        <v>985781000</v>
      </c>
      <c r="I1510" t="s">
        <v>52</v>
      </c>
      <c r="J1510" t="s">
        <v>53</v>
      </c>
    </row>
    <row r="1511" spans="1:10" x14ac:dyDescent="0.35">
      <c r="A1511" t="s">
        <v>131</v>
      </c>
      <c r="B1511" t="s">
        <v>11</v>
      </c>
      <c r="C1511" s="1">
        <v>42369</v>
      </c>
      <c r="D1511" s="2">
        <v>3663851000</v>
      </c>
      <c r="E1511" s="2">
        <v>1321426000</v>
      </c>
      <c r="F1511" s="2">
        <v>310921000</v>
      </c>
      <c r="G1511" t="s">
        <v>12</v>
      </c>
      <c r="H1511" s="2">
        <v>1036178000</v>
      </c>
      <c r="I1511" t="s">
        <v>52</v>
      </c>
      <c r="J1511" t="s">
        <v>53</v>
      </c>
    </row>
    <row r="1512" spans="1:10" x14ac:dyDescent="0.35">
      <c r="A1512" t="s">
        <v>208</v>
      </c>
      <c r="B1512" t="s">
        <v>15</v>
      </c>
      <c r="C1512" s="1">
        <v>41274</v>
      </c>
      <c r="D1512" s="2">
        <v>1279067000</v>
      </c>
      <c r="E1512" s="2">
        <v>461898000</v>
      </c>
      <c r="F1512" s="2">
        <v>68538000</v>
      </c>
      <c r="G1512" t="s">
        <v>12</v>
      </c>
      <c r="H1512" s="2">
        <v>382553000</v>
      </c>
      <c r="I1512" t="s">
        <v>52</v>
      </c>
      <c r="J1512" t="s">
        <v>75</v>
      </c>
    </row>
    <row r="1513" spans="1:10" x14ac:dyDescent="0.35">
      <c r="A1513" t="s">
        <v>208</v>
      </c>
      <c r="B1513" t="s">
        <v>16</v>
      </c>
      <c r="C1513" s="1">
        <v>41639</v>
      </c>
      <c r="D1513" s="2">
        <v>1482259000</v>
      </c>
      <c r="E1513" s="2">
        <v>555660000</v>
      </c>
      <c r="F1513" s="2">
        <v>69323000</v>
      </c>
      <c r="G1513" t="s">
        <v>12</v>
      </c>
      <c r="H1513" s="2">
        <v>475464000</v>
      </c>
      <c r="I1513" t="s">
        <v>52</v>
      </c>
      <c r="J1513" t="s">
        <v>75</v>
      </c>
    </row>
    <row r="1514" spans="1:10" x14ac:dyDescent="0.35">
      <c r="A1514" t="s">
        <v>208</v>
      </c>
      <c r="B1514" t="s">
        <v>17</v>
      </c>
      <c r="C1514" s="1">
        <v>42004</v>
      </c>
      <c r="D1514" s="2">
        <v>1616438000</v>
      </c>
      <c r="E1514" s="2">
        <v>603321000</v>
      </c>
      <c r="F1514" s="2">
        <v>89468000</v>
      </c>
      <c r="G1514" t="s">
        <v>12</v>
      </c>
      <c r="H1514" s="2">
        <v>538513000</v>
      </c>
      <c r="I1514" t="s">
        <v>52</v>
      </c>
      <c r="J1514" t="s">
        <v>75</v>
      </c>
    </row>
    <row r="1515" spans="1:10" x14ac:dyDescent="0.35">
      <c r="A1515" t="s">
        <v>208</v>
      </c>
      <c r="B1515" t="s">
        <v>11</v>
      </c>
      <c r="C1515" s="1">
        <v>42369</v>
      </c>
      <c r="D1515" s="2">
        <v>1763336000</v>
      </c>
      <c r="E1515" s="2">
        <v>651282000</v>
      </c>
      <c r="F1515" s="2">
        <v>139616000</v>
      </c>
      <c r="G1515" t="s">
        <v>12</v>
      </c>
      <c r="H1515" s="2">
        <v>570527000</v>
      </c>
      <c r="I1515" t="s">
        <v>52</v>
      </c>
      <c r="J1515" t="s">
        <v>75</v>
      </c>
    </row>
    <row r="1516" spans="1:10" x14ac:dyDescent="0.35">
      <c r="A1516" t="s">
        <v>229</v>
      </c>
      <c r="B1516" t="s">
        <v>15</v>
      </c>
      <c r="C1516" s="1">
        <v>41274</v>
      </c>
      <c r="D1516" s="2">
        <v>1887376000</v>
      </c>
      <c r="E1516" s="2">
        <v>944617000</v>
      </c>
      <c r="F1516" s="2">
        <v>531180000</v>
      </c>
      <c r="G1516" t="s">
        <v>12</v>
      </c>
      <c r="H1516" t="s">
        <v>12</v>
      </c>
      <c r="I1516" t="s">
        <v>52</v>
      </c>
      <c r="J1516" t="s">
        <v>53</v>
      </c>
    </row>
    <row r="1517" spans="1:10" x14ac:dyDescent="0.35">
      <c r="A1517" t="s">
        <v>229</v>
      </c>
      <c r="B1517" t="s">
        <v>16</v>
      </c>
      <c r="C1517" s="1">
        <v>41639</v>
      </c>
      <c r="D1517" s="2">
        <v>2152766000</v>
      </c>
      <c r="E1517" s="2">
        <v>1064403000</v>
      </c>
      <c r="F1517" s="2">
        <v>621413000</v>
      </c>
      <c r="G1517" t="s">
        <v>12</v>
      </c>
      <c r="H1517" t="s">
        <v>12</v>
      </c>
      <c r="I1517" t="s">
        <v>52</v>
      </c>
      <c r="J1517" t="s">
        <v>53</v>
      </c>
    </row>
    <row r="1518" spans="1:10" x14ac:dyDescent="0.35">
      <c r="A1518" t="s">
        <v>229</v>
      </c>
      <c r="B1518" t="s">
        <v>17</v>
      </c>
      <c r="C1518" s="1">
        <v>42004</v>
      </c>
      <c r="D1518" s="2">
        <v>2443776000</v>
      </c>
      <c r="E1518" s="2">
        <v>1197885000</v>
      </c>
      <c r="F1518" s="2">
        <v>734119000</v>
      </c>
      <c r="G1518" t="s">
        <v>12</v>
      </c>
      <c r="H1518" t="s">
        <v>12</v>
      </c>
      <c r="I1518" t="s">
        <v>52</v>
      </c>
      <c r="J1518" t="s">
        <v>53</v>
      </c>
    </row>
    <row r="1519" spans="1:10" x14ac:dyDescent="0.35">
      <c r="A1519" t="s">
        <v>229</v>
      </c>
      <c r="B1519" t="s">
        <v>11</v>
      </c>
      <c r="C1519" s="1">
        <v>42369</v>
      </c>
      <c r="D1519" s="2">
        <v>2725867000</v>
      </c>
      <c r="E1519" s="2">
        <v>1291506000</v>
      </c>
      <c r="F1519" s="2">
        <v>825296000</v>
      </c>
      <c r="G1519" t="s">
        <v>12</v>
      </c>
      <c r="H1519" t="s">
        <v>12</v>
      </c>
      <c r="I1519" t="s">
        <v>52</v>
      </c>
      <c r="J1519" t="s">
        <v>53</v>
      </c>
    </row>
    <row r="1520" spans="1:10" x14ac:dyDescent="0.35">
      <c r="A1520" t="s">
        <v>230</v>
      </c>
      <c r="B1520" t="s">
        <v>15</v>
      </c>
      <c r="C1520" s="1">
        <v>41274</v>
      </c>
      <c r="D1520" s="2">
        <v>1747502000</v>
      </c>
      <c r="E1520" s="2">
        <v>625507000</v>
      </c>
      <c r="F1520" s="2">
        <v>47233000</v>
      </c>
      <c r="G1520" t="s">
        <v>12</v>
      </c>
      <c r="H1520" s="2">
        <v>560669000</v>
      </c>
      <c r="I1520" t="s">
        <v>52</v>
      </c>
      <c r="J1520" t="s">
        <v>53</v>
      </c>
    </row>
    <row r="1521" spans="1:10" x14ac:dyDescent="0.35">
      <c r="A1521" t="s">
        <v>230</v>
      </c>
      <c r="B1521" t="s">
        <v>16</v>
      </c>
      <c r="C1521" s="1">
        <v>41639</v>
      </c>
      <c r="D1521" s="2">
        <v>2387702000</v>
      </c>
      <c r="E1521" s="2">
        <v>834228000</v>
      </c>
      <c r="F1521" s="2">
        <v>62179000</v>
      </c>
      <c r="G1521" t="s">
        <v>12</v>
      </c>
      <c r="H1521" s="2">
        <v>978973000</v>
      </c>
      <c r="I1521" t="s">
        <v>52</v>
      </c>
      <c r="J1521" t="s">
        <v>53</v>
      </c>
    </row>
    <row r="1522" spans="1:10" x14ac:dyDescent="0.35">
      <c r="A1522" t="s">
        <v>230</v>
      </c>
      <c r="B1522" t="s">
        <v>17</v>
      </c>
      <c r="C1522" s="1">
        <v>42004</v>
      </c>
      <c r="D1522" s="2">
        <v>2614748000</v>
      </c>
      <c r="E1522" s="2">
        <v>883564000</v>
      </c>
      <c r="F1522" s="2">
        <v>50948000</v>
      </c>
      <c r="G1522" t="s">
        <v>12</v>
      </c>
      <c r="H1522" s="2">
        <v>758861000</v>
      </c>
      <c r="I1522" t="s">
        <v>52</v>
      </c>
      <c r="J1522" t="s">
        <v>53</v>
      </c>
    </row>
    <row r="1523" spans="1:10" x14ac:dyDescent="0.35">
      <c r="A1523" t="s">
        <v>230</v>
      </c>
      <c r="B1523" t="s">
        <v>11</v>
      </c>
      <c r="C1523" s="1">
        <v>42369</v>
      </c>
      <c r="D1523" s="2">
        <v>2744965000</v>
      </c>
      <c r="E1523" s="2">
        <v>905168000</v>
      </c>
      <c r="F1523" s="2">
        <v>65082000</v>
      </c>
      <c r="G1523" t="s">
        <v>12</v>
      </c>
      <c r="H1523" s="2">
        <v>765895000</v>
      </c>
      <c r="I1523" t="s">
        <v>52</v>
      </c>
      <c r="J1523" t="s">
        <v>53</v>
      </c>
    </row>
    <row r="1524" spans="1:10" x14ac:dyDescent="0.35">
      <c r="A1524" t="s">
        <v>233</v>
      </c>
      <c r="B1524" t="s">
        <v>15</v>
      </c>
      <c r="C1524" s="1">
        <v>41274</v>
      </c>
      <c r="D1524" s="2">
        <v>535153000</v>
      </c>
      <c r="E1524" s="2">
        <v>172167000</v>
      </c>
      <c r="F1524" s="2">
        <v>24573000</v>
      </c>
      <c r="G1524" t="s">
        <v>12</v>
      </c>
      <c r="H1524" s="2">
        <v>169173000</v>
      </c>
      <c r="I1524" t="s">
        <v>52</v>
      </c>
      <c r="J1524" t="s">
        <v>234</v>
      </c>
    </row>
    <row r="1525" spans="1:10" x14ac:dyDescent="0.35">
      <c r="A1525" t="s">
        <v>233</v>
      </c>
      <c r="B1525" t="s">
        <v>16</v>
      </c>
      <c r="C1525" s="1">
        <v>41639</v>
      </c>
      <c r="D1525" s="2">
        <v>610590000</v>
      </c>
      <c r="E1525" s="2">
        <v>197336000</v>
      </c>
      <c r="F1525" s="2">
        <v>26684000</v>
      </c>
      <c r="G1525" t="s">
        <v>12</v>
      </c>
      <c r="H1525" s="2">
        <v>192420000</v>
      </c>
      <c r="I1525" t="s">
        <v>52</v>
      </c>
      <c r="J1525" t="s">
        <v>234</v>
      </c>
    </row>
    <row r="1526" spans="1:10" x14ac:dyDescent="0.35">
      <c r="A1526" t="s">
        <v>233</v>
      </c>
      <c r="B1526" t="s">
        <v>17</v>
      </c>
      <c r="C1526" s="1">
        <v>42004</v>
      </c>
      <c r="D1526" s="2">
        <v>970938000</v>
      </c>
      <c r="E1526" s="2">
        <v>312546000</v>
      </c>
      <c r="F1526" s="2">
        <v>40878000</v>
      </c>
      <c r="G1526" t="s">
        <v>12</v>
      </c>
      <c r="H1526" s="2">
        <v>360592000</v>
      </c>
      <c r="I1526" t="s">
        <v>52</v>
      </c>
      <c r="J1526" t="s">
        <v>234</v>
      </c>
    </row>
    <row r="1527" spans="1:10" x14ac:dyDescent="0.35">
      <c r="A1527" t="s">
        <v>233</v>
      </c>
      <c r="B1527" t="s">
        <v>11</v>
      </c>
      <c r="C1527" s="1">
        <v>42369</v>
      </c>
      <c r="D1527" s="2">
        <v>1194407000</v>
      </c>
      <c r="E1527" s="2">
        <v>363508000</v>
      </c>
      <c r="F1527" s="2">
        <v>40090000</v>
      </c>
      <c r="G1527" t="s">
        <v>12</v>
      </c>
      <c r="H1527" s="2">
        <v>453423000</v>
      </c>
      <c r="I1527" t="s">
        <v>52</v>
      </c>
      <c r="J1527" t="s">
        <v>234</v>
      </c>
    </row>
    <row r="1528" spans="1:10" x14ac:dyDescent="0.35">
      <c r="A1528" t="s">
        <v>243</v>
      </c>
      <c r="B1528" t="s">
        <v>15</v>
      </c>
      <c r="C1528" s="1">
        <v>41274</v>
      </c>
      <c r="D1528" s="2">
        <v>409396000</v>
      </c>
      <c r="E1528" s="2">
        <v>114028000</v>
      </c>
      <c r="F1528" s="2">
        <v>58323000</v>
      </c>
      <c r="G1528" t="s">
        <v>12</v>
      </c>
      <c r="H1528" s="2">
        <v>74453000</v>
      </c>
      <c r="I1528" t="s">
        <v>52</v>
      </c>
      <c r="J1528" t="s">
        <v>75</v>
      </c>
    </row>
    <row r="1529" spans="1:10" x14ac:dyDescent="0.35">
      <c r="A1529" t="s">
        <v>243</v>
      </c>
      <c r="B1529" t="s">
        <v>16</v>
      </c>
      <c r="C1529" s="1">
        <v>41639</v>
      </c>
      <c r="D1529" s="2">
        <v>520613000</v>
      </c>
      <c r="E1529" s="2">
        <v>140012000</v>
      </c>
      <c r="F1529" s="2">
        <v>63268000</v>
      </c>
      <c r="G1529" t="s">
        <v>12</v>
      </c>
      <c r="H1529" s="2">
        <v>95232000</v>
      </c>
      <c r="I1529" t="s">
        <v>52</v>
      </c>
      <c r="J1529" t="s">
        <v>75</v>
      </c>
    </row>
    <row r="1530" spans="1:10" x14ac:dyDescent="0.35">
      <c r="A1530" t="s">
        <v>243</v>
      </c>
      <c r="B1530" t="s">
        <v>17</v>
      </c>
      <c r="C1530" s="1">
        <v>42004</v>
      </c>
      <c r="D1530" s="2">
        <v>647155000</v>
      </c>
      <c r="E1530" s="2">
        <v>172416000</v>
      </c>
      <c r="F1530" s="2">
        <v>71369000</v>
      </c>
      <c r="G1530" t="s">
        <v>12</v>
      </c>
      <c r="H1530" s="2">
        <v>115076000</v>
      </c>
      <c r="I1530" t="s">
        <v>52</v>
      </c>
      <c r="J1530" t="s">
        <v>75</v>
      </c>
    </row>
    <row r="1531" spans="1:10" x14ac:dyDescent="0.35">
      <c r="A1531" t="s">
        <v>243</v>
      </c>
      <c r="B1531" t="s">
        <v>11</v>
      </c>
      <c r="C1531" s="1">
        <v>42369</v>
      </c>
      <c r="D1531" s="2">
        <v>782270000</v>
      </c>
      <c r="E1531" s="2">
        <v>203965000</v>
      </c>
      <c r="F1531" s="2">
        <v>80791000</v>
      </c>
      <c r="G1531" t="s">
        <v>12</v>
      </c>
      <c r="H1531" s="2">
        <v>133457000</v>
      </c>
      <c r="I1531" t="s">
        <v>52</v>
      </c>
      <c r="J1531" t="s">
        <v>75</v>
      </c>
    </row>
    <row r="1532" spans="1:10" x14ac:dyDescent="0.35">
      <c r="A1532" t="s">
        <v>264</v>
      </c>
      <c r="B1532" t="s">
        <v>15</v>
      </c>
      <c r="C1532" s="1">
        <v>41639</v>
      </c>
      <c r="D1532" s="2">
        <v>637413000</v>
      </c>
      <c r="E1532" s="2">
        <v>190454000</v>
      </c>
      <c r="F1532" s="2">
        <v>31970000</v>
      </c>
      <c r="G1532" t="s">
        <v>12</v>
      </c>
      <c r="H1532" s="2">
        <v>160828000</v>
      </c>
      <c r="I1532" t="s">
        <v>52</v>
      </c>
      <c r="J1532" t="s">
        <v>265</v>
      </c>
    </row>
    <row r="1533" spans="1:10" x14ac:dyDescent="0.35">
      <c r="A1533" t="s">
        <v>264</v>
      </c>
      <c r="B1533" t="s">
        <v>16</v>
      </c>
      <c r="C1533" s="1">
        <v>42004</v>
      </c>
      <c r="D1533" s="2">
        <v>686090000</v>
      </c>
      <c r="E1533" s="2">
        <v>211923000</v>
      </c>
      <c r="F1533" s="2">
        <v>32316000</v>
      </c>
      <c r="G1533" t="s">
        <v>12</v>
      </c>
      <c r="H1533" s="2">
        <v>170814000</v>
      </c>
      <c r="I1533" t="s">
        <v>52</v>
      </c>
      <c r="J1533" t="s">
        <v>265</v>
      </c>
    </row>
    <row r="1534" spans="1:10" x14ac:dyDescent="0.35">
      <c r="A1534" t="s">
        <v>264</v>
      </c>
      <c r="B1534" t="s">
        <v>17</v>
      </c>
      <c r="C1534" s="1">
        <v>42369</v>
      </c>
      <c r="D1534" s="2">
        <v>744012000</v>
      </c>
      <c r="E1534" s="2">
        <v>233417000</v>
      </c>
      <c r="F1534" s="2">
        <v>35645000</v>
      </c>
      <c r="G1534" t="s">
        <v>12</v>
      </c>
      <c r="H1534" s="2">
        <v>174796000</v>
      </c>
      <c r="I1534" t="s">
        <v>52</v>
      </c>
      <c r="J1534" t="s">
        <v>265</v>
      </c>
    </row>
    <row r="1535" spans="1:10" x14ac:dyDescent="0.35">
      <c r="A1535" t="s">
        <v>264</v>
      </c>
      <c r="B1535" t="s">
        <v>11</v>
      </c>
      <c r="C1535" s="1">
        <v>42735</v>
      </c>
      <c r="D1535" s="2">
        <v>801591000</v>
      </c>
      <c r="E1535" s="2">
        <v>253612000</v>
      </c>
      <c r="F1535" s="2">
        <v>33399000</v>
      </c>
      <c r="G1535" t="s">
        <v>12</v>
      </c>
      <c r="H1535" s="2">
        <v>193585000</v>
      </c>
      <c r="I1535" t="s">
        <v>52</v>
      </c>
      <c r="J1535" t="s">
        <v>265</v>
      </c>
    </row>
    <row r="1536" spans="1:10" x14ac:dyDescent="0.35">
      <c r="A1536" t="s">
        <v>269</v>
      </c>
      <c r="B1536" t="s">
        <v>15</v>
      </c>
      <c r="C1536" s="1">
        <v>41274</v>
      </c>
      <c r="D1536" s="2">
        <v>2426301000</v>
      </c>
      <c r="E1536" s="2">
        <v>800336000</v>
      </c>
      <c r="F1536" s="2">
        <v>72163000</v>
      </c>
      <c r="G1536" t="s">
        <v>12</v>
      </c>
      <c r="H1536" s="2">
        <v>768820000</v>
      </c>
      <c r="I1536" t="s">
        <v>52</v>
      </c>
      <c r="J1536" t="s">
        <v>265</v>
      </c>
    </row>
    <row r="1537" spans="1:10" x14ac:dyDescent="0.35">
      <c r="A1537" t="s">
        <v>269</v>
      </c>
      <c r="B1537" t="s">
        <v>16</v>
      </c>
      <c r="C1537" s="1">
        <v>41639</v>
      </c>
      <c r="D1537" s="2">
        <v>2486017000</v>
      </c>
      <c r="E1537" s="2">
        <v>815095000</v>
      </c>
      <c r="F1537" s="2">
        <v>76864000</v>
      </c>
      <c r="G1537" t="s">
        <v>12</v>
      </c>
      <c r="H1537" s="2">
        <v>749722000</v>
      </c>
      <c r="I1537" t="s">
        <v>52</v>
      </c>
      <c r="J1537" t="s">
        <v>265</v>
      </c>
    </row>
    <row r="1538" spans="1:10" x14ac:dyDescent="0.35">
      <c r="A1538" t="s">
        <v>269</v>
      </c>
      <c r="B1538" t="s">
        <v>17</v>
      </c>
      <c r="C1538" s="1">
        <v>42004</v>
      </c>
      <c r="D1538" s="2">
        <v>2535559000</v>
      </c>
      <c r="E1538" s="2">
        <v>783602000</v>
      </c>
      <c r="F1538" s="2">
        <v>88705000</v>
      </c>
      <c r="G1538" t="s">
        <v>12</v>
      </c>
      <c r="H1538" s="2">
        <v>708406000</v>
      </c>
      <c r="I1538" t="s">
        <v>52</v>
      </c>
      <c r="J1538" t="s">
        <v>265</v>
      </c>
    </row>
    <row r="1539" spans="1:10" x14ac:dyDescent="0.35">
      <c r="A1539" t="s">
        <v>269</v>
      </c>
      <c r="B1539" t="s">
        <v>11</v>
      </c>
      <c r="C1539" s="1">
        <v>42369</v>
      </c>
      <c r="D1539" s="2">
        <v>2403906000</v>
      </c>
      <c r="E1539" s="2">
        <v>747276000</v>
      </c>
      <c r="F1539" s="2">
        <v>72363000</v>
      </c>
      <c r="G1539" t="s">
        <v>12</v>
      </c>
      <c r="H1539" s="2">
        <v>643689000</v>
      </c>
      <c r="I1539" t="s">
        <v>52</v>
      </c>
      <c r="J1539" t="s">
        <v>265</v>
      </c>
    </row>
    <row r="1540" spans="1:10" x14ac:dyDescent="0.35">
      <c r="A1540" t="s">
        <v>291</v>
      </c>
      <c r="B1540" t="s">
        <v>15</v>
      </c>
      <c r="C1540" s="1">
        <v>41274</v>
      </c>
      <c r="D1540" s="2">
        <v>1765979000</v>
      </c>
      <c r="E1540" s="2">
        <v>567989000</v>
      </c>
      <c r="F1540" s="2">
        <v>158950000</v>
      </c>
      <c r="G1540" t="s">
        <v>12</v>
      </c>
      <c r="H1540" s="2">
        <v>506220000</v>
      </c>
      <c r="I1540" t="s">
        <v>52</v>
      </c>
      <c r="J1540" t="s">
        <v>53</v>
      </c>
    </row>
    <row r="1541" spans="1:10" x14ac:dyDescent="0.35">
      <c r="A1541" t="s">
        <v>291</v>
      </c>
      <c r="B1541" t="s">
        <v>16</v>
      </c>
      <c r="C1541" s="1">
        <v>41639</v>
      </c>
      <c r="D1541" s="2">
        <v>2847945000</v>
      </c>
      <c r="E1541" s="2">
        <v>1206813000</v>
      </c>
      <c r="F1541" s="2">
        <v>241719000</v>
      </c>
      <c r="G1541" t="s">
        <v>12</v>
      </c>
      <c r="H1541" s="2">
        <v>865800000</v>
      </c>
      <c r="I1541" t="s">
        <v>52</v>
      </c>
      <c r="J1541" t="s">
        <v>53</v>
      </c>
    </row>
    <row r="1542" spans="1:10" x14ac:dyDescent="0.35">
      <c r="A1542" t="s">
        <v>291</v>
      </c>
      <c r="B1542" t="s">
        <v>17</v>
      </c>
      <c r="C1542" s="1">
        <v>42004</v>
      </c>
      <c r="D1542" s="2">
        <v>3305879000</v>
      </c>
      <c r="E1542" s="2">
        <v>1403358000</v>
      </c>
      <c r="F1542" s="2">
        <v>212481000</v>
      </c>
      <c r="G1542" t="s">
        <v>12</v>
      </c>
      <c r="H1542" s="2">
        <v>844130000</v>
      </c>
      <c r="I1542" t="s">
        <v>52</v>
      </c>
      <c r="J1542" t="s">
        <v>53</v>
      </c>
    </row>
    <row r="1543" spans="1:10" x14ac:dyDescent="0.35">
      <c r="A1543" t="s">
        <v>291</v>
      </c>
      <c r="B1543" t="s">
        <v>11</v>
      </c>
      <c r="C1543" s="1">
        <v>42369</v>
      </c>
      <c r="D1543" s="2">
        <v>3775685000</v>
      </c>
      <c r="E1543" s="2">
        <v>1622257000</v>
      </c>
      <c r="F1543" s="2">
        <v>258342000</v>
      </c>
      <c r="G1543" t="s">
        <v>12</v>
      </c>
      <c r="H1543" s="2">
        <v>826240000</v>
      </c>
      <c r="I1543" t="s">
        <v>52</v>
      </c>
      <c r="J1543" t="s">
        <v>53</v>
      </c>
    </row>
    <row r="1544" spans="1:10" x14ac:dyDescent="0.35">
      <c r="A1544" t="s">
        <v>292</v>
      </c>
      <c r="B1544" t="s">
        <v>15</v>
      </c>
      <c r="C1544" s="1">
        <v>41639</v>
      </c>
      <c r="D1544" s="2">
        <v>2013719000</v>
      </c>
      <c r="E1544" t="s">
        <v>12</v>
      </c>
      <c r="F1544" s="2">
        <v>401324000</v>
      </c>
      <c r="G1544" t="s">
        <v>12</v>
      </c>
      <c r="H1544" s="2">
        <v>423312000</v>
      </c>
      <c r="I1544" t="s">
        <v>52</v>
      </c>
      <c r="J1544" t="s">
        <v>53</v>
      </c>
    </row>
    <row r="1545" spans="1:10" x14ac:dyDescent="0.35">
      <c r="A1545" t="s">
        <v>292</v>
      </c>
      <c r="B1545" t="s">
        <v>16</v>
      </c>
      <c r="C1545" s="1">
        <v>42004</v>
      </c>
      <c r="D1545" s="2">
        <v>1563210000</v>
      </c>
      <c r="E1545" t="s">
        <v>12</v>
      </c>
      <c r="F1545" s="2">
        <v>463059000</v>
      </c>
      <c r="G1545" t="s">
        <v>12</v>
      </c>
      <c r="H1545" s="2">
        <v>455016000</v>
      </c>
      <c r="I1545" t="s">
        <v>52</v>
      </c>
      <c r="J1545" t="s">
        <v>53</v>
      </c>
    </row>
    <row r="1546" spans="1:10" x14ac:dyDescent="0.35">
      <c r="A1546" t="s">
        <v>292</v>
      </c>
      <c r="B1546" t="s">
        <v>17</v>
      </c>
      <c r="C1546" s="1">
        <v>42369</v>
      </c>
      <c r="D1546" s="2">
        <v>1828305000</v>
      </c>
      <c r="E1546" t="s">
        <v>12</v>
      </c>
      <c r="F1546" s="2">
        <v>706644000</v>
      </c>
      <c r="G1546" t="s">
        <v>12</v>
      </c>
      <c r="H1546" s="2">
        <v>504905000</v>
      </c>
      <c r="I1546" t="s">
        <v>52</v>
      </c>
      <c r="J1546" t="s">
        <v>53</v>
      </c>
    </row>
    <row r="1547" spans="1:10" x14ac:dyDescent="0.35">
      <c r="A1547" t="s">
        <v>292</v>
      </c>
      <c r="B1547" t="s">
        <v>11</v>
      </c>
      <c r="C1547" s="1">
        <v>42735</v>
      </c>
      <c r="D1547" s="2">
        <v>2040486000</v>
      </c>
      <c r="E1547" t="s">
        <v>12</v>
      </c>
      <c r="F1547" s="2">
        <v>842010000</v>
      </c>
      <c r="G1547" t="s">
        <v>12</v>
      </c>
      <c r="H1547" s="2">
        <v>568108000</v>
      </c>
      <c r="I1547" t="s">
        <v>52</v>
      </c>
      <c r="J1547" t="s">
        <v>53</v>
      </c>
    </row>
    <row r="1548" spans="1:10" x14ac:dyDescent="0.35">
      <c r="A1548" t="s">
        <v>311</v>
      </c>
      <c r="B1548" t="s">
        <v>15</v>
      </c>
      <c r="C1548" s="1">
        <v>41274</v>
      </c>
      <c r="D1548" s="2">
        <v>5059000000</v>
      </c>
      <c r="E1548" s="2">
        <v>1885000000</v>
      </c>
      <c r="F1548" s="2">
        <v>2101000000</v>
      </c>
      <c r="G1548" t="s">
        <v>12</v>
      </c>
      <c r="H1548" s="2">
        <v>722000000</v>
      </c>
      <c r="I1548" t="s">
        <v>52</v>
      </c>
      <c r="J1548" t="s">
        <v>53</v>
      </c>
    </row>
    <row r="1549" spans="1:10" x14ac:dyDescent="0.35">
      <c r="A1549" t="s">
        <v>311</v>
      </c>
      <c r="B1549" t="s">
        <v>16</v>
      </c>
      <c r="C1549" s="1">
        <v>41639</v>
      </c>
      <c r="D1549" s="2">
        <v>5166000000</v>
      </c>
      <c r="E1549" s="2">
        <v>1989000000</v>
      </c>
      <c r="F1549" s="2">
        <v>1968000000</v>
      </c>
      <c r="G1549" t="s">
        <v>12</v>
      </c>
      <c r="H1549" s="2">
        <v>697000000</v>
      </c>
      <c r="I1549" t="s">
        <v>52</v>
      </c>
      <c r="J1549" t="s">
        <v>53</v>
      </c>
    </row>
    <row r="1550" spans="1:10" x14ac:dyDescent="0.35">
      <c r="A1550" t="s">
        <v>311</v>
      </c>
      <c r="B1550" t="s">
        <v>17</v>
      </c>
      <c r="C1550" s="1">
        <v>42004</v>
      </c>
      <c r="D1550" s="2">
        <v>5354000000</v>
      </c>
      <c r="E1550" s="2">
        <v>2033000000</v>
      </c>
      <c r="F1550" s="2">
        <v>1920000000</v>
      </c>
      <c r="G1550" t="s">
        <v>12</v>
      </c>
      <c r="H1550" s="2">
        <v>701000000</v>
      </c>
      <c r="I1550" t="s">
        <v>52</v>
      </c>
      <c r="J1550" t="s">
        <v>53</v>
      </c>
    </row>
    <row r="1551" spans="1:10" x14ac:dyDescent="0.35">
      <c r="A1551" t="s">
        <v>311</v>
      </c>
      <c r="B1551" t="s">
        <v>11</v>
      </c>
      <c r="C1551" s="1">
        <v>42369</v>
      </c>
      <c r="D1551" s="2">
        <v>5387000000</v>
      </c>
      <c r="E1551" s="2">
        <v>2012000000</v>
      </c>
      <c r="F1551" s="2">
        <v>2011000000</v>
      </c>
      <c r="G1551" t="s">
        <v>12</v>
      </c>
      <c r="H1551" s="2">
        <v>716000000</v>
      </c>
      <c r="I1551" t="s">
        <v>52</v>
      </c>
      <c r="J1551" t="s">
        <v>53</v>
      </c>
    </row>
    <row r="1552" spans="1:10" x14ac:dyDescent="0.35">
      <c r="A1552" t="s">
        <v>324</v>
      </c>
      <c r="B1552" t="s">
        <v>15</v>
      </c>
      <c r="C1552" s="1">
        <v>41274</v>
      </c>
      <c r="D1552" s="2">
        <v>3003955000</v>
      </c>
      <c r="E1552" s="2">
        <v>1277113000</v>
      </c>
      <c r="F1552" s="2">
        <v>850371000</v>
      </c>
      <c r="G1552" t="s">
        <v>12</v>
      </c>
      <c r="H1552" s="2">
        <v>316344000</v>
      </c>
      <c r="I1552" t="s">
        <v>52</v>
      </c>
      <c r="J1552" t="s">
        <v>53</v>
      </c>
    </row>
    <row r="1553" spans="1:10" x14ac:dyDescent="0.35">
      <c r="A1553" t="s">
        <v>324</v>
      </c>
      <c r="B1553" t="s">
        <v>16</v>
      </c>
      <c r="C1553" s="1">
        <v>41639</v>
      </c>
      <c r="D1553" s="2">
        <v>3024623000</v>
      </c>
      <c r="E1553" s="2">
        <v>1288878000</v>
      </c>
      <c r="F1553" s="2">
        <v>924031000</v>
      </c>
      <c r="G1553" t="s">
        <v>12</v>
      </c>
      <c r="H1553" s="2">
        <v>322037000</v>
      </c>
      <c r="I1553" t="s">
        <v>52</v>
      </c>
      <c r="J1553" t="s">
        <v>53</v>
      </c>
    </row>
    <row r="1554" spans="1:10" x14ac:dyDescent="0.35">
      <c r="A1554" t="s">
        <v>324</v>
      </c>
      <c r="B1554" t="s">
        <v>17</v>
      </c>
      <c r="C1554" s="1">
        <v>42004</v>
      </c>
      <c r="D1554" s="2">
        <v>3117693000</v>
      </c>
      <c r="E1554" s="2">
        <v>1344636000</v>
      </c>
      <c r="F1554" s="2">
        <v>869572000</v>
      </c>
      <c r="G1554" t="s">
        <v>12</v>
      </c>
      <c r="H1554" s="2">
        <v>353143000</v>
      </c>
      <c r="I1554" t="s">
        <v>52</v>
      </c>
      <c r="J1554" t="s">
        <v>53</v>
      </c>
    </row>
    <row r="1555" spans="1:10" x14ac:dyDescent="0.35">
      <c r="A1555" t="s">
        <v>324</v>
      </c>
      <c r="B1555" t="s">
        <v>11</v>
      </c>
      <c r="C1555" s="1">
        <v>42369</v>
      </c>
      <c r="D1555" s="2">
        <v>3007976000</v>
      </c>
      <c r="E1555" s="2">
        <v>1290025000</v>
      </c>
      <c r="F1555" s="2">
        <v>844960000</v>
      </c>
      <c r="G1555" t="s">
        <v>12</v>
      </c>
      <c r="H1555" s="2">
        <v>345464000</v>
      </c>
      <c r="I1555" t="s">
        <v>52</v>
      </c>
      <c r="J1555" t="s">
        <v>53</v>
      </c>
    </row>
    <row r="1556" spans="1:10" x14ac:dyDescent="0.35">
      <c r="A1556" t="s">
        <v>337</v>
      </c>
      <c r="B1556" t="s">
        <v>15</v>
      </c>
      <c r="C1556" s="1">
        <v>41274</v>
      </c>
      <c r="D1556" s="2">
        <v>793373000</v>
      </c>
      <c r="E1556" s="2">
        <v>206974000</v>
      </c>
      <c r="F1556" s="2">
        <v>123524000</v>
      </c>
      <c r="G1556" t="s">
        <v>12</v>
      </c>
      <c r="H1556" s="2">
        <v>214827000</v>
      </c>
      <c r="I1556" t="s">
        <v>52</v>
      </c>
      <c r="J1556" t="s">
        <v>53</v>
      </c>
    </row>
    <row r="1557" spans="1:10" x14ac:dyDescent="0.35">
      <c r="A1557" t="s">
        <v>337</v>
      </c>
      <c r="B1557" t="s">
        <v>16</v>
      </c>
      <c r="C1557" s="1">
        <v>41639</v>
      </c>
      <c r="D1557" s="2">
        <v>861527000</v>
      </c>
      <c r="E1557" s="2">
        <v>221498000</v>
      </c>
      <c r="F1557" s="2">
        <v>127470000</v>
      </c>
      <c r="G1557" t="s">
        <v>12</v>
      </c>
      <c r="H1557" s="2">
        <v>224713000</v>
      </c>
      <c r="I1557" t="s">
        <v>52</v>
      </c>
      <c r="J1557" t="s">
        <v>53</v>
      </c>
    </row>
    <row r="1558" spans="1:10" x14ac:dyDescent="0.35">
      <c r="A1558" t="s">
        <v>337</v>
      </c>
      <c r="B1558" t="s">
        <v>17</v>
      </c>
      <c r="C1558" s="1">
        <v>42004</v>
      </c>
      <c r="D1558" s="2">
        <v>993897000</v>
      </c>
      <c r="E1558" s="2">
        <v>258617000</v>
      </c>
      <c r="F1558" s="2">
        <v>122201000</v>
      </c>
      <c r="G1558" t="s">
        <v>12</v>
      </c>
      <c r="H1558" s="2">
        <v>258074000</v>
      </c>
      <c r="I1558" t="s">
        <v>52</v>
      </c>
      <c r="J1558" t="s">
        <v>53</v>
      </c>
    </row>
    <row r="1559" spans="1:10" x14ac:dyDescent="0.35">
      <c r="A1559" t="s">
        <v>337</v>
      </c>
      <c r="B1559" t="s">
        <v>11</v>
      </c>
      <c r="C1559" s="1">
        <v>42369</v>
      </c>
      <c r="D1559" s="2">
        <v>1166769000</v>
      </c>
      <c r="E1559" s="2">
        <v>304477000</v>
      </c>
      <c r="F1559" s="2">
        <v>122735000</v>
      </c>
      <c r="G1559" t="s">
        <v>12</v>
      </c>
      <c r="H1559" s="2">
        <v>344527000</v>
      </c>
      <c r="I1559" t="s">
        <v>52</v>
      </c>
      <c r="J1559" t="s">
        <v>53</v>
      </c>
    </row>
    <row r="1560" spans="1:10" x14ac:dyDescent="0.35">
      <c r="A1560" t="s">
        <v>370</v>
      </c>
      <c r="B1560" t="s">
        <v>15</v>
      </c>
      <c r="C1560" s="1">
        <v>41274</v>
      </c>
      <c r="D1560" s="2">
        <v>475888000</v>
      </c>
      <c r="E1560" s="2">
        <v>117275000</v>
      </c>
      <c r="F1560" s="2">
        <v>47115000</v>
      </c>
      <c r="G1560" t="s">
        <v>12</v>
      </c>
      <c r="H1560" s="2">
        <v>121211000</v>
      </c>
      <c r="I1560" t="s">
        <v>52</v>
      </c>
      <c r="J1560" t="s">
        <v>234</v>
      </c>
    </row>
    <row r="1561" spans="1:10" x14ac:dyDescent="0.35">
      <c r="A1561" t="s">
        <v>370</v>
      </c>
      <c r="B1561" t="s">
        <v>16</v>
      </c>
      <c r="C1561" s="1">
        <v>41639</v>
      </c>
      <c r="D1561" s="2">
        <v>635490000</v>
      </c>
      <c r="E1561" s="2">
        <v>172050000</v>
      </c>
      <c r="F1561" s="2">
        <v>43720000</v>
      </c>
      <c r="G1561" t="s">
        <v>12</v>
      </c>
      <c r="H1561" s="2">
        <v>186979000</v>
      </c>
      <c r="I1561" t="s">
        <v>52</v>
      </c>
      <c r="J1561" t="s">
        <v>234</v>
      </c>
    </row>
    <row r="1562" spans="1:10" x14ac:dyDescent="0.35">
      <c r="A1562" t="s">
        <v>370</v>
      </c>
      <c r="B1562" t="s">
        <v>17</v>
      </c>
      <c r="C1562" s="1">
        <v>42004</v>
      </c>
      <c r="D1562" s="2">
        <v>992332000</v>
      </c>
      <c r="E1562" s="2">
        <v>275379000</v>
      </c>
      <c r="F1562" s="2">
        <v>57664000</v>
      </c>
      <c r="G1562" t="s">
        <v>12</v>
      </c>
      <c r="H1562" s="2">
        <v>301812000</v>
      </c>
      <c r="I1562" t="s">
        <v>52</v>
      </c>
      <c r="J1562" t="s">
        <v>234</v>
      </c>
    </row>
    <row r="1563" spans="1:10" x14ac:dyDescent="0.35">
      <c r="A1563" t="s">
        <v>370</v>
      </c>
      <c r="B1563" t="s">
        <v>11</v>
      </c>
      <c r="C1563" s="1">
        <v>42369</v>
      </c>
      <c r="D1563" s="2">
        <v>1042779000</v>
      </c>
      <c r="E1563" s="2">
        <v>280901000</v>
      </c>
      <c r="F1563" s="2">
        <v>53992000</v>
      </c>
      <c r="G1563" t="s">
        <v>12</v>
      </c>
      <c r="H1563" s="2">
        <v>294520000</v>
      </c>
      <c r="I1563" t="s">
        <v>52</v>
      </c>
      <c r="J1563" t="s">
        <v>234</v>
      </c>
    </row>
    <row r="1564" spans="1:10" x14ac:dyDescent="0.35">
      <c r="A1564" t="s">
        <v>371</v>
      </c>
      <c r="B1564" t="s">
        <v>15</v>
      </c>
      <c r="C1564" s="1">
        <v>41274</v>
      </c>
      <c r="D1564" s="2">
        <v>797517000</v>
      </c>
      <c r="E1564" s="2">
        <v>337533000</v>
      </c>
      <c r="F1564" s="2">
        <v>20412000</v>
      </c>
      <c r="G1564" t="s">
        <v>12</v>
      </c>
      <c r="H1564" s="2">
        <v>277621000</v>
      </c>
      <c r="I1564" t="s">
        <v>52</v>
      </c>
      <c r="J1564" t="s">
        <v>265</v>
      </c>
    </row>
    <row r="1565" spans="1:10" x14ac:dyDescent="0.35">
      <c r="A1565" t="s">
        <v>371</v>
      </c>
      <c r="B1565" t="s">
        <v>16</v>
      </c>
      <c r="C1565" s="1">
        <v>41639</v>
      </c>
      <c r="D1565" s="2">
        <v>1029475000</v>
      </c>
      <c r="E1565" s="2">
        <v>423256000</v>
      </c>
      <c r="F1565" s="2">
        <v>27772000</v>
      </c>
      <c r="G1565" t="s">
        <v>12</v>
      </c>
      <c r="H1565" s="2">
        <v>357165000</v>
      </c>
      <c r="I1565" t="s">
        <v>52</v>
      </c>
      <c r="J1565" t="s">
        <v>265</v>
      </c>
    </row>
    <row r="1566" spans="1:10" x14ac:dyDescent="0.35">
      <c r="A1566" t="s">
        <v>371</v>
      </c>
      <c r="B1566" t="s">
        <v>17</v>
      </c>
      <c r="C1566" s="1">
        <v>42004</v>
      </c>
      <c r="D1566" s="2">
        <v>1105247000</v>
      </c>
      <c r="E1566" s="2">
        <v>441929000</v>
      </c>
      <c r="F1566" s="2">
        <v>29412000</v>
      </c>
      <c r="G1566" t="s">
        <v>12</v>
      </c>
      <c r="H1566" s="2">
        <v>378716000</v>
      </c>
      <c r="I1566" t="s">
        <v>52</v>
      </c>
      <c r="J1566" t="s">
        <v>265</v>
      </c>
    </row>
    <row r="1567" spans="1:10" x14ac:dyDescent="0.35">
      <c r="A1567" t="s">
        <v>371</v>
      </c>
      <c r="B1567" t="s">
        <v>11</v>
      </c>
      <c r="C1567" s="1">
        <v>42369</v>
      </c>
      <c r="D1567" s="2">
        <v>1288149000</v>
      </c>
      <c r="E1567" s="2">
        <v>497359000</v>
      </c>
      <c r="F1567" s="2">
        <v>29870000</v>
      </c>
      <c r="G1567" t="s">
        <v>12</v>
      </c>
      <c r="H1567" s="2">
        <v>464472000</v>
      </c>
      <c r="I1567" t="s">
        <v>52</v>
      </c>
      <c r="J1567" t="s">
        <v>265</v>
      </c>
    </row>
    <row r="1568" spans="1:10" x14ac:dyDescent="0.35">
      <c r="A1568" t="s">
        <v>423</v>
      </c>
      <c r="B1568" t="s">
        <v>15</v>
      </c>
      <c r="C1568" s="1">
        <v>41274</v>
      </c>
      <c r="D1568" s="2">
        <v>484581000</v>
      </c>
      <c r="E1568" s="2">
        <v>21306000</v>
      </c>
      <c r="F1568" s="2">
        <v>38123000</v>
      </c>
      <c r="G1568" t="s">
        <v>12</v>
      </c>
      <c r="H1568" s="2">
        <v>147515000</v>
      </c>
      <c r="I1568" t="s">
        <v>52</v>
      </c>
      <c r="J1568" t="s">
        <v>265</v>
      </c>
    </row>
    <row r="1569" spans="1:10" x14ac:dyDescent="0.35">
      <c r="A1569" t="s">
        <v>423</v>
      </c>
      <c r="B1569" t="s">
        <v>16</v>
      </c>
      <c r="C1569" s="1">
        <v>41639</v>
      </c>
      <c r="D1569" s="2">
        <v>780209000</v>
      </c>
      <c r="E1569" s="2">
        <v>38851000</v>
      </c>
      <c r="F1569" s="2">
        <v>56881000</v>
      </c>
      <c r="G1569" t="s">
        <v>12</v>
      </c>
      <c r="H1569" s="2">
        <v>306769000</v>
      </c>
      <c r="I1569" t="s">
        <v>52</v>
      </c>
      <c r="J1569" t="s">
        <v>265</v>
      </c>
    </row>
    <row r="1570" spans="1:10" x14ac:dyDescent="0.35">
      <c r="A1570" t="s">
        <v>423</v>
      </c>
      <c r="B1570" t="s">
        <v>17</v>
      </c>
      <c r="C1570" s="1">
        <v>42004</v>
      </c>
      <c r="D1570" s="2">
        <v>933505000</v>
      </c>
      <c r="E1570" s="2">
        <v>53871000</v>
      </c>
      <c r="F1570" s="2">
        <v>51085000</v>
      </c>
      <c r="G1570" t="s">
        <v>12</v>
      </c>
      <c r="H1570" s="2">
        <v>374661000</v>
      </c>
      <c r="I1570" t="s">
        <v>52</v>
      </c>
      <c r="J1570" t="s">
        <v>265</v>
      </c>
    </row>
    <row r="1571" spans="1:10" x14ac:dyDescent="0.35">
      <c r="A1571" t="s">
        <v>423</v>
      </c>
      <c r="B1571" t="s">
        <v>11</v>
      </c>
      <c r="C1571" s="1">
        <v>42369</v>
      </c>
      <c r="D1571" s="2">
        <v>1023285000</v>
      </c>
      <c r="E1571" s="2">
        <v>55352000</v>
      </c>
      <c r="F1571" s="2">
        <v>49298000</v>
      </c>
      <c r="G1571" t="s">
        <v>12</v>
      </c>
      <c r="H1571" s="2">
        <v>409215000</v>
      </c>
      <c r="I1571" t="s">
        <v>52</v>
      </c>
      <c r="J1571" t="s">
        <v>265</v>
      </c>
    </row>
    <row r="1572" spans="1:10" x14ac:dyDescent="0.35">
      <c r="A1572" t="s">
        <v>477</v>
      </c>
      <c r="B1572" t="s">
        <v>15</v>
      </c>
      <c r="C1572" s="1">
        <v>41274</v>
      </c>
      <c r="D1572" s="2">
        <v>1290052000</v>
      </c>
      <c r="E1572" s="2">
        <v>470243000</v>
      </c>
      <c r="F1572" s="2">
        <v>120310000</v>
      </c>
      <c r="G1572" t="s">
        <v>12</v>
      </c>
      <c r="H1572" s="2">
        <v>330418000</v>
      </c>
      <c r="I1572" t="s">
        <v>52</v>
      </c>
      <c r="J1572" t="s">
        <v>478</v>
      </c>
    </row>
    <row r="1573" spans="1:10" x14ac:dyDescent="0.35">
      <c r="A1573" t="s">
        <v>477</v>
      </c>
      <c r="B1573" t="s">
        <v>16</v>
      </c>
      <c r="C1573" s="1">
        <v>41639</v>
      </c>
      <c r="D1573" s="2">
        <v>1371065000</v>
      </c>
      <c r="E1573" s="2">
        <v>479665000</v>
      </c>
      <c r="F1573" s="2">
        <v>122128000</v>
      </c>
      <c r="G1573" t="s">
        <v>12</v>
      </c>
      <c r="H1573" s="2">
        <v>340316000</v>
      </c>
      <c r="I1573" t="s">
        <v>52</v>
      </c>
      <c r="J1573" t="s">
        <v>478</v>
      </c>
    </row>
    <row r="1574" spans="1:10" x14ac:dyDescent="0.35">
      <c r="A1574" t="s">
        <v>477</v>
      </c>
      <c r="B1574" t="s">
        <v>17</v>
      </c>
      <c r="C1574" s="1">
        <v>42004</v>
      </c>
      <c r="D1574" s="2">
        <v>1519978000</v>
      </c>
      <c r="E1574" s="2">
        <v>500126000</v>
      </c>
      <c r="F1574" s="2">
        <v>133502000</v>
      </c>
      <c r="G1574" t="s">
        <v>12</v>
      </c>
      <c r="H1574" s="2">
        <v>393987000</v>
      </c>
      <c r="I1574" t="s">
        <v>52</v>
      </c>
      <c r="J1574" t="s">
        <v>478</v>
      </c>
    </row>
    <row r="1575" spans="1:10" x14ac:dyDescent="0.35">
      <c r="A1575" t="s">
        <v>477</v>
      </c>
      <c r="B1575" t="s">
        <v>11</v>
      </c>
      <c r="C1575" s="1">
        <v>42369</v>
      </c>
      <c r="D1575" s="2">
        <v>1662829000</v>
      </c>
      <c r="E1575" s="2">
        <v>534326000</v>
      </c>
      <c r="F1575" s="2">
        <v>139137000</v>
      </c>
      <c r="G1575" t="s">
        <v>12</v>
      </c>
      <c r="H1575" s="2">
        <v>588235000</v>
      </c>
      <c r="I1575" t="s">
        <v>52</v>
      </c>
      <c r="J1575" t="s">
        <v>478</v>
      </c>
    </row>
    <row r="1576" spans="1:10" x14ac:dyDescent="0.35">
      <c r="A1576" t="s">
        <v>483</v>
      </c>
      <c r="B1576" t="s">
        <v>15</v>
      </c>
      <c r="C1576" s="1">
        <v>41274</v>
      </c>
      <c r="D1576" s="2">
        <v>4256157000</v>
      </c>
      <c r="E1576" s="2">
        <v>800380000</v>
      </c>
      <c r="F1576" s="2">
        <v>376687000</v>
      </c>
      <c r="G1576" t="s">
        <v>12</v>
      </c>
      <c r="H1576" s="2">
        <v>1068382000</v>
      </c>
      <c r="I1576" t="s">
        <v>52</v>
      </c>
      <c r="J1576" t="s">
        <v>53</v>
      </c>
    </row>
    <row r="1577" spans="1:10" x14ac:dyDescent="0.35">
      <c r="A1577" t="s">
        <v>483</v>
      </c>
      <c r="B1577" t="s">
        <v>16</v>
      </c>
      <c r="C1577" s="1">
        <v>41639</v>
      </c>
      <c r="D1577" s="2">
        <v>4543849000</v>
      </c>
      <c r="E1577" s="2">
        <v>837946000</v>
      </c>
      <c r="F1577" s="2">
        <v>402369000</v>
      </c>
      <c r="G1577" t="s">
        <v>12</v>
      </c>
      <c r="H1577" s="2">
        <v>1107700000</v>
      </c>
      <c r="I1577" t="s">
        <v>52</v>
      </c>
      <c r="J1577" t="s">
        <v>53</v>
      </c>
    </row>
    <row r="1578" spans="1:10" x14ac:dyDescent="0.35">
      <c r="A1578" t="s">
        <v>483</v>
      </c>
      <c r="B1578" t="s">
        <v>17</v>
      </c>
      <c r="C1578" s="1">
        <v>42004</v>
      </c>
      <c r="D1578" s="2">
        <v>4870818000</v>
      </c>
      <c r="E1578" s="2">
        <v>882803000</v>
      </c>
      <c r="F1578" s="2">
        <v>446845000</v>
      </c>
      <c r="G1578" t="s">
        <v>12</v>
      </c>
      <c r="H1578" s="2">
        <v>1143827000</v>
      </c>
      <c r="I1578" t="s">
        <v>52</v>
      </c>
      <c r="J1578" t="s">
        <v>53</v>
      </c>
    </row>
    <row r="1579" spans="1:10" x14ac:dyDescent="0.35">
      <c r="A1579" t="s">
        <v>483</v>
      </c>
      <c r="B1579" t="s">
        <v>11</v>
      </c>
      <c r="C1579" s="1">
        <v>42369</v>
      </c>
      <c r="D1579" s="2">
        <v>5266103000</v>
      </c>
      <c r="E1579" s="2">
        <v>960192000</v>
      </c>
      <c r="F1579" s="2">
        <v>452835000</v>
      </c>
      <c r="G1579" t="s">
        <v>12</v>
      </c>
      <c r="H1579" s="2">
        <v>1177568000</v>
      </c>
      <c r="I1579" t="s">
        <v>52</v>
      </c>
      <c r="J1579" t="s">
        <v>53</v>
      </c>
    </row>
    <row r="1580" spans="1:10" x14ac:dyDescent="0.35">
      <c r="A1580" t="s">
        <v>526</v>
      </c>
      <c r="B1580" t="s">
        <v>15</v>
      </c>
      <c r="C1580" s="1">
        <v>41274</v>
      </c>
      <c r="D1580" s="2">
        <v>716612000</v>
      </c>
      <c r="E1580" s="2">
        <v>245316000</v>
      </c>
      <c r="F1580" s="2">
        <v>58005000</v>
      </c>
      <c r="G1580" t="s">
        <v>12</v>
      </c>
      <c r="H1580" s="2">
        <v>346031000</v>
      </c>
      <c r="I1580" t="s">
        <v>52</v>
      </c>
      <c r="J1580" t="s">
        <v>234</v>
      </c>
    </row>
    <row r="1581" spans="1:10" x14ac:dyDescent="0.35">
      <c r="A1581" t="s">
        <v>526</v>
      </c>
      <c r="B1581" t="s">
        <v>16</v>
      </c>
      <c r="C1581" s="1">
        <v>41639</v>
      </c>
      <c r="D1581" s="2">
        <v>758926000</v>
      </c>
      <c r="E1581" s="2">
        <v>258612000</v>
      </c>
      <c r="F1581" s="2">
        <v>37121000</v>
      </c>
      <c r="G1581" t="s">
        <v>12</v>
      </c>
      <c r="H1581" s="2">
        <v>346273000</v>
      </c>
      <c r="I1581" t="s">
        <v>52</v>
      </c>
      <c r="J1581" t="s">
        <v>234</v>
      </c>
    </row>
    <row r="1582" spans="1:10" x14ac:dyDescent="0.35">
      <c r="A1582" t="s">
        <v>526</v>
      </c>
      <c r="B1582" t="s">
        <v>17</v>
      </c>
      <c r="C1582" s="1">
        <v>42004</v>
      </c>
      <c r="D1582" s="2">
        <v>818046000</v>
      </c>
      <c r="E1582" s="2">
        <v>270741000</v>
      </c>
      <c r="F1582" s="2">
        <v>56612000</v>
      </c>
      <c r="G1582" t="s">
        <v>12</v>
      </c>
      <c r="H1582" s="2">
        <v>363929000</v>
      </c>
      <c r="I1582" t="s">
        <v>52</v>
      </c>
      <c r="J1582" t="s">
        <v>234</v>
      </c>
    </row>
    <row r="1583" spans="1:10" x14ac:dyDescent="0.35">
      <c r="A1583" t="s">
        <v>526</v>
      </c>
      <c r="B1583" t="s">
        <v>11</v>
      </c>
      <c r="C1583" s="1">
        <v>42369</v>
      </c>
      <c r="D1583" s="2">
        <v>894638000</v>
      </c>
      <c r="E1583" s="2">
        <v>282037000</v>
      </c>
      <c r="F1583" s="2">
        <v>71733000</v>
      </c>
      <c r="G1583" t="s">
        <v>12</v>
      </c>
      <c r="H1583" s="2">
        <v>381277000</v>
      </c>
      <c r="I1583" t="s">
        <v>52</v>
      </c>
      <c r="J1583" t="s">
        <v>234</v>
      </c>
    </row>
    <row r="1584" spans="1:10" x14ac:dyDescent="0.35">
      <c r="A1584" t="s">
        <v>541</v>
      </c>
      <c r="B1584" t="s">
        <v>15</v>
      </c>
      <c r="C1584" s="1">
        <v>41639</v>
      </c>
      <c r="D1584" s="2">
        <v>2299176000</v>
      </c>
      <c r="E1584" s="2">
        <v>928565000</v>
      </c>
      <c r="F1584" s="2">
        <v>177366000</v>
      </c>
      <c r="G1584" s="2">
        <v>32210000</v>
      </c>
      <c r="H1584" s="2">
        <v>461627000</v>
      </c>
      <c r="I1584" t="s">
        <v>52</v>
      </c>
      <c r="J1584" t="s">
        <v>53</v>
      </c>
    </row>
    <row r="1585" spans="1:10" x14ac:dyDescent="0.35">
      <c r="A1585" t="s">
        <v>541</v>
      </c>
      <c r="B1585" t="s">
        <v>16</v>
      </c>
      <c r="C1585" s="1">
        <v>42004</v>
      </c>
      <c r="D1585" s="2">
        <v>2312512000</v>
      </c>
      <c r="E1585" s="2">
        <v>953611000</v>
      </c>
      <c r="F1585" s="2">
        <v>169270000</v>
      </c>
      <c r="G1585" t="s">
        <v>12</v>
      </c>
      <c r="H1585" s="2">
        <v>481303000</v>
      </c>
      <c r="I1585" t="s">
        <v>52</v>
      </c>
      <c r="J1585" t="s">
        <v>53</v>
      </c>
    </row>
    <row r="1586" spans="1:10" x14ac:dyDescent="0.35">
      <c r="A1586" t="s">
        <v>541</v>
      </c>
      <c r="B1586" t="s">
        <v>17</v>
      </c>
      <c r="C1586" s="1">
        <v>42369</v>
      </c>
      <c r="D1586" s="2">
        <v>2502267000</v>
      </c>
      <c r="E1586" s="2">
        <v>1011249000</v>
      </c>
      <c r="F1586" s="2">
        <v>175307000</v>
      </c>
      <c r="G1586" t="s">
        <v>12</v>
      </c>
      <c r="H1586" s="2">
        <v>542952000</v>
      </c>
      <c r="I1586" t="s">
        <v>52</v>
      </c>
      <c r="J1586" t="s">
        <v>53</v>
      </c>
    </row>
    <row r="1587" spans="1:10" x14ac:dyDescent="0.35">
      <c r="A1587" t="s">
        <v>541</v>
      </c>
      <c r="B1587" t="s">
        <v>11</v>
      </c>
      <c r="C1587" s="1">
        <v>42735</v>
      </c>
      <c r="D1587" s="2">
        <v>2506202000</v>
      </c>
      <c r="E1587" s="2">
        <v>1024336000</v>
      </c>
      <c r="F1587" s="2">
        <v>179279000</v>
      </c>
      <c r="G1587" t="s">
        <v>12</v>
      </c>
      <c r="H1587" s="2">
        <v>565059000</v>
      </c>
      <c r="I1587" t="s">
        <v>52</v>
      </c>
      <c r="J1587" t="s">
        <v>53</v>
      </c>
    </row>
    <row r="1588" spans="1:10" x14ac:dyDescent="0.35">
      <c r="A1588" t="s">
        <v>545</v>
      </c>
      <c r="B1588" t="s">
        <v>15</v>
      </c>
      <c r="C1588" s="1">
        <v>41639</v>
      </c>
      <c r="D1588" s="2">
        <v>2514595000</v>
      </c>
      <c r="E1588" s="2">
        <v>1118240000</v>
      </c>
      <c r="F1588" s="2">
        <v>132447000</v>
      </c>
      <c r="G1588" t="s">
        <v>12</v>
      </c>
      <c r="H1588" s="2">
        <v>629908000</v>
      </c>
      <c r="I1588" t="s">
        <v>52</v>
      </c>
      <c r="J1588" t="s">
        <v>53</v>
      </c>
    </row>
    <row r="1589" spans="1:10" x14ac:dyDescent="0.35">
      <c r="A1589" t="s">
        <v>545</v>
      </c>
      <c r="B1589" t="s">
        <v>16</v>
      </c>
      <c r="C1589" s="1">
        <v>42004</v>
      </c>
      <c r="D1589" s="2">
        <v>2772550000</v>
      </c>
      <c r="E1589" s="2">
        <v>1212480000</v>
      </c>
      <c r="F1589" s="2">
        <v>147481000</v>
      </c>
      <c r="G1589" t="s">
        <v>12</v>
      </c>
      <c r="H1589" s="2">
        <v>725216000</v>
      </c>
      <c r="I1589" t="s">
        <v>52</v>
      </c>
      <c r="J1589" t="s">
        <v>53</v>
      </c>
    </row>
    <row r="1590" spans="1:10" x14ac:dyDescent="0.35">
      <c r="A1590" t="s">
        <v>545</v>
      </c>
      <c r="B1590" t="s">
        <v>17</v>
      </c>
      <c r="C1590" s="1">
        <v>42369</v>
      </c>
      <c r="D1590" s="2">
        <v>3285346000</v>
      </c>
      <c r="E1590" s="2">
        <v>1410205000</v>
      </c>
      <c r="F1590" s="2">
        <v>145992000</v>
      </c>
      <c r="G1590" t="s">
        <v>12</v>
      </c>
      <c r="H1590" s="2">
        <v>894057000</v>
      </c>
      <c r="I1590" t="s">
        <v>52</v>
      </c>
      <c r="J1590" t="s">
        <v>53</v>
      </c>
    </row>
    <row r="1591" spans="1:10" x14ac:dyDescent="0.35">
      <c r="A1591" t="s">
        <v>545</v>
      </c>
      <c r="B1591" t="s">
        <v>11</v>
      </c>
      <c r="C1591" s="1">
        <v>42735</v>
      </c>
      <c r="D1591" s="2">
        <v>3442646000</v>
      </c>
      <c r="E1591" s="2">
        <v>1442073000</v>
      </c>
      <c r="F1591" s="2">
        <v>136863000</v>
      </c>
      <c r="G1591" t="s">
        <v>12</v>
      </c>
      <c r="H1591" s="2">
        <v>898924000</v>
      </c>
      <c r="I1591" t="s">
        <v>52</v>
      </c>
      <c r="J1591" t="s">
        <v>53</v>
      </c>
    </row>
    <row r="1592" spans="1:10" x14ac:dyDescent="0.35">
      <c r="A1592" t="s">
        <v>559</v>
      </c>
      <c r="B1592" t="s">
        <v>15</v>
      </c>
      <c r="C1592" s="1">
        <v>41274</v>
      </c>
      <c r="D1592" s="2">
        <v>5989000000</v>
      </c>
      <c r="E1592" s="2">
        <v>4993000000</v>
      </c>
      <c r="F1592" s="2">
        <v>320000000</v>
      </c>
      <c r="G1592" s="2">
        <v>32000000</v>
      </c>
      <c r="H1592" t="s">
        <v>12</v>
      </c>
      <c r="I1592" t="s">
        <v>52</v>
      </c>
      <c r="J1592" t="s">
        <v>53</v>
      </c>
    </row>
    <row r="1593" spans="1:10" x14ac:dyDescent="0.35">
      <c r="A1593" t="s">
        <v>559</v>
      </c>
      <c r="B1593" t="s">
        <v>16</v>
      </c>
      <c r="C1593" s="1">
        <v>41639</v>
      </c>
      <c r="D1593" s="2">
        <v>7254000000</v>
      </c>
      <c r="E1593" s="2">
        <v>5716000000</v>
      </c>
      <c r="F1593" s="2">
        <v>494000000</v>
      </c>
      <c r="G1593" s="2">
        <v>33000000</v>
      </c>
      <c r="H1593" t="s">
        <v>12</v>
      </c>
      <c r="I1593" t="s">
        <v>52</v>
      </c>
      <c r="J1593" t="s">
        <v>53</v>
      </c>
    </row>
    <row r="1594" spans="1:10" x14ac:dyDescent="0.35">
      <c r="A1594" t="s">
        <v>559</v>
      </c>
      <c r="B1594" t="s">
        <v>17</v>
      </c>
      <c r="C1594" s="1">
        <v>42004</v>
      </c>
      <c r="D1594" s="2">
        <v>7403000000</v>
      </c>
      <c r="E1594" s="2">
        <v>5763000000</v>
      </c>
      <c r="F1594" s="2">
        <v>249000000</v>
      </c>
      <c r="G1594" s="2">
        <v>27000000</v>
      </c>
      <c r="H1594" t="s">
        <v>12</v>
      </c>
      <c r="I1594" t="s">
        <v>52</v>
      </c>
      <c r="J1594" t="s">
        <v>53</v>
      </c>
    </row>
    <row r="1595" spans="1:10" x14ac:dyDescent="0.35">
      <c r="A1595" t="s">
        <v>559</v>
      </c>
      <c r="B1595" t="s">
        <v>11</v>
      </c>
      <c r="C1595" s="1">
        <v>42369</v>
      </c>
      <c r="D1595" s="2">
        <v>7082000000</v>
      </c>
      <c r="E1595" s="2">
        <v>5694000000</v>
      </c>
      <c r="F1595" s="2">
        <v>420000000</v>
      </c>
      <c r="G1595" s="2">
        <v>24000000</v>
      </c>
      <c r="H1595" t="s">
        <v>12</v>
      </c>
      <c r="I1595" t="s">
        <v>52</v>
      </c>
      <c r="J1595" t="s">
        <v>53</v>
      </c>
    </row>
    <row r="1596" spans="1:10" x14ac:dyDescent="0.35">
      <c r="A1596" t="s">
        <v>181</v>
      </c>
      <c r="B1596" t="s">
        <v>15</v>
      </c>
      <c r="C1596" s="1">
        <v>41274</v>
      </c>
      <c r="D1596" s="2">
        <v>18376000000</v>
      </c>
      <c r="E1596" s="2">
        <v>7639000000</v>
      </c>
      <c r="F1596" s="2">
        <v>3244000000</v>
      </c>
      <c r="G1596" t="s">
        <v>12</v>
      </c>
      <c r="H1596" s="2">
        <v>4780000000</v>
      </c>
      <c r="I1596" t="s">
        <v>182</v>
      </c>
      <c r="J1596" t="s">
        <v>183</v>
      </c>
    </row>
    <row r="1597" spans="1:10" x14ac:dyDescent="0.35">
      <c r="A1597" t="s">
        <v>181</v>
      </c>
      <c r="B1597" t="s">
        <v>16</v>
      </c>
      <c r="C1597" s="1">
        <v>41639</v>
      </c>
      <c r="D1597" s="2">
        <v>18095000000</v>
      </c>
      <c r="E1597" s="2">
        <v>7507000000</v>
      </c>
      <c r="F1597" s="2">
        <v>3502000000</v>
      </c>
      <c r="G1597" t="s">
        <v>12</v>
      </c>
      <c r="H1597" s="2">
        <v>4541000000</v>
      </c>
      <c r="I1597" t="s">
        <v>182</v>
      </c>
      <c r="J1597" t="s">
        <v>183</v>
      </c>
    </row>
    <row r="1598" spans="1:10" x14ac:dyDescent="0.35">
      <c r="A1598" t="s">
        <v>181</v>
      </c>
      <c r="B1598" t="s">
        <v>17</v>
      </c>
      <c r="C1598" s="1">
        <v>42004</v>
      </c>
      <c r="D1598" s="2">
        <v>18031000000</v>
      </c>
      <c r="E1598" s="2">
        <v>7846000000</v>
      </c>
      <c r="F1598" s="2">
        <v>3347000000</v>
      </c>
      <c r="G1598" t="s">
        <v>12</v>
      </c>
      <c r="H1598" s="2">
        <v>4428000000</v>
      </c>
      <c r="I1598" t="s">
        <v>182</v>
      </c>
      <c r="J1598" t="s">
        <v>183</v>
      </c>
    </row>
    <row r="1599" spans="1:10" x14ac:dyDescent="0.35">
      <c r="A1599" t="s">
        <v>181</v>
      </c>
      <c r="B1599" t="s">
        <v>11</v>
      </c>
      <c r="C1599" s="1">
        <v>42369</v>
      </c>
      <c r="D1599" s="2">
        <v>17900000000</v>
      </c>
      <c r="E1599" s="2">
        <v>7778000000</v>
      </c>
      <c r="F1599" s="2">
        <v>3328000000</v>
      </c>
      <c r="G1599" t="s">
        <v>12</v>
      </c>
      <c r="H1599" s="2">
        <v>4189000000</v>
      </c>
      <c r="I1599" t="s">
        <v>182</v>
      </c>
      <c r="J1599" t="s">
        <v>183</v>
      </c>
    </row>
    <row r="1600" spans="1:10" x14ac:dyDescent="0.35">
      <c r="A1600" t="s">
        <v>267</v>
      </c>
      <c r="B1600" t="s">
        <v>15</v>
      </c>
      <c r="C1600" s="1">
        <v>41274</v>
      </c>
      <c r="D1600" s="2">
        <v>5011853000</v>
      </c>
      <c r="E1600" t="s">
        <v>12</v>
      </c>
      <c r="F1600" s="2">
        <v>2676141000</v>
      </c>
      <c r="G1600" t="s">
        <v>12</v>
      </c>
      <c r="H1600" s="2">
        <v>1266807000</v>
      </c>
      <c r="I1600" t="s">
        <v>182</v>
      </c>
      <c r="J1600" t="s">
        <v>183</v>
      </c>
    </row>
    <row r="1601" spans="1:10" x14ac:dyDescent="0.35">
      <c r="A1601" t="s">
        <v>267</v>
      </c>
      <c r="B1601" t="s">
        <v>16</v>
      </c>
      <c r="C1601" s="1">
        <v>41639</v>
      </c>
      <c r="D1601" s="2">
        <v>4762000000</v>
      </c>
      <c r="E1601" t="s">
        <v>12</v>
      </c>
      <c r="F1601" s="2">
        <v>2616000000</v>
      </c>
      <c r="G1601" t="s">
        <v>12</v>
      </c>
      <c r="H1601" s="2">
        <v>1170000000</v>
      </c>
      <c r="I1601" t="s">
        <v>182</v>
      </c>
      <c r="J1601" t="s">
        <v>183</v>
      </c>
    </row>
    <row r="1602" spans="1:10" x14ac:dyDescent="0.35">
      <c r="A1602" t="s">
        <v>267</v>
      </c>
      <c r="B1602" t="s">
        <v>17</v>
      </c>
      <c r="C1602" s="1">
        <v>42004</v>
      </c>
      <c r="D1602" s="2">
        <v>4772000000</v>
      </c>
      <c r="E1602" t="s">
        <v>12</v>
      </c>
      <c r="F1602" s="2">
        <v>2671000000</v>
      </c>
      <c r="G1602" t="s">
        <v>12</v>
      </c>
      <c r="H1602" s="2">
        <v>1139000000</v>
      </c>
      <c r="I1602" t="s">
        <v>182</v>
      </c>
      <c r="J1602" t="s">
        <v>183</v>
      </c>
    </row>
    <row r="1603" spans="1:10" x14ac:dyDescent="0.35">
      <c r="A1603" t="s">
        <v>267</v>
      </c>
      <c r="B1603" t="s">
        <v>11</v>
      </c>
      <c r="C1603" s="1">
        <v>42369</v>
      </c>
      <c r="D1603" s="2">
        <v>5576000000</v>
      </c>
      <c r="E1603" t="s">
        <v>12</v>
      </c>
      <c r="F1603" s="2">
        <v>3275000000</v>
      </c>
      <c r="G1603" t="s">
        <v>12</v>
      </c>
      <c r="H1603" s="2">
        <v>1320000000</v>
      </c>
      <c r="I1603" t="s">
        <v>182</v>
      </c>
      <c r="J1603" t="s">
        <v>183</v>
      </c>
    </row>
    <row r="1604" spans="1:10" x14ac:dyDescent="0.35">
      <c r="A1604" t="s">
        <v>365</v>
      </c>
      <c r="B1604" t="s">
        <v>15</v>
      </c>
      <c r="C1604" s="1">
        <v>41274</v>
      </c>
      <c r="D1604" s="2">
        <v>6376000000</v>
      </c>
      <c r="E1604" s="2">
        <v>3851000000</v>
      </c>
      <c r="F1604" s="2">
        <v>1201000000</v>
      </c>
      <c r="G1604" t="s">
        <v>12</v>
      </c>
      <c r="H1604" s="2">
        <v>749000000</v>
      </c>
      <c r="I1604" t="s">
        <v>182</v>
      </c>
      <c r="J1604" t="s">
        <v>366</v>
      </c>
    </row>
    <row r="1605" spans="1:10" x14ac:dyDescent="0.35">
      <c r="A1605" t="s">
        <v>365</v>
      </c>
      <c r="B1605" t="s">
        <v>16</v>
      </c>
      <c r="C1605" s="1">
        <v>41639</v>
      </c>
      <c r="D1605" s="2">
        <v>6313000000</v>
      </c>
      <c r="E1605" s="2">
        <v>3685000000</v>
      </c>
      <c r="F1605" s="2">
        <v>1162000000</v>
      </c>
      <c r="G1605" t="s">
        <v>12</v>
      </c>
      <c r="H1605" s="2">
        <v>800000000</v>
      </c>
      <c r="I1605" t="s">
        <v>182</v>
      </c>
      <c r="J1605" t="s">
        <v>366</v>
      </c>
    </row>
    <row r="1606" spans="1:10" x14ac:dyDescent="0.35">
      <c r="A1606" t="s">
        <v>365</v>
      </c>
      <c r="B1606" t="s">
        <v>17</v>
      </c>
      <c r="C1606" s="1">
        <v>42004</v>
      </c>
      <c r="D1606" s="2">
        <v>6777000000</v>
      </c>
      <c r="E1606" s="2">
        <v>3775000000</v>
      </c>
      <c r="F1606" s="2">
        <v>1181000000</v>
      </c>
      <c r="G1606" t="s">
        <v>12</v>
      </c>
      <c r="H1606" s="2">
        <v>808000000</v>
      </c>
      <c r="I1606" t="s">
        <v>182</v>
      </c>
      <c r="J1606" t="s">
        <v>366</v>
      </c>
    </row>
    <row r="1607" spans="1:10" x14ac:dyDescent="0.35">
      <c r="A1607" t="s">
        <v>365</v>
      </c>
      <c r="B1607" t="s">
        <v>11</v>
      </c>
      <c r="C1607" s="1">
        <v>42369</v>
      </c>
      <c r="D1607" s="2">
        <v>8229000000</v>
      </c>
      <c r="E1607" s="2">
        <v>4265000000</v>
      </c>
      <c r="F1607" s="2">
        <v>1467000000</v>
      </c>
      <c r="G1607" t="s">
        <v>12</v>
      </c>
      <c r="H1607" s="2">
        <v>1166000000</v>
      </c>
      <c r="I1607" t="s">
        <v>182</v>
      </c>
      <c r="J1607" t="s">
        <v>366</v>
      </c>
    </row>
    <row r="1608" spans="1:10" x14ac:dyDescent="0.35">
      <c r="A1608" t="s">
        <v>500</v>
      </c>
      <c r="B1608" t="s">
        <v>15</v>
      </c>
      <c r="C1608" s="1">
        <v>41274</v>
      </c>
      <c r="D1608" s="2">
        <v>127434000000</v>
      </c>
      <c r="E1608" s="2">
        <v>55228000000</v>
      </c>
      <c r="F1608" s="2">
        <v>41066000000</v>
      </c>
      <c r="G1608" t="s">
        <v>12</v>
      </c>
      <c r="H1608" s="2">
        <v>18143000000</v>
      </c>
      <c r="I1608" t="s">
        <v>182</v>
      </c>
      <c r="J1608" t="s">
        <v>183</v>
      </c>
    </row>
    <row r="1609" spans="1:10" x14ac:dyDescent="0.35">
      <c r="A1609" t="s">
        <v>500</v>
      </c>
      <c r="B1609" t="s">
        <v>16</v>
      </c>
      <c r="C1609" s="1">
        <v>41639</v>
      </c>
      <c r="D1609" s="2">
        <v>128752000000</v>
      </c>
      <c r="E1609" s="2">
        <v>51191000000</v>
      </c>
      <c r="F1609" s="2">
        <v>28414000000</v>
      </c>
      <c r="G1609" t="s">
        <v>12</v>
      </c>
      <c r="H1609" s="2">
        <v>18395000000</v>
      </c>
      <c r="I1609" t="s">
        <v>182</v>
      </c>
      <c r="J1609" t="s">
        <v>183</v>
      </c>
    </row>
    <row r="1610" spans="1:10" x14ac:dyDescent="0.35">
      <c r="A1610" t="s">
        <v>500</v>
      </c>
      <c r="B1610" t="s">
        <v>17</v>
      </c>
      <c r="C1610" s="1">
        <v>42004</v>
      </c>
      <c r="D1610" s="2">
        <v>132447000000</v>
      </c>
      <c r="E1610" s="2">
        <v>60145000000</v>
      </c>
      <c r="F1610" s="2">
        <v>41817000000</v>
      </c>
      <c r="G1610" t="s">
        <v>12</v>
      </c>
      <c r="H1610" s="2">
        <v>18273000000</v>
      </c>
      <c r="I1610" t="s">
        <v>182</v>
      </c>
      <c r="J1610" t="s">
        <v>183</v>
      </c>
    </row>
    <row r="1611" spans="1:10" x14ac:dyDescent="0.35">
      <c r="A1611" t="s">
        <v>500</v>
      </c>
      <c r="B1611" t="s">
        <v>11</v>
      </c>
      <c r="C1611" s="1">
        <v>42369</v>
      </c>
      <c r="D1611" s="2">
        <v>146801000000</v>
      </c>
      <c r="E1611" s="2">
        <v>67046000000</v>
      </c>
      <c r="F1611" s="2">
        <v>32954000000</v>
      </c>
      <c r="G1611" t="s">
        <v>12</v>
      </c>
      <c r="H1611" s="2">
        <v>22016000000</v>
      </c>
      <c r="I1611" t="s">
        <v>182</v>
      </c>
      <c r="J1611" t="s">
        <v>183</v>
      </c>
    </row>
    <row r="1612" spans="1:10" x14ac:dyDescent="0.35">
      <c r="A1612" t="s">
        <v>546</v>
      </c>
      <c r="B1612" t="s">
        <v>15</v>
      </c>
      <c r="C1612" s="1">
        <v>41274</v>
      </c>
      <c r="D1612" s="2">
        <v>115846000000</v>
      </c>
      <c r="E1612" s="2">
        <v>46275000000</v>
      </c>
      <c r="F1612" s="2">
        <v>39951000000</v>
      </c>
      <c r="G1612" t="s">
        <v>12</v>
      </c>
      <c r="H1612" s="2">
        <v>16460000000</v>
      </c>
      <c r="I1612" t="s">
        <v>182</v>
      </c>
      <c r="J1612" t="s">
        <v>183</v>
      </c>
    </row>
    <row r="1613" spans="1:10" x14ac:dyDescent="0.35">
      <c r="A1613" t="s">
        <v>546</v>
      </c>
      <c r="B1613" t="s">
        <v>16</v>
      </c>
      <c r="C1613" s="1">
        <v>41639</v>
      </c>
      <c r="D1613" s="2">
        <v>120550000000</v>
      </c>
      <c r="E1613" s="2">
        <v>44887000000</v>
      </c>
      <c r="F1613" s="2">
        <v>27089000000</v>
      </c>
      <c r="G1613" t="s">
        <v>12</v>
      </c>
      <c r="H1613" s="2">
        <v>16606000000</v>
      </c>
      <c r="I1613" t="s">
        <v>182</v>
      </c>
      <c r="J1613" t="s">
        <v>183</v>
      </c>
    </row>
    <row r="1614" spans="1:10" x14ac:dyDescent="0.35">
      <c r="A1614" t="s">
        <v>546</v>
      </c>
      <c r="B1614" t="s">
        <v>17</v>
      </c>
      <c r="C1614" s="1">
        <v>42004</v>
      </c>
      <c r="D1614" s="2">
        <v>127079000000</v>
      </c>
      <c r="E1614" s="2">
        <v>49931000000</v>
      </c>
      <c r="F1614" s="2">
        <v>41016000000</v>
      </c>
      <c r="G1614" t="s">
        <v>12</v>
      </c>
      <c r="H1614" s="2">
        <v>16533000000</v>
      </c>
      <c r="I1614" t="s">
        <v>182</v>
      </c>
      <c r="J1614" t="s">
        <v>183</v>
      </c>
    </row>
    <row r="1615" spans="1:10" x14ac:dyDescent="0.35">
      <c r="A1615" t="s">
        <v>546</v>
      </c>
      <c r="B1615" t="s">
        <v>11</v>
      </c>
      <c r="C1615" s="1">
        <v>42369</v>
      </c>
      <c r="D1615" s="2">
        <v>131620000000</v>
      </c>
      <c r="E1615" s="2">
        <v>52557000000</v>
      </c>
      <c r="F1615" s="2">
        <v>29986000000</v>
      </c>
      <c r="G1615" t="s">
        <v>12</v>
      </c>
      <c r="H1615" s="2">
        <v>16017000000</v>
      </c>
      <c r="I1615" t="s">
        <v>182</v>
      </c>
      <c r="J1615" t="s">
        <v>183</v>
      </c>
    </row>
    <row r="1616" spans="1:10" x14ac:dyDescent="0.35">
      <c r="A1616" t="s">
        <v>41</v>
      </c>
      <c r="B1616" t="s">
        <v>15</v>
      </c>
      <c r="C1616" s="1">
        <v>41274</v>
      </c>
      <c r="D1616" s="2">
        <v>5781000000</v>
      </c>
      <c r="E1616" s="2">
        <v>3477000000</v>
      </c>
      <c r="F1616" s="2">
        <v>443000000</v>
      </c>
      <c r="G1616" t="s">
        <v>12</v>
      </c>
      <c r="H1616" s="2">
        <v>673000000</v>
      </c>
      <c r="I1616" t="s">
        <v>42</v>
      </c>
      <c r="J1616" t="s">
        <v>43</v>
      </c>
    </row>
    <row r="1617" spans="1:10" x14ac:dyDescent="0.35">
      <c r="A1617" t="s">
        <v>41</v>
      </c>
      <c r="B1617" t="s">
        <v>16</v>
      </c>
      <c r="C1617" s="1">
        <v>41639</v>
      </c>
      <c r="D1617" s="2">
        <v>5838000000</v>
      </c>
      <c r="E1617" s="2">
        <v>3490000000</v>
      </c>
      <c r="F1617" s="2">
        <v>458000000</v>
      </c>
      <c r="G1617" t="s">
        <v>12</v>
      </c>
      <c r="H1617" s="2">
        <v>706000000</v>
      </c>
      <c r="I1617" t="s">
        <v>42</v>
      </c>
      <c r="J1617" t="s">
        <v>43</v>
      </c>
    </row>
    <row r="1618" spans="1:10" x14ac:dyDescent="0.35">
      <c r="A1618" t="s">
        <v>41</v>
      </c>
      <c r="B1618" t="s">
        <v>17</v>
      </c>
      <c r="C1618" s="1">
        <v>42004</v>
      </c>
      <c r="D1618" s="2">
        <v>6053000000</v>
      </c>
      <c r="E1618" s="2">
        <v>3586000000</v>
      </c>
      <c r="F1618" s="2">
        <v>468000000</v>
      </c>
      <c r="G1618" t="s">
        <v>12</v>
      </c>
      <c r="H1618" s="2">
        <v>745000000</v>
      </c>
      <c r="I1618" t="s">
        <v>42</v>
      </c>
      <c r="J1618" t="s">
        <v>43</v>
      </c>
    </row>
    <row r="1619" spans="1:10" x14ac:dyDescent="0.35">
      <c r="A1619" t="s">
        <v>41</v>
      </c>
      <c r="B1619" t="s">
        <v>11</v>
      </c>
      <c r="C1619" s="1">
        <v>42369</v>
      </c>
      <c r="D1619" s="2">
        <v>6098000000</v>
      </c>
      <c r="E1619" s="2">
        <v>3501000000</v>
      </c>
      <c r="F1619" s="2">
        <v>542000000</v>
      </c>
      <c r="G1619" t="s">
        <v>12</v>
      </c>
      <c r="H1619" s="2">
        <v>796000000</v>
      </c>
      <c r="I1619" t="s">
        <v>42</v>
      </c>
      <c r="J1619" t="s">
        <v>43</v>
      </c>
    </row>
    <row r="1620" spans="1:10" x14ac:dyDescent="0.35">
      <c r="A1620" t="s">
        <v>44</v>
      </c>
      <c r="B1620" t="s">
        <v>15</v>
      </c>
      <c r="C1620" s="1">
        <v>41274</v>
      </c>
      <c r="D1620" s="2">
        <v>14945000000</v>
      </c>
      <c r="E1620" s="2">
        <v>6395000000</v>
      </c>
      <c r="F1620" s="2">
        <v>3812000000</v>
      </c>
      <c r="G1620" t="s">
        <v>12</v>
      </c>
      <c r="H1620" s="2">
        <v>1782000000</v>
      </c>
      <c r="I1620" t="s">
        <v>42</v>
      </c>
      <c r="J1620" t="s">
        <v>45</v>
      </c>
    </row>
    <row r="1621" spans="1:10" x14ac:dyDescent="0.35">
      <c r="A1621" t="s">
        <v>44</v>
      </c>
      <c r="B1621" t="s">
        <v>16</v>
      </c>
      <c r="C1621" s="1">
        <v>41639</v>
      </c>
      <c r="D1621" s="2">
        <v>14813500000</v>
      </c>
      <c r="E1621" s="2">
        <v>6722300000</v>
      </c>
      <c r="F1621" s="2">
        <v>3329800000</v>
      </c>
      <c r="G1621" t="s">
        <v>12</v>
      </c>
      <c r="H1621" s="2">
        <v>1712500000</v>
      </c>
      <c r="I1621" t="s">
        <v>42</v>
      </c>
      <c r="J1621" t="s">
        <v>45</v>
      </c>
    </row>
    <row r="1622" spans="1:10" x14ac:dyDescent="0.35">
      <c r="A1622" t="s">
        <v>44</v>
      </c>
      <c r="B1622" t="s">
        <v>17</v>
      </c>
      <c r="C1622" s="1">
        <v>42004</v>
      </c>
      <c r="D1622" s="2">
        <v>16378600000</v>
      </c>
      <c r="E1622" s="2">
        <v>7685700000</v>
      </c>
      <c r="F1622" s="2">
        <v>3667900000</v>
      </c>
      <c r="G1622" t="s">
        <v>12</v>
      </c>
      <c r="H1622" s="2">
        <v>1897600000</v>
      </c>
      <c r="I1622" t="s">
        <v>42</v>
      </c>
      <c r="J1622" t="s">
        <v>45</v>
      </c>
    </row>
    <row r="1623" spans="1:10" x14ac:dyDescent="0.35">
      <c r="A1623" t="s">
        <v>44</v>
      </c>
      <c r="B1623" t="s">
        <v>11</v>
      </c>
      <c r="C1623" s="1">
        <v>42369</v>
      </c>
      <c r="D1623" s="2">
        <v>16453200000</v>
      </c>
      <c r="E1623" s="2">
        <v>7433500000</v>
      </c>
      <c r="F1623" s="2">
        <v>3676500000</v>
      </c>
      <c r="G1623" t="s">
        <v>12</v>
      </c>
      <c r="H1623" s="2">
        <v>2009700000</v>
      </c>
      <c r="I1623" t="s">
        <v>42</v>
      </c>
      <c r="J1623" t="s">
        <v>45</v>
      </c>
    </row>
    <row r="1624" spans="1:10" x14ac:dyDescent="0.35">
      <c r="A1624" t="s">
        <v>97</v>
      </c>
      <c r="B1624" t="s">
        <v>15</v>
      </c>
      <c r="C1624" s="1">
        <v>41274</v>
      </c>
      <c r="D1624" s="2">
        <v>2853926000</v>
      </c>
      <c r="E1624" s="2">
        <v>1329500000</v>
      </c>
      <c r="F1624" s="2">
        <v>220758000</v>
      </c>
      <c r="G1624" t="s">
        <v>12</v>
      </c>
      <c r="H1624" s="2">
        <v>380402000</v>
      </c>
      <c r="I1624" t="s">
        <v>42</v>
      </c>
      <c r="J1624" t="s">
        <v>98</v>
      </c>
    </row>
    <row r="1625" spans="1:10" x14ac:dyDescent="0.35">
      <c r="A1625" t="s">
        <v>97</v>
      </c>
      <c r="B1625" t="s">
        <v>16</v>
      </c>
      <c r="C1625" s="1">
        <v>41639</v>
      </c>
      <c r="D1625" s="2">
        <v>2879000000</v>
      </c>
      <c r="E1625" s="2">
        <v>1289000000</v>
      </c>
      <c r="F1625" s="2">
        <v>234000000</v>
      </c>
      <c r="G1625" t="s">
        <v>12</v>
      </c>
      <c r="H1625" s="2">
        <v>407000000</v>
      </c>
      <c r="I1625" t="s">
        <v>42</v>
      </c>
      <c r="J1625" t="s">
        <v>98</v>
      </c>
    </row>
    <row r="1626" spans="1:10" x14ac:dyDescent="0.35">
      <c r="A1626" t="s">
        <v>97</v>
      </c>
      <c r="B1626" t="s">
        <v>17</v>
      </c>
      <c r="C1626" s="1">
        <v>42004</v>
      </c>
      <c r="D1626" s="2">
        <v>3011000000</v>
      </c>
      <c r="E1626" s="2">
        <v>1350000000</v>
      </c>
      <c r="F1626" s="2">
        <v>236000000</v>
      </c>
      <c r="G1626" t="s">
        <v>12</v>
      </c>
      <c r="H1626" s="2">
        <v>424000000</v>
      </c>
      <c r="I1626" t="s">
        <v>42</v>
      </c>
      <c r="J1626" t="s">
        <v>98</v>
      </c>
    </row>
    <row r="1627" spans="1:10" x14ac:dyDescent="0.35">
      <c r="A1627" t="s">
        <v>97</v>
      </c>
      <c r="B1627" t="s">
        <v>11</v>
      </c>
      <c r="C1627" s="1">
        <v>42369</v>
      </c>
      <c r="D1627" s="2">
        <v>3159000000</v>
      </c>
      <c r="E1627" s="2">
        <v>1404000000</v>
      </c>
      <c r="F1627" s="2">
        <v>243000000</v>
      </c>
      <c r="G1627" t="s">
        <v>12</v>
      </c>
      <c r="H1627" s="2">
        <v>440000000</v>
      </c>
      <c r="I1627" t="s">
        <v>42</v>
      </c>
      <c r="J1627" t="s">
        <v>98</v>
      </c>
    </row>
    <row r="1628" spans="1:10" x14ac:dyDescent="0.35">
      <c r="A1628" t="s">
        <v>158</v>
      </c>
      <c r="B1628" t="s">
        <v>15</v>
      </c>
      <c r="C1628" s="1">
        <v>41639</v>
      </c>
      <c r="D1628" s="2">
        <v>6566000000</v>
      </c>
      <c r="E1628" s="2">
        <v>4562000000</v>
      </c>
      <c r="F1628" s="2">
        <v>234000000</v>
      </c>
      <c r="G1628" t="s">
        <v>12</v>
      </c>
      <c r="H1628" s="2">
        <v>628000000</v>
      </c>
      <c r="I1628" t="s">
        <v>42</v>
      </c>
      <c r="J1628" t="s">
        <v>43</v>
      </c>
    </row>
    <row r="1629" spans="1:10" x14ac:dyDescent="0.35">
      <c r="A1629" t="s">
        <v>158</v>
      </c>
      <c r="B1629" t="s">
        <v>16</v>
      </c>
      <c r="C1629" s="1">
        <v>42004</v>
      </c>
      <c r="D1629" s="2">
        <v>7179000000</v>
      </c>
      <c r="E1629" s="2">
        <v>5090000000</v>
      </c>
      <c r="F1629" s="2">
        <v>252000000</v>
      </c>
      <c r="G1629" t="s">
        <v>12</v>
      </c>
      <c r="H1629" s="2">
        <v>685000000</v>
      </c>
      <c r="I1629" t="s">
        <v>42</v>
      </c>
      <c r="J1629" t="s">
        <v>43</v>
      </c>
    </row>
    <row r="1630" spans="1:10" x14ac:dyDescent="0.35">
      <c r="A1630" t="s">
        <v>158</v>
      </c>
      <c r="B1630" t="s">
        <v>17</v>
      </c>
      <c r="C1630" s="1">
        <v>42369</v>
      </c>
      <c r="D1630" s="2">
        <v>6456000000</v>
      </c>
      <c r="E1630" s="2">
        <v>4281000000</v>
      </c>
      <c r="F1630" s="2">
        <v>262000000</v>
      </c>
      <c r="G1630" t="s">
        <v>12</v>
      </c>
      <c r="H1630" s="2">
        <v>750000000</v>
      </c>
      <c r="I1630" t="s">
        <v>42</v>
      </c>
      <c r="J1630" t="s">
        <v>43</v>
      </c>
    </row>
    <row r="1631" spans="1:10" x14ac:dyDescent="0.35">
      <c r="A1631" t="s">
        <v>158</v>
      </c>
      <c r="B1631" t="s">
        <v>11</v>
      </c>
      <c r="C1631" s="1">
        <v>42735</v>
      </c>
      <c r="D1631" s="2">
        <v>6399000000</v>
      </c>
      <c r="E1631" s="2">
        <v>4010000000</v>
      </c>
      <c r="F1631" s="2">
        <v>281000000</v>
      </c>
      <c r="G1631" t="s">
        <v>12</v>
      </c>
      <c r="H1631" s="2">
        <v>811000000</v>
      </c>
      <c r="I1631" t="s">
        <v>42</v>
      </c>
      <c r="J1631" t="s">
        <v>43</v>
      </c>
    </row>
    <row r="1632" spans="1:10" x14ac:dyDescent="0.35">
      <c r="A1632" t="s">
        <v>160</v>
      </c>
      <c r="B1632" t="s">
        <v>15</v>
      </c>
      <c r="C1632" s="1">
        <v>41274</v>
      </c>
      <c r="D1632" s="2">
        <v>7452000000</v>
      </c>
      <c r="E1632" s="2">
        <v>4747000000</v>
      </c>
      <c r="F1632" s="2">
        <v>365000000</v>
      </c>
      <c r="G1632" t="s">
        <v>12</v>
      </c>
      <c r="H1632" s="2">
        <v>1050000000</v>
      </c>
      <c r="I1632" t="s">
        <v>42</v>
      </c>
      <c r="J1632" t="s">
        <v>43</v>
      </c>
    </row>
    <row r="1633" spans="1:10" x14ac:dyDescent="0.35">
      <c r="A1633" t="s">
        <v>160</v>
      </c>
      <c r="B1633" t="s">
        <v>16</v>
      </c>
      <c r="C1633" s="1">
        <v>41639</v>
      </c>
      <c r="D1633" s="2">
        <v>8106000000</v>
      </c>
      <c r="E1633" s="2">
        <v>5755000000</v>
      </c>
      <c r="F1633" s="2">
        <v>387000000</v>
      </c>
      <c r="G1633" t="s">
        <v>12</v>
      </c>
      <c r="H1633" s="2">
        <v>954000000</v>
      </c>
      <c r="I1633" t="s">
        <v>42</v>
      </c>
      <c r="J1633" t="s">
        <v>43</v>
      </c>
    </row>
    <row r="1634" spans="1:10" x14ac:dyDescent="0.35">
      <c r="A1634" t="s">
        <v>160</v>
      </c>
      <c r="B1634" t="s">
        <v>17</v>
      </c>
      <c r="C1634" s="1">
        <v>42004</v>
      </c>
      <c r="D1634" s="2">
        <v>9226000000</v>
      </c>
      <c r="E1634" s="2">
        <v>6890000000</v>
      </c>
      <c r="F1634" s="2">
        <v>388000000</v>
      </c>
      <c r="G1634" t="s">
        <v>12</v>
      </c>
      <c r="H1634" s="2">
        <v>1013000000</v>
      </c>
      <c r="I1634" t="s">
        <v>42</v>
      </c>
      <c r="J1634" t="s">
        <v>43</v>
      </c>
    </row>
    <row r="1635" spans="1:10" x14ac:dyDescent="0.35">
      <c r="A1635" t="s">
        <v>160</v>
      </c>
      <c r="B1635" t="s">
        <v>11</v>
      </c>
      <c r="C1635" s="1">
        <v>42369</v>
      </c>
      <c r="D1635" s="2">
        <v>7386000000</v>
      </c>
      <c r="E1635" s="2">
        <v>5109000000</v>
      </c>
      <c r="F1635" s="2">
        <v>374000000</v>
      </c>
      <c r="G1635" t="s">
        <v>12</v>
      </c>
      <c r="H1635" s="2">
        <v>970000000</v>
      </c>
      <c r="I1635" t="s">
        <v>42</v>
      </c>
      <c r="J1635" t="s">
        <v>43</v>
      </c>
    </row>
    <row r="1636" spans="1:10" x14ac:dyDescent="0.35">
      <c r="A1636" t="s">
        <v>190</v>
      </c>
      <c r="B1636" t="s">
        <v>15</v>
      </c>
      <c r="C1636" s="1">
        <v>41274</v>
      </c>
      <c r="D1636" s="2">
        <v>12835000000</v>
      </c>
      <c r="E1636" s="2">
        <v>8300000000</v>
      </c>
      <c r="F1636" s="2">
        <v>550000000</v>
      </c>
      <c r="G1636" t="s">
        <v>12</v>
      </c>
      <c r="H1636" s="2">
        <v>1127000000</v>
      </c>
      <c r="I1636" t="s">
        <v>42</v>
      </c>
      <c r="J1636" t="s">
        <v>45</v>
      </c>
    </row>
    <row r="1637" spans="1:10" x14ac:dyDescent="0.35">
      <c r="A1637" t="s">
        <v>190</v>
      </c>
      <c r="B1637" t="s">
        <v>16</v>
      </c>
      <c r="C1637" s="1">
        <v>41639</v>
      </c>
      <c r="D1637" s="2">
        <v>13120000000</v>
      </c>
      <c r="E1637" s="2">
        <v>8033000000</v>
      </c>
      <c r="F1637" s="2">
        <v>563000000</v>
      </c>
      <c r="G1637" t="s">
        <v>12</v>
      </c>
      <c r="H1637" s="2">
        <v>1208000000</v>
      </c>
      <c r="I1637" t="s">
        <v>42</v>
      </c>
      <c r="J1637" t="s">
        <v>45</v>
      </c>
    </row>
    <row r="1638" spans="1:10" x14ac:dyDescent="0.35">
      <c r="A1638" t="s">
        <v>190</v>
      </c>
      <c r="B1638" t="s">
        <v>17</v>
      </c>
      <c r="C1638" s="1">
        <v>42004</v>
      </c>
      <c r="D1638" s="2">
        <v>12436000000</v>
      </c>
      <c r="E1638" s="2">
        <v>7881000000</v>
      </c>
      <c r="F1638" s="2">
        <v>542000000</v>
      </c>
      <c r="G1638" t="s">
        <v>12</v>
      </c>
      <c r="H1638" s="2">
        <v>1292000000</v>
      </c>
      <c r="I1638" t="s">
        <v>42</v>
      </c>
      <c r="J1638" t="s">
        <v>45</v>
      </c>
    </row>
    <row r="1639" spans="1:10" x14ac:dyDescent="0.35">
      <c r="A1639" t="s">
        <v>190</v>
      </c>
      <c r="B1639" t="s">
        <v>11</v>
      </c>
      <c r="C1639" s="1">
        <v>42369</v>
      </c>
      <c r="D1639" s="2">
        <v>11683000000</v>
      </c>
      <c r="E1639" s="2">
        <v>6201000000</v>
      </c>
      <c r="F1639" s="2">
        <v>551000000</v>
      </c>
      <c r="G1639" t="s">
        <v>12</v>
      </c>
      <c r="H1639" s="2">
        <v>1395000000</v>
      </c>
      <c r="I1639" t="s">
        <v>42</v>
      </c>
      <c r="J1639" t="s">
        <v>45</v>
      </c>
    </row>
    <row r="1640" spans="1:10" x14ac:dyDescent="0.35">
      <c r="A1640" t="s">
        <v>216</v>
      </c>
      <c r="B1640" t="s">
        <v>15</v>
      </c>
      <c r="C1640" s="1">
        <v>41274</v>
      </c>
      <c r="D1640" s="2">
        <v>17912000000</v>
      </c>
      <c r="E1640" s="2">
        <v>11235000000</v>
      </c>
      <c r="F1640" s="2">
        <v>965000000</v>
      </c>
      <c r="G1640" t="s">
        <v>12</v>
      </c>
      <c r="H1640" s="2">
        <v>2145000000</v>
      </c>
      <c r="I1640" t="s">
        <v>42</v>
      </c>
      <c r="J1640" t="s">
        <v>45</v>
      </c>
    </row>
    <row r="1641" spans="1:10" x14ac:dyDescent="0.35">
      <c r="A1641" t="s">
        <v>216</v>
      </c>
      <c r="B1641" t="s">
        <v>16</v>
      </c>
      <c r="C1641" s="1">
        <v>41639</v>
      </c>
      <c r="D1641" s="2">
        <v>22756000000</v>
      </c>
      <c r="E1641" s="2">
        <v>13545000000</v>
      </c>
      <c r="F1641" s="2">
        <v>1274000000</v>
      </c>
      <c r="G1641" t="s">
        <v>12</v>
      </c>
      <c r="H1641" s="2">
        <v>2668000000</v>
      </c>
      <c r="I1641" t="s">
        <v>42</v>
      </c>
      <c r="J1641" t="s">
        <v>45</v>
      </c>
    </row>
    <row r="1642" spans="1:10" x14ac:dyDescent="0.35">
      <c r="A1642" t="s">
        <v>216</v>
      </c>
      <c r="B1642" t="s">
        <v>17</v>
      </c>
      <c r="C1642" s="1">
        <v>42004</v>
      </c>
      <c r="D1642" s="2">
        <v>23925000000</v>
      </c>
      <c r="E1642" s="2">
        <v>14323000000</v>
      </c>
      <c r="F1642" s="2">
        <v>1213000000</v>
      </c>
      <c r="G1642" t="s">
        <v>12</v>
      </c>
      <c r="H1642" s="2">
        <v>3066000000</v>
      </c>
      <c r="I1642" t="s">
        <v>42</v>
      </c>
      <c r="J1642" t="s">
        <v>45</v>
      </c>
    </row>
    <row r="1643" spans="1:10" x14ac:dyDescent="0.35">
      <c r="A1643" t="s">
        <v>216</v>
      </c>
      <c r="B1643" t="s">
        <v>11</v>
      </c>
      <c r="C1643" s="1">
        <v>42369</v>
      </c>
      <c r="D1643" s="2">
        <v>23459000000</v>
      </c>
      <c r="E1643" s="2">
        <v>13728000000</v>
      </c>
      <c r="F1643" s="2">
        <v>1135000000</v>
      </c>
      <c r="G1643" t="s">
        <v>12</v>
      </c>
      <c r="H1643" s="2">
        <v>3144000000</v>
      </c>
      <c r="I1643" t="s">
        <v>42</v>
      </c>
      <c r="J1643" t="s">
        <v>45</v>
      </c>
    </row>
    <row r="1644" spans="1:10" x14ac:dyDescent="0.35">
      <c r="A1644" t="s">
        <v>222</v>
      </c>
      <c r="B1644" t="s">
        <v>15</v>
      </c>
      <c r="C1644" s="1">
        <v>41639</v>
      </c>
      <c r="D1644" s="2">
        <v>12354000000</v>
      </c>
      <c r="E1644" s="2">
        <v>7191000000</v>
      </c>
      <c r="F1644" s="2">
        <v>1895000000</v>
      </c>
      <c r="G1644" t="s">
        <v>12</v>
      </c>
      <c r="H1644" s="2">
        <v>1024000000</v>
      </c>
      <c r="I1644" t="s">
        <v>42</v>
      </c>
      <c r="J1644" t="s">
        <v>45</v>
      </c>
    </row>
    <row r="1645" spans="1:10" x14ac:dyDescent="0.35">
      <c r="A1645" t="s">
        <v>222</v>
      </c>
      <c r="B1645" t="s">
        <v>16</v>
      </c>
      <c r="C1645" s="1">
        <v>42004</v>
      </c>
      <c r="D1645" s="2">
        <v>12919000000</v>
      </c>
      <c r="E1645" s="2">
        <v>7807000000</v>
      </c>
      <c r="F1645" s="2">
        <v>1877000000</v>
      </c>
      <c r="G1645" t="s">
        <v>12</v>
      </c>
      <c r="H1645" s="2">
        <v>1071000000</v>
      </c>
      <c r="I1645" t="s">
        <v>42</v>
      </c>
      <c r="J1645" t="s">
        <v>45</v>
      </c>
    </row>
    <row r="1646" spans="1:10" x14ac:dyDescent="0.35">
      <c r="A1646" t="s">
        <v>222</v>
      </c>
      <c r="B1646" t="s">
        <v>17</v>
      </c>
      <c r="C1646" s="1">
        <v>42369</v>
      </c>
      <c r="D1646" s="2">
        <v>12554000000</v>
      </c>
      <c r="E1646" s="2">
        <v>7060000000</v>
      </c>
      <c r="F1646" s="2">
        <v>1937000000</v>
      </c>
      <c r="G1646" t="s">
        <v>12</v>
      </c>
      <c r="H1646" s="2">
        <v>1130000000</v>
      </c>
      <c r="I1646" t="s">
        <v>42</v>
      </c>
      <c r="J1646" t="s">
        <v>45</v>
      </c>
    </row>
    <row r="1647" spans="1:10" x14ac:dyDescent="0.35">
      <c r="A1647" t="s">
        <v>222</v>
      </c>
      <c r="B1647" t="s">
        <v>11</v>
      </c>
      <c r="C1647" s="1">
        <v>42735</v>
      </c>
      <c r="D1647" s="2">
        <v>12075000000</v>
      </c>
      <c r="E1647" s="2">
        <v>6357000000</v>
      </c>
      <c r="F1647" s="2">
        <v>2031000000</v>
      </c>
      <c r="G1647" t="s">
        <v>12</v>
      </c>
      <c r="H1647" s="2">
        <v>1216000000</v>
      </c>
      <c r="I1647" t="s">
        <v>42</v>
      </c>
      <c r="J1647" t="s">
        <v>45</v>
      </c>
    </row>
    <row r="1648" spans="1:10" x14ac:dyDescent="0.35">
      <c r="A1648" t="s">
        <v>224</v>
      </c>
      <c r="B1648" t="s">
        <v>15</v>
      </c>
      <c r="C1648" s="1">
        <v>41274</v>
      </c>
      <c r="D1648" s="2">
        <v>11862000000</v>
      </c>
      <c r="E1648" s="2">
        <v>7747000000</v>
      </c>
      <c r="F1648" s="2">
        <v>296000000</v>
      </c>
      <c r="G1648" t="s">
        <v>12</v>
      </c>
      <c r="H1648" s="2">
        <v>1562000000</v>
      </c>
      <c r="I1648" t="s">
        <v>42</v>
      </c>
      <c r="J1648" t="s">
        <v>45</v>
      </c>
    </row>
    <row r="1649" spans="1:10" x14ac:dyDescent="0.35">
      <c r="A1649" t="s">
        <v>224</v>
      </c>
      <c r="B1649" t="s">
        <v>16</v>
      </c>
      <c r="C1649" s="1">
        <v>41639</v>
      </c>
      <c r="D1649" s="2">
        <v>12581000000</v>
      </c>
      <c r="E1649" s="2">
        <v>8364000000</v>
      </c>
      <c r="F1649" s="2">
        <v>309000000</v>
      </c>
      <c r="G1649" t="s">
        <v>12</v>
      </c>
      <c r="H1649" s="2">
        <v>1622000000</v>
      </c>
      <c r="I1649" t="s">
        <v>42</v>
      </c>
      <c r="J1649" t="s">
        <v>45</v>
      </c>
    </row>
    <row r="1650" spans="1:10" x14ac:dyDescent="0.35">
      <c r="A1650" t="s">
        <v>224</v>
      </c>
      <c r="B1650" t="s">
        <v>17</v>
      </c>
      <c r="C1650" s="1">
        <v>42004</v>
      </c>
      <c r="D1650" s="2">
        <v>13413000000</v>
      </c>
      <c r="E1650" s="2">
        <v>8742000000</v>
      </c>
      <c r="F1650" s="2">
        <v>322000000</v>
      </c>
      <c r="G1650" t="s">
        <v>12</v>
      </c>
      <c r="H1650" s="2">
        <v>1720000000</v>
      </c>
      <c r="I1650" t="s">
        <v>42</v>
      </c>
      <c r="J1650" t="s">
        <v>45</v>
      </c>
    </row>
    <row r="1651" spans="1:10" x14ac:dyDescent="0.35">
      <c r="A1651" t="s">
        <v>224</v>
      </c>
      <c r="B1651" t="s">
        <v>11</v>
      </c>
      <c r="C1651" s="1">
        <v>42369</v>
      </c>
      <c r="D1651" s="2">
        <v>11524000000</v>
      </c>
      <c r="E1651" s="2">
        <v>7256000000</v>
      </c>
      <c r="F1651" s="2">
        <v>336000000</v>
      </c>
      <c r="G1651" t="s">
        <v>12</v>
      </c>
      <c r="H1651" s="2">
        <v>1919000000</v>
      </c>
      <c r="I1651" t="s">
        <v>42</v>
      </c>
      <c r="J1651" t="s">
        <v>45</v>
      </c>
    </row>
    <row r="1652" spans="1:10" x14ac:dyDescent="0.35">
      <c r="A1652" t="s">
        <v>232</v>
      </c>
      <c r="B1652" t="s">
        <v>15</v>
      </c>
      <c r="C1652" s="1">
        <v>41274</v>
      </c>
      <c r="D1652" s="2">
        <v>6273787000</v>
      </c>
      <c r="E1652" s="2">
        <v>3667434000</v>
      </c>
      <c r="F1652" s="2">
        <v>747356000</v>
      </c>
      <c r="G1652" t="s">
        <v>12</v>
      </c>
      <c r="H1652" s="2">
        <v>740791000</v>
      </c>
      <c r="I1652" t="s">
        <v>42</v>
      </c>
      <c r="J1652" t="s">
        <v>43</v>
      </c>
    </row>
    <row r="1653" spans="1:10" x14ac:dyDescent="0.35">
      <c r="A1653" t="s">
        <v>232</v>
      </c>
      <c r="B1653" t="s">
        <v>16</v>
      </c>
      <c r="C1653" s="1">
        <v>41639</v>
      </c>
      <c r="D1653" s="2">
        <v>7301204000</v>
      </c>
      <c r="E1653" s="2">
        <v>3997940000</v>
      </c>
      <c r="F1653" s="2">
        <v>914149000</v>
      </c>
      <c r="G1653" t="s">
        <v>12</v>
      </c>
      <c r="H1653" s="2">
        <v>859680000</v>
      </c>
      <c r="I1653" t="s">
        <v>42</v>
      </c>
      <c r="J1653" t="s">
        <v>43</v>
      </c>
    </row>
    <row r="1654" spans="1:10" x14ac:dyDescent="0.35">
      <c r="A1654" t="s">
        <v>232</v>
      </c>
      <c r="B1654" t="s">
        <v>17</v>
      </c>
      <c r="C1654" s="1">
        <v>42004</v>
      </c>
      <c r="D1654" s="2">
        <v>7741856000</v>
      </c>
      <c r="E1654" s="2">
        <v>4449139000</v>
      </c>
      <c r="F1654" s="2">
        <v>1034507000</v>
      </c>
      <c r="G1654" t="s">
        <v>12</v>
      </c>
      <c r="H1654" s="2">
        <v>625361000</v>
      </c>
      <c r="I1654" t="s">
        <v>42</v>
      </c>
      <c r="J1654" t="s">
        <v>43</v>
      </c>
    </row>
    <row r="1655" spans="1:10" x14ac:dyDescent="0.35">
      <c r="A1655" t="s">
        <v>232</v>
      </c>
      <c r="B1655" t="s">
        <v>11</v>
      </c>
      <c r="C1655" s="1">
        <v>42369</v>
      </c>
      <c r="D1655" s="2">
        <v>7954827000</v>
      </c>
      <c r="E1655" s="2">
        <v>4416194000</v>
      </c>
      <c r="F1655" s="2">
        <v>1086274000</v>
      </c>
      <c r="G1655" t="s">
        <v>12</v>
      </c>
      <c r="H1655" s="2">
        <v>688195000</v>
      </c>
      <c r="I1655" t="s">
        <v>42</v>
      </c>
      <c r="J1655" t="s">
        <v>43</v>
      </c>
    </row>
    <row r="1656" spans="1:10" x14ac:dyDescent="0.35">
      <c r="A1656" t="s">
        <v>238</v>
      </c>
      <c r="B1656" t="s">
        <v>15</v>
      </c>
      <c r="C1656" s="1">
        <v>41274</v>
      </c>
      <c r="D1656" s="2">
        <v>10302079000</v>
      </c>
      <c r="E1656" s="2">
        <v>6583627000</v>
      </c>
      <c r="F1656" s="2">
        <v>917162000</v>
      </c>
      <c r="G1656" t="s">
        <v>12</v>
      </c>
      <c r="H1656" s="2">
        <v>1144585000</v>
      </c>
      <c r="I1656" t="s">
        <v>42</v>
      </c>
      <c r="J1656" t="s">
        <v>45</v>
      </c>
    </row>
    <row r="1657" spans="1:10" x14ac:dyDescent="0.35">
      <c r="A1657" t="s">
        <v>238</v>
      </c>
      <c r="B1657" t="s">
        <v>16</v>
      </c>
      <c r="C1657" s="1">
        <v>41639</v>
      </c>
      <c r="D1657" s="2">
        <v>11390947000</v>
      </c>
      <c r="E1657" s="2">
        <v>7588885000</v>
      </c>
      <c r="F1657" s="2">
        <v>888051000</v>
      </c>
      <c r="G1657" t="s">
        <v>12</v>
      </c>
      <c r="H1657" s="2">
        <v>1261044000</v>
      </c>
      <c r="I1657" t="s">
        <v>42</v>
      </c>
      <c r="J1657" t="s">
        <v>45</v>
      </c>
    </row>
    <row r="1658" spans="1:10" x14ac:dyDescent="0.35">
      <c r="A1658" t="s">
        <v>238</v>
      </c>
      <c r="B1658" t="s">
        <v>17</v>
      </c>
      <c r="C1658" s="1">
        <v>42004</v>
      </c>
      <c r="D1658" s="2">
        <v>12494921000</v>
      </c>
      <c r="E1658" s="2">
        <v>8126187000</v>
      </c>
      <c r="F1658" s="2">
        <v>863455000</v>
      </c>
      <c r="G1658" t="s">
        <v>12</v>
      </c>
      <c r="H1658" s="2">
        <v>1318638000</v>
      </c>
      <c r="I1658" t="s">
        <v>42</v>
      </c>
      <c r="J1658" t="s">
        <v>45</v>
      </c>
    </row>
    <row r="1659" spans="1:10" x14ac:dyDescent="0.35">
      <c r="A1659" t="s">
        <v>238</v>
      </c>
      <c r="B1659" t="s">
        <v>11</v>
      </c>
      <c r="C1659" s="1">
        <v>42369</v>
      </c>
      <c r="D1659" s="2">
        <v>11513251000</v>
      </c>
      <c r="E1659" s="2">
        <v>7449273000</v>
      </c>
      <c r="F1659" s="2">
        <v>1074998000</v>
      </c>
      <c r="G1659" t="s">
        <v>12</v>
      </c>
      <c r="H1659" s="2">
        <v>1337276000</v>
      </c>
      <c r="I1659" t="s">
        <v>42</v>
      </c>
      <c r="J1659" t="s">
        <v>45</v>
      </c>
    </row>
    <row r="1660" spans="1:10" x14ac:dyDescent="0.35">
      <c r="A1660" t="s">
        <v>240</v>
      </c>
      <c r="B1660" t="s">
        <v>15</v>
      </c>
      <c r="C1660" s="1">
        <v>41639</v>
      </c>
      <c r="D1660" s="2">
        <v>24888000000</v>
      </c>
      <c r="E1660" s="2">
        <v>17994000000</v>
      </c>
      <c r="F1660" s="2">
        <v>1095000000</v>
      </c>
      <c r="G1660" t="s">
        <v>12</v>
      </c>
      <c r="H1660" s="2">
        <v>2153000000</v>
      </c>
      <c r="I1660" t="s">
        <v>42</v>
      </c>
      <c r="J1660" t="s">
        <v>43</v>
      </c>
    </row>
    <row r="1661" spans="1:10" x14ac:dyDescent="0.35">
      <c r="A1661" t="s">
        <v>240</v>
      </c>
      <c r="B1661" t="s">
        <v>16</v>
      </c>
      <c r="C1661" s="1">
        <v>42004</v>
      </c>
      <c r="D1661" s="2">
        <v>27429000000</v>
      </c>
      <c r="E1661" s="2">
        <v>21571000000</v>
      </c>
      <c r="F1661" s="2">
        <v>1154000000</v>
      </c>
      <c r="G1661" t="s">
        <v>12</v>
      </c>
      <c r="H1661" s="2">
        <v>2314000000</v>
      </c>
      <c r="I1661" t="s">
        <v>42</v>
      </c>
      <c r="J1661" t="s">
        <v>43</v>
      </c>
    </row>
    <row r="1662" spans="1:10" x14ac:dyDescent="0.35">
      <c r="A1662" t="s">
        <v>240</v>
      </c>
      <c r="B1662" t="s">
        <v>17</v>
      </c>
      <c r="C1662" s="1">
        <v>42369</v>
      </c>
      <c r="D1662" s="2">
        <v>29447000000</v>
      </c>
      <c r="E1662" s="2">
        <v>21406000000</v>
      </c>
      <c r="F1662" s="2">
        <v>1200000000</v>
      </c>
      <c r="G1662" t="s">
        <v>12</v>
      </c>
      <c r="H1662" s="2">
        <v>2450000000</v>
      </c>
      <c r="I1662" t="s">
        <v>42</v>
      </c>
      <c r="J1662" t="s">
        <v>43</v>
      </c>
    </row>
    <row r="1663" spans="1:10" x14ac:dyDescent="0.35">
      <c r="A1663" t="s">
        <v>240</v>
      </c>
      <c r="B1663" t="s">
        <v>11</v>
      </c>
      <c r="C1663" s="1">
        <v>42735</v>
      </c>
      <c r="D1663" s="2">
        <v>31360000000</v>
      </c>
      <c r="E1663" s="2">
        <v>22688000000</v>
      </c>
      <c r="F1663" s="2">
        <v>1576000000</v>
      </c>
      <c r="G1663" t="s">
        <v>12</v>
      </c>
      <c r="H1663" s="2">
        <v>3936000000</v>
      </c>
      <c r="I1663" t="s">
        <v>42</v>
      </c>
      <c r="J1663" t="s">
        <v>43</v>
      </c>
    </row>
    <row r="1664" spans="1:10" x14ac:dyDescent="0.35">
      <c r="A1664" t="s">
        <v>252</v>
      </c>
      <c r="B1664" t="s">
        <v>15</v>
      </c>
      <c r="C1664" s="1">
        <v>41274</v>
      </c>
      <c r="D1664" s="2">
        <v>15255000000</v>
      </c>
      <c r="E1664" s="2">
        <v>6717000000</v>
      </c>
      <c r="F1664" s="2">
        <v>5353000000</v>
      </c>
      <c r="G1664" t="s">
        <v>12</v>
      </c>
      <c r="H1664" s="2">
        <v>1051000000</v>
      </c>
      <c r="I1664" t="s">
        <v>42</v>
      </c>
      <c r="J1664" t="s">
        <v>45</v>
      </c>
    </row>
    <row r="1665" spans="1:10" x14ac:dyDescent="0.35">
      <c r="A1665" t="s">
        <v>252</v>
      </c>
      <c r="B1665" t="s">
        <v>16</v>
      </c>
      <c r="C1665" s="1">
        <v>41639</v>
      </c>
      <c r="D1665" s="2">
        <v>14892000000</v>
      </c>
      <c r="E1665" s="2">
        <v>6459000000</v>
      </c>
      <c r="F1665" s="2">
        <v>4315000000</v>
      </c>
      <c r="G1665" t="s">
        <v>12</v>
      </c>
      <c r="H1665" s="2">
        <v>1741000000</v>
      </c>
      <c r="I1665" t="s">
        <v>42</v>
      </c>
      <c r="J1665" t="s">
        <v>45</v>
      </c>
    </row>
    <row r="1666" spans="1:10" x14ac:dyDescent="0.35">
      <c r="A1666" t="s">
        <v>252</v>
      </c>
      <c r="B1666" t="s">
        <v>17</v>
      </c>
      <c r="C1666" s="1">
        <v>42004</v>
      </c>
      <c r="D1666" s="2">
        <v>15049000000</v>
      </c>
      <c r="E1666" s="2">
        <v>6996000000</v>
      </c>
      <c r="F1666" s="2">
        <v>5759000000</v>
      </c>
      <c r="G1666" t="s">
        <v>12</v>
      </c>
      <c r="H1666" s="2">
        <v>1232000000</v>
      </c>
      <c r="I1666" t="s">
        <v>42</v>
      </c>
      <c r="J1666" t="s">
        <v>45</v>
      </c>
    </row>
    <row r="1667" spans="1:10" x14ac:dyDescent="0.35">
      <c r="A1667" t="s">
        <v>252</v>
      </c>
      <c r="B1667" t="s">
        <v>11</v>
      </c>
      <c r="C1667" s="1">
        <v>42369</v>
      </c>
      <c r="D1667" s="2">
        <v>15026000000</v>
      </c>
      <c r="E1667" s="2">
        <v>6173000000</v>
      </c>
      <c r="F1667" s="2">
        <v>4969000000</v>
      </c>
      <c r="G1667" t="s">
        <v>12</v>
      </c>
      <c r="H1667" s="2">
        <v>1550000000</v>
      </c>
      <c r="I1667" t="s">
        <v>42</v>
      </c>
      <c r="J1667" t="s">
        <v>45</v>
      </c>
    </row>
    <row r="1668" spans="1:10" x14ac:dyDescent="0.35">
      <c r="A1668" t="s">
        <v>359</v>
      </c>
      <c r="B1668" t="s">
        <v>15</v>
      </c>
      <c r="C1668" s="1">
        <v>41274</v>
      </c>
      <c r="D1668" s="2">
        <v>3094500000</v>
      </c>
      <c r="E1668" s="2">
        <v>2144200000</v>
      </c>
      <c r="F1668" s="2">
        <v>98200000</v>
      </c>
      <c r="G1668" t="s">
        <v>12</v>
      </c>
      <c r="H1668" s="2">
        <v>332400000</v>
      </c>
      <c r="I1668" t="s">
        <v>42</v>
      </c>
      <c r="J1668" t="s">
        <v>45</v>
      </c>
    </row>
    <row r="1669" spans="1:10" x14ac:dyDescent="0.35">
      <c r="A1669" t="s">
        <v>359</v>
      </c>
      <c r="B1669" t="s">
        <v>16</v>
      </c>
      <c r="C1669" s="1">
        <v>41639</v>
      </c>
      <c r="D1669" s="2">
        <v>3276800000</v>
      </c>
      <c r="E1669" s="2">
        <v>2272400000</v>
      </c>
      <c r="F1669" s="2">
        <v>99600000</v>
      </c>
      <c r="G1669" t="s">
        <v>12</v>
      </c>
      <c r="H1669" s="2">
        <v>370900000</v>
      </c>
      <c r="I1669" t="s">
        <v>42</v>
      </c>
      <c r="J1669" t="s">
        <v>45</v>
      </c>
    </row>
    <row r="1670" spans="1:10" x14ac:dyDescent="0.35">
      <c r="A1670" t="s">
        <v>359</v>
      </c>
      <c r="B1670" t="s">
        <v>17</v>
      </c>
      <c r="C1670" s="1">
        <v>42004</v>
      </c>
      <c r="D1670" s="2">
        <v>3350300000</v>
      </c>
      <c r="E1670" s="2">
        <v>2317500000</v>
      </c>
      <c r="F1670" s="2">
        <v>101100000</v>
      </c>
      <c r="G1670" t="s">
        <v>12</v>
      </c>
      <c r="H1670" s="2">
        <v>388100000</v>
      </c>
      <c r="I1670" t="s">
        <v>42</v>
      </c>
      <c r="J1670" t="s">
        <v>45</v>
      </c>
    </row>
    <row r="1671" spans="1:10" x14ac:dyDescent="0.35">
      <c r="A1671" t="s">
        <v>359</v>
      </c>
      <c r="B1671" t="s">
        <v>11</v>
      </c>
      <c r="C1671" s="1">
        <v>42369</v>
      </c>
      <c r="D1671" s="2">
        <v>3253600000</v>
      </c>
      <c r="E1671" s="2">
        <v>2171600000</v>
      </c>
      <c r="F1671" s="2">
        <v>103700000</v>
      </c>
      <c r="G1671" t="s">
        <v>12</v>
      </c>
      <c r="H1671" s="2">
        <v>401300000</v>
      </c>
      <c r="I1671" t="s">
        <v>42</v>
      </c>
      <c r="J1671" t="s">
        <v>45</v>
      </c>
    </row>
    <row r="1672" spans="1:10" x14ac:dyDescent="0.35">
      <c r="A1672" t="s">
        <v>408</v>
      </c>
      <c r="B1672" t="s">
        <v>15</v>
      </c>
      <c r="C1672" s="1">
        <v>41274</v>
      </c>
      <c r="D1672" s="2">
        <v>14256000000</v>
      </c>
      <c r="E1672" s="2">
        <v>8276000000</v>
      </c>
      <c r="F1672" s="2">
        <v>1186000000</v>
      </c>
      <c r="G1672" t="s">
        <v>12</v>
      </c>
      <c r="H1672" s="2">
        <v>1518000000</v>
      </c>
      <c r="I1672" t="s">
        <v>42</v>
      </c>
      <c r="J1672" t="s">
        <v>43</v>
      </c>
    </row>
    <row r="1673" spans="1:10" x14ac:dyDescent="0.35">
      <c r="A1673" t="s">
        <v>408</v>
      </c>
      <c r="B1673" t="s">
        <v>16</v>
      </c>
      <c r="C1673" s="1">
        <v>41639</v>
      </c>
      <c r="D1673" s="2">
        <v>15136000000</v>
      </c>
      <c r="E1673" s="2">
        <v>8152000000</v>
      </c>
      <c r="F1673" s="2">
        <v>1280000000</v>
      </c>
      <c r="G1673" t="s">
        <v>12</v>
      </c>
      <c r="H1673" s="2">
        <v>2163000000</v>
      </c>
      <c r="I1673" t="s">
        <v>42</v>
      </c>
      <c r="J1673" t="s">
        <v>43</v>
      </c>
    </row>
    <row r="1674" spans="1:10" x14ac:dyDescent="0.35">
      <c r="A1674" t="s">
        <v>408</v>
      </c>
      <c r="B1674" t="s">
        <v>17</v>
      </c>
      <c r="C1674" s="1">
        <v>42004</v>
      </c>
      <c r="D1674" s="2">
        <v>17021000000</v>
      </c>
      <c r="E1674" s="2">
        <v>8751000000</v>
      </c>
      <c r="F1674" s="2">
        <v>1324000000</v>
      </c>
      <c r="G1674" t="s">
        <v>12</v>
      </c>
      <c r="H1674" s="2">
        <v>2551000000</v>
      </c>
      <c r="I1674" t="s">
        <v>42</v>
      </c>
      <c r="J1674" t="s">
        <v>43</v>
      </c>
    </row>
    <row r="1675" spans="1:10" x14ac:dyDescent="0.35">
      <c r="A1675" t="s">
        <v>408</v>
      </c>
      <c r="B1675" t="s">
        <v>11</v>
      </c>
      <c r="C1675" s="1">
        <v>42369</v>
      </c>
      <c r="D1675" s="2">
        <v>17486000000</v>
      </c>
      <c r="E1675" s="2">
        <v>8596000000</v>
      </c>
      <c r="F1675" s="2">
        <v>1399000000</v>
      </c>
      <c r="G1675" t="s">
        <v>12</v>
      </c>
      <c r="H1675" s="2">
        <v>2831000000</v>
      </c>
      <c r="I1675" t="s">
        <v>42</v>
      </c>
      <c r="J1675" t="s">
        <v>43</v>
      </c>
    </row>
    <row r="1676" spans="1:10" x14ac:dyDescent="0.35">
      <c r="A1676" t="s">
        <v>433</v>
      </c>
      <c r="B1676" t="s">
        <v>15</v>
      </c>
      <c r="C1676" s="1">
        <v>41639</v>
      </c>
      <c r="D1676" s="2">
        <v>15598000000</v>
      </c>
      <c r="E1676" s="2">
        <v>11759000000</v>
      </c>
      <c r="F1676" t="s">
        <v>12</v>
      </c>
      <c r="G1676" t="s">
        <v>12</v>
      </c>
      <c r="H1676" s="2">
        <v>2077000000</v>
      </c>
      <c r="I1676" t="s">
        <v>42</v>
      </c>
      <c r="J1676" t="s">
        <v>43</v>
      </c>
    </row>
    <row r="1677" spans="1:10" x14ac:dyDescent="0.35">
      <c r="A1677" t="s">
        <v>433</v>
      </c>
      <c r="B1677" t="s">
        <v>16</v>
      </c>
      <c r="C1677" s="1">
        <v>42004</v>
      </c>
      <c r="D1677" s="2">
        <v>17090000000</v>
      </c>
      <c r="E1677" s="2">
        <v>12207000000</v>
      </c>
      <c r="F1677" t="s">
        <v>12</v>
      </c>
      <c r="G1677" t="s">
        <v>12</v>
      </c>
      <c r="H1677" s="2">
        <v>2433000000</v>
      </c>
      <c r="I1677" t="s">
        <v>42</v>
      </c>
      <c r="J1677" t="s">
        <v>43</v>
      </c>
    </row>
    <row r="1678" spans="1:10" x14ac:dyDescent="0.35">
      <c r="A1678" t="s">
        <v>433</v>
      </c>
      <c r="B1678" t="s">
        <v>17</v>
      </c>
      <c r="C1678" s="1">
        <v>42369</v>
      </c>
      <c r="D1678" s="2">
        <v>16833000000</v>
      </c>
      <c r="E1678" s="2">
        <v>12713000000</v>
      </c>
      <c r="F1678" t="s">
        <v>12</v>
      </c>
      <c r="G1678" t="s">
        <v>12</v>
      </c>
      <c r="H1678" s="2">
        <v>2612000000</v>
      </c>
      <c r="I1678" t="s">
        <v>42</v>
      </c>
      <c r="J1678" t="s">
        <v>43</v>
      </c>
    </row>
    <row r="1679" spans="1:10" x14ac:dyDescent="0.35">
      <c r="A1679" t="s">
        <v>433</v>
      </c>
      <c r="B1679" t="s">
        <v>11</v>
      </c>
      <c r="C1679" s="1">
        <v>42735</v>
      </c>
      <c r="D1679" s="2">
        <v>17666000000</v>
      </c>
      <c r="E1679" s="2">
        <v>12734000000</v>
      </c>
      <c r="F1679" t="s">
        <v>12</v>
      </c>
      <c r="G1679" t="s">
        <v>12</v>
      </c>
      <c r="H1679" s="2">
        <v>2755000000</v>
      </c>
      <c r="I1679" t="s">
        <v>42</v>
      </c>
      <c r="J1679" t="s">
        <v>43</v>
      </c>
    </row>
    <row r="1680" spans="1:10" x14ac:dyDescent="0.35">
      <c r="A1680" t="s">
        <v>436</v>
      </c>
      <c r="B1680" t="s">
        <v>15</v>
      </c>
      <c r="C1680" s="1">
        <v>41274</v>
      </c>
      <c r="D1680" s="2">
        <v>9781000000</v>
      </c>
      <c r="E1680" s="2">
        <v>6351000000</v>
      </c>
      <c r="F1680" s="2">
        <v>98000000</v>
      </c>
      <c r="G1680" t="s">
        <v>12</v>
      </c>
      <c r="H1680" s="2">
        <v>1054000000</v>
      </c>
      <c r="I1680" t="s">
        <v>42</v>
      </c>
      <c r="J1680" t="s">
        <v>45</v>
      </c>
    </row>
    <row r="1681" spans="1:10" x14ac:dyDescent="0.35">
      <c r="A1681" t="s">
        <v>436</v>
      </c>
      <c r="B1681" t="s">
        <v>16</v>
      </c>
      <c r="C1681" s="1">
        <v>41639</v>
      </c>
      <c r="D1681" s="2">
        <v>9968000000</v>
      </c>
      <c r="E1681" s="2">
        <v>6423000000</v>
      </c>
      <c r="F1681" s="2">
        <v>68000000</v>
      </c>
      <c r="G1681" t="s">
        <v>12</v>
      </c>
      <c r="H1681" s="2">
        <v>1178000000</v>
      </c>
      <c r="I1681" t="s">
        <v>42</v>
      </c>
      <c r="J1681" t="s">
        <v>45</v>
      </c>
    </row>
    <row r="1682" spans="1:10" x14ac:dyDescent="0.35">
      <c r="A1682" t="s">
        <v>436</v>
      </c>
      <c r="B1682" t="s">
        <v>17</v>
      </c>
      <c r="C1682" s="1">
        <v>42004</v>
      </c>
      <c r="D1682" s="2">
        <v>10886000000</v>
      </c>
      <c r="E1682" s="2">
        <v>7036000000</v>
      </c>
      <c r="F1682" t="s">
        <v>12</v>
      </c>
      <c r="G1682" t="s">
        <v>12</v>
      </c>
      <c r="H1682" s="2">
        <v>1227000000</v>
      </c>
      <c r="I1682" t="s">
        <v>42</v>
      </c>
      <c r="J1682" t="s">
        <v>45</v>
      </c>
    </row>
    <row r="1683" spans="1:10" x14ac:dyDescent="0.35">
      <c r="A1683" t="s">
        <v>436</v>
      </c>
      <c r="B1683" t="s">
        <v>11</v>
      </c>
      <c r="C1683" s="1">
        <v>42369</v>
      </c>
      <c r="D1683" s="2">
        <v>10415000000</v>
      </c>
      <c r="E1683" s="2">
        <v>6239000000</v>
      </c>
      <c r="F1683" t="s">
        <v>12</v>
      </c>
      <c r="G1683" t="s">
        <v>12</v>
      </c>
      <c r="H1683" s="2">
        <v>1214000000</v>
      </c>
      <c r="I1683" t="s">
        <v>42</v>
      </c>
      <c r="J1683" t="s">
        <v>45</v>
      </c>
    </row>
    <row r="1684" spans="1:10" x14ac:dyDescent="0.35">
      <c r="A1684" t="s">
        <v>448</v>
      </c>
      <c r="B1684" t="s">
        <v>15</v>
      </c>
      <c r="C1684" s="1">
        <v>41274</v>
      </c>
      <c r="D1684" s="2">
        <v>3301804000</v>
      </c>
      <c r="E1684" s="2">
        <v>1879559000</v>
      </c>
      <c r="F1684" s="2">
        <v>166154000</v>
      </c>
      <c r="G1684" t="s">
        <v>12</v>
      </c>
      <c r="H1684" s="2">
        <v>404336000</v>
      </c>
      <c r="I1684" t="s">
        <v>42</v>
      </c>
      <c r="J1684" t="s">
        <v>43</v>
      </c>
    </row>
    <row r="1685" spans="1:10" x14ac:dyDescent="0.35">
      <c r="A1685" t="s">
        <v>448</v>
      </c>
      <c r="B1685" t="s">
        <v>16</v>
      </c>
      <c r="C1685" s="1">
        <v>41639</v>
      </c>
      <c r="D1685" s="2">
        <v>3454628000</v>
      </c>
      <c r="E1685" s="2">
        <v>2020436000</v>
      </c>
      <c r="F1685" s="2">
        <v>172161000</v>
      </c>
      <c r="G1685" t="s">
        <v>12</v>
      </c>
      <c r="H1685" s="2">
        <v>415708000</v>
      </c>
      <c r="I1685" t="s">
        <v>42</v>
      </c>
      <c r="J1685" t="s">
        <v>43</v>
      </c>
    </row>
    <row r="1686" spans="1:10" x14ac:dyDescent="0.35">
      <c r="A1686" t="s">
        <v>448</v>
      </c>
      <c r="B1686" t="s">
        <v>17</v>
      </c>
      <c r="C1686" s="1">
        <v>42004</v>
      </c>
      <c r="D1686" s="2">
        <v>3491632000</v>
      </c>
      <c r="E1686" s="2">
        <v>2087854000</v>
      </c>
      <c r="F1686" s="2">
        <v>175178000</v>
      </c>
      <c r="G1686" t="s">
        <v>12</v>
      </c>
      <c r="H1686" s="2">
        <v>417358000</v>
      </c>
      <c r="I1686" t="s">
        <v>42</v>
      </c>
      <c r="J1686" t="s">
        <v>43</v>
      </c>
    </row>
    <row r="1687" spans="1:10" x14ac:dyDescent="0.35">
      <c r="A1687" t="s">
        <v>448</v>
      </c>
      <c r="B1687" t="s">
        <v>11</v>
      </c>
      <c r="C1687" s="1">
        <v>42369</v>
      </c>
      <c r="D1687" s="2">
        <v>3495443000</v>
      </c>
      <c r="E1687" s="2">
        <v>1969675000</v>
      </c>
      <c r="F1687" s="2">
        <v>176744000</v>
      </c>
      <c r="G1687" t="s">
        <v>12</v>
      </c>
      <c r="H1687" s="2">
        <v>494422000</v>
      </c>
      <c r="I1687" t="s">
        <v>42</v>
      </c>
      <c r="J1687" t="s">
        <v>43</v>
      </c>
    </row>
    <row r="1688" spans="1:10" x14ac:dyDescent="0.35">
      <c r="A1688" t="s">
        <v>450</v>
      </c>
      <c r="B1688" t="s">
        <v>15</v>
      </c>
      <c r="C1688" s="1">
        <v>41274</v>
      </c>
      <c r="D1688" s="2">
        <v>12132000000</v>
      </c>
      <c r="E1688" s="2">
        <v>4876000000</v>
      </c>
      <c r="F1688" s="2">
        <v>3143000000</v>
      </c>
      <c r="G1688" t="s">
        <v>12</v>
      </c>
      <c r="H1688" s="2">
        <v>1087000000</v>
      </c>
      <c r="I1688" t="s">
        <v>42</v>
      </c>
      <c r="J1688" t="s">
        <v>45</v>
      </c>
    </row>
    <row r="1689" spans="1:10" x14ac:dyDescent="0.35">
      <c r="A1689" t="s">
        <v>450</v>
      </c>
      <c r="B1689" t="s">
        <v>16</v>
      </c>
      <c r="C1689" s="1">
        <v>41639</v>
      </c>
      <c r="D1689" s="2">
        <v>7263000000</v>
      </c>
      <c r="E1689" s="2">
        <v>1751000000</v>
      </c>
      <c r="F1689" s="2">
        <v>2108000000</v>
      </c>
      <c r="G1689" t="s">
        <v>12</v>
      </c>
      <c r="H1689" s="2">
        <v>843000000</v>
      </c>
      <c r="I1689" t="s">
        <v>42</v>
      </c>
      <c r="J1689" t="s">
        <v>45</v>
      </c>
    </row>
    <row r="1690" spans="1:10" x14ac:dyDescent="0.35">
      <c r="A1690" t="s">
        <v>450</v>
      </c>
      <c r="B1690" t="s">
        <v>17</v>
      </c>
      <c r="C1690" s="1">
        <v>42004</v>
      </c>
      <c r="D1690" s="2">
        <v>7852000000</v>
      </c>
      <c r="E1690" s="2">
        <v>1889000000</v>
      </c>
      <c r="F1690" s="2">
        <v>2173000000</v>
      </c>
      <c r="G1690" t="s">
        <v>12</v>
      </c>
      <c r="H1690" s="2">
        <v>923000000</v>
      </c>
      <c r="I1690" t="s">
        <v>42</v>
      </c>
      <c r="J1690" t="s">
        <v>45</v>
      </c>
    </row>
    <row r="1691" spans="1:10" x14ac:dyDescent="0.35">
      <c r="A1691" t="s">
        <v>450</v>
      </c>
      <c r="B1691" t="s">
        <v>11</v>
      </c>
      <c r="C1691" s="1">
        <v>42369</v>
      </c>
      <c r="D1691" s="2">
        <v>7669000000</v>
      </c>
      <c r="E1691" s="2">
        <v>1718000000</v>
      </c>
      <c r="F1691" s="2">
        <v>2237000000</v>
      </c>
      <c r="G1691" t="s">
        <v>12</v>
      </c>
      <c r="H1691" s="2">
        <v>883000000</v>
      </c>
      <c r="I1691" t="s">
        <v>42</v>
      </c>
      <c r="J1691" t="s">
        <v>45</v>
      </c>
    </row>
    <row r="1692" spans="1:10" x14ac:dyDescent="0.35">
      <c r="A1692" t="s">
        <v>471</v>
      </c>
      <c r="B1692" t="s">
        <v>15</v>
      </c>
      <c r="C1692" s="1">
        <v>41274</v>
      </c>
      <c r="D1692" s="2">
        <v>4176000000</v>
      </c>
      <c r="E1692" s="2">
        <v>2754000000</v>
      </c>
      <c r="F1692" s="2">
        <v>207000000</v>
      </c>
      <c r="G1692" t="s">
        <v>12</v>
      </c>
      <c r="H1692" s="2">
        <v>356000000</v>
      </c>
      <c r="I1692" t="s">
        <v>42</v>
      </c>
      <c r="J1692" t="s">
        <v>43</v>
      </c>
    </row>
    <row r="1693" spans="1:10" x14ac:dyDescent="0.35">
      <c r="A1693" t="s">
        <v>471</v>
      </c>
      <c r="B1693" t="s">
        <v>16</v>
      </c>
      <c r="C1693" s="1">
        <v>41639</v>
      </c>
      <c r="D1693" s="2">
        <v>4495000000</v>
      </c>
      <c r="E1693" s="2">
        <v>2987000000</v>
      </c>
      <c r="F1693" s="2">
        <v>220000000</v>
      </c>
      <c r="G1693" t="s">
        <v>12</v>
      </c>
      <c r="H1693" s="2">
        <v>378000000</v>
      </c>
      <c r="I1693" t="s">
        <v>42</v>
      </c>
      <c r="J1693" t="s">
        <v>43</v>
      </c>
    </row>
    <row r="1694" spans="1:10" x14ac:dyDescent="0.35">
      <c r="A1694" t="s">
        <v>471</v>
      </c>
      <c r="B1694" t="s">
        <v>17</v>
      </c>
      <c r="C1694" s="1">
        <v>42004</v>
      </c>
      <c r="D1694" s="2">
        <v>4951000000</v>
      </c>
      <c r="E1694" s="2">
        <v>3331000000</v>
      </c>
      <c r="F1694" s="2">
        <v>229000000</v>
      </c>
      <c r="G1694" t="s">
        <v>12</v>
      </c>
      <c r="H1694" s="2">
        <v>384000000</v>
      </c>
      <c r="I1694" t="s">
        <v>42</v>
      </c>
      <c r="J1694" t="s">
        <v>43</v>
      </c>
    </row>
    <row r="1695" spans="1:10" x14ac:dyDescent="0.35">
      <c r="A1695" t="s">
        <v>471</v>
      </c>
      <c r="B1695" t="s">
        <v>11</v>
      </c>
      <c r="C1695" s="1">
        <v>42369</v>
      </c>
      <c r="D1695" s="2">
        <v>4380000000</v>
      </c>
      <c r="E1695" s="2">
        <v>2714000000</v>
      </c>
      <c r="F1695" s="2">
        <v>234000000</v>
      </c>
      <c r="G1695" t="s">
        <v>12</v>
      </c>
      <c r="H1695" s="2">
        <v>358000000</v>
      </c>
      <c r="I1695" t="s">
        <v>42</v>
      </c>
      <c r="J1695" t="s">
        <v>43</v>
      </c>
    </row>
    <row r="1696" spans="1:10" x14ac:dyDescent="0.35">
      <c r="A1696" t="s">
        <v>482</v>
      </c>
      <c r="B1696" t="s">
        <v>15</v>
      </c>
      <c r="C1696" s="1">
        <v>41274</v>
      </c>
      <c r="D1696" s="2">
        <v>16537000000</v>
      </c>
      <c r="E1696" s="2">
        <v>9373000000</v>
      </c>
      <c r="F1696" s="2">
        <v>914000000</v>
      </c>
      <c r="G1696" t="s">
        <v>12</v>
      </c>
      <c r="H1696" s="2">
        <v>1787000000</v>
      </c>
      <c r="I1696" t="s">
        <v>42</v>
      </c>
      <c r="J1696" t="s">
        <v>45</v>
      </c>
    </row>
    <row r="1697" spans="1:10" x14ac:dyDescent="0.35">
      <c r="A1697" t="s">
        <v>482</v>
      </c>
      <c r="B1697" t="s">
        <v>16</v>
      </c>
      <c r="C1697" s="1">
        <v>41639</v>
      </c>
      <c r="D1697" s="2">
        <v>17087000000</v>
      </c>
      <c r="E1697" s="2">
        <v>9817000000</v>
      </c>
      <c r="F1697" s="2">
        <v>934000000</v>
      </c>
      <c r="G1697" t="s">
        <v>12</v>
      </c>
      <c r="H1697" s="2">
        <v>1901000000</v>
      </c>
      <c r="I1697" t="s">
        <v>42</v>
      </c>
      <c r="J1697" t="s">
        <v>45</v>
      </c>
    </row>
    <row r="1698" spans="1:10" x14ac:dyDescent="0.35">
      <c r="A1698" t="s">
        <v>482</v>
      </c>
      <c r="B1698" t="s">
        <v>17</v>
      </c>
      <c r="C1698" s="1">
        <v>42004</v>
      </c>
      <c r="D1698" s="2">
        <v>18467000000</v>
      </c>
      <c r="E1698" s="2">
        <v>11031000000</v>
      </c>
      <c r="F1698" s="2">
        <v>981000000</v>
      </c>
      <c r="G1698" t="s">
        <v>12</v>
      </c>
      <c r="H1698" s="2">
        <v>1945000000</v>
      </c>
      <c r="I1698" t="s">
        <v>42</v>
      </c>
      <c r="J1698" t="s">
        <v>45</v>
      </c>
    </row>
    <row r="1699" spans="1:10" x14ac:dyDescent="0.35">
      <c r="A1699" t="s">
        <v>482</v>
      </c>
      <c r="B1699" t="s">
        <v>11</v>
      </c>
      <c r="C1699" s="1">
        <v>42369</v>
      </c>
      <c r="D1699" s="2">
        <v>17489000000</v>
      </c>
      <c r="E1699" s="2">
        <v>9811000000</v>
      </c>
      <c r="F1699" s="2">
        <v>997000000</v>
      </c>
      <c r="G1699" t="s">
        <v>12</v>
      </c>
      <c r="H1699" s="2">
        <v>2034000000</v>
      </c>
      <c r="I1699" t="s">
        <v>42</v>
      </c>
      <c r="J1699" t="s">
        <v>45</v>
      </c>
    </row>
    <row r="1700" spans="1:10" x14ac:dyDescent="0.35">
      <c r="A1700" t="s">
        <v>486</v>
      </c>
      <c r="B1700" t="s">
        <v>15</v>
      </c>
      <c r="C1700" s="1">
        <v>41274</v>
      </c>
      <c r="D1700" s="2">
        <v>9647000000</v>
      </c>
      <c r="E1700" s="2">
        <v>6646000000</v>
      </c>
      <c r="F1700" s="2">
        <v>359000000</v>
      </c>
      <c r="G1700" t="s">
        <v>12</v>
      </c>
      <c r="H1700" s="2">
        <v>1090000000</v>
      </c>
      <c r="I1700" t="s">
        <v>42</v>
      </c>
      <c r="J1700" t="s">
        <v>43</v>
      </c>
    </row>
    <row r="1701" spans="1:10" x14ac:dyDescent="0.35">
      <c r="A1701" t="s">
        <v>486</v>
      </c>
      <c r="B1701" t="s">
        <v>16</v>
      </c>
      <c r="C1701" s="1">
        <v>41639</v>
      </c>
      <c r="D1701" s="2">
        <v>10557000000</v>
      </c>
      <c r="E1701" s="2">
        <v>7186000000</v>
      </c>
      <c r="F1701" s="2">
        <v>574000000</v>
      </c>
      <c r="G1701" t="s">
        <v>12</v>
      </c>
      <c r="H1701" s="2">
        <v>1113000000</v>
      </c>
      <c r="I1701" t="s">
        <v>42</v>
      </c>
      <c r="J1701" t="s">
        <v>43</v>
      </c>
    </row>
    <row r="1702" spans="1:10" x14ac:dyDescent="0.35">
      <c r="A1702" t="s">
        <v>486</v>
      </c>
      <c r="B1702" t="s">
        <v>17</v>
      </c>
      <c r="C1702" s="1">
        <v>42004</v>
      </c>
      <c r="D1702" s="2">
        <v>11035000000</v>
      </c>
      <c r="E1702" s="2">
        <v>7689000000</v>
      </c>
      <c r="F1702" s="2">
        <v>414000000</v>
      </c>
      <c r="G1702" t="s">
        <v>12</v>
      </c>
      <c r="H1702" s="2">
        <v>1156000000</v>
      </c>
      <c r="I1702" t="s">
        <v>42</v>
      </c>
      <c r="J1702" t="s">
        <v>43</v>
      </c>
    </row>
    <row r="1703" spans="1:10" x14ac:dyDescent="0.35">
      <c r="A1703" t="s">
        <v>486</v>
      </c>
      <c r="B1703" t="s">
        <v>11</v>
      </c>
      <c r="C1703" s="1">
        <v>42369</v>
      </c>
      <c r="D1703" s="2">
        <v>10231000000</v>
      </c>
      <c r="E1703" s="2">
        <v>6648000000</v>
      </c>
      <c r="F1703" s="2">
        <v>397000000</v>
      </c>
      <c r="G1703" t="s">
        <v>12</v>
      </c>
      <c r="H1703" s="2">
        <v>1250000000</v>
      </c>
      <c r="I1703" t="s">
        <v>42</v>
      </c>
      <c r="J1703" t="s">
        <v>43</v>
      </c>
    </row>
    <row r="1704" spans="1:10" x14ac:dyDescent="0.35">
      <c r="A1704" t="s">
        <v>549</v>
      </c>
      <c r="B1704" t="s">
        <v>15</v>
      </c>
      <c r="C1704" s="1">
        <v>41274</v>
      </c>
      <c r="D1704" s="2">
        <v>4246400000</v>
      </c>
      <c r="E1704" s="2">
        <v>2760500000</v>
      </c>
      <c r="F1704" s="2">
        <v>121400000</v>
      </c>
      <c r="G1704" t="s">
        <v>12</v>
      </c>
      <c r="H1704" s="2">
        <v>364200000</v>
      </c>
      <c r="I1704" t="s">
        <v>42</v>
      </c>
      <c r="J1704" t="s">
        <v>45</v>
      </c>
    </row>
    <row r="1705" spans="1:10" x14ac:dyDescent="0.35">
      <c r="A1705" t="s">
        <v>549</v>
      </c>
      <c r="B1705" t="s">
        <v>16</v>
      </c>
      <c r="C1705" s="1">
        <v>41639</v>
      </c>
      <c r="D1705" s="2">
        <v>4519000000</v>
      </c>
      <c r="E1705" s="2">
        <v>2982100000</v>
      </c>
      <c r="F1705" s="2">
        <v>116700000</v>
      </c>
      <c r="G1705" t="s">
        <v>12</v>
      </c>
      <c r="H1705" s="2">
        <v>340100000</v>
      </c>
      <c r="I1705" t="s">
        <v>42</v>
      </c>
      <c r="J1705" t="s">
        <v>45</v>
      </c>
    </row>
    <row r="1706" spans="1:10" x14ac:dyDescent="0.35">
      <c r="A1706" t="s">
        <v>549</v>
      </c>
      <c r="B1706" t="s">
        <v>17</v>
      </c>
      <c r="C1706" s="1">
        <v>42004</v>
      </c>
      <c r="D1706" s="2">
        <v>4997100000</v>
      </c>
      <c r="E1706" s="2">
        <v>3371800000</v>
      </c>
      <c r="F1706" s="2">
        <v>121800000</v>
      </c>
      <c r="G1706" t="s">
        <v>12</v>
      </c>
      <c r="H1706" s="2">
        <v>391400000</v>
      </c>
      <c r="I1706" t="s">
        <v>42</v>
      </c>
      <c r="J1706" t="s">
        <v>45</v>
      </c>
    </row>
    <row r="1707" spans="1:10" x14ac:dyDescent="0.35">
      <c r="A1707" t="s">
        <v>549</v>
      </c>
      <c r="B1707" t="s">
        <v>11</v>
      </c>
      <c r="C1707" s="1">
        <v>42369</v>
      </c>
      <c r="D1707" s="2">
        <v>5926100000</v>
      </c>
      <c r="E1707" s="2">
        <v>3949400000</v>
      </c>
      <c r="F1707" s="2">
        <v>164400000</v>
      </c>
      <c r="G1707" t="s">
        <v>12</v>
      </c>
      <c r="H1707" s="2">
        <v>561800000</v>
      </c>
      <c r="I1707" t="s">
        <v>42</v>
      </c>
      <c r="J1707" t="s">
        <v>45</v>
      </c>
    </row>
    <row r="1708" spans="1:10" x14ac:dyDescent="0.35">
      <c r="A1708" t="s">
        <v>564</v>
      </c>
      <c r="B1708" t="s">
        <v>15</v>
      </c>
      <c r="C1708" s="1">
        <v>41274</v>
      </c>
      <c r="D1708" s="2">
        <v>10128223000</v>
      </c>
      <c r="E1708" s="2">
        <v>6710036000</v>
      </c>
      <c r="F1708" s="2">
        <v>669451000</v>
      </c>
      <c r="G1708" t="s">
        <v>12</v>
      </c>
      <c r="H1708" s="2">
        <v>926053000</v>
      </c>
      <c r="I1708" t="s">
        <v>42</v>
      </c>
      <c r="J1708" t="s">
        <v>43</v>
      </c>
    </row>
    <row r="1709" spans="1:10" x14ac:dyDescent="0.35">
      <c r="A1709" t="s">
        <v>564</v>
      </c>
      <c r="B1709" t="s">
        <v>16</v>
      </c>
      <c r="C1709" s="1">
        <v>41639</v>
      </c>
      <c r="D1709" s="2">
        <v>10914922000</v>
      </c>
      <c r="E1709" s="2">
        <v>7408278000</v>
      </c>
      <c r="F1709" s="2">
        <v>681226000</v>
      </c>
      <c r="G1709" t="s">
        <v>12</v>
      </c>
      <c r="H1709" s="2">
        <v>977863000</v>
      </c>
      <c r="I1709" t="s">
        <v>42</v>
      </c>
      <c r="J1709" t="s">
        <v>43</v>
      </c>
    </row>
    <row r="1710" spans="1:10" x14ac:dyDescent="0.35">
      <c r="A1710" t="s">
        <v>564</v>
      </c>
      <c r="B1710" t="s">
        <v>17</v>
      </c>
      <c r="C1710" s="1">
        <v>42004</v>
      </c>
      <c r="D1710" s="2">
        <v>11686135000</v>
      </c>
      <c r="E1710" s="2">
        <v>7951352000</v>
      </c>
      <c r="F1710" s="2">
        <v>767608000</v>
      </c>
      <c r="G1710" t="s">
        <v>12</v>
      </c>
      <c r="H1710" s="2">
        <v>1019045000</v>
      </c>
      <c r="I1710" t="s">
        <v>42</v>
      </c>
      <c r="J1710" t="s">
        <v>43</v>
      </c>
    </row>
    <row r="1711" spans="1:10" x14ac:dyDescent="0.35">
      <c r="A1711" t="s">
        <v>564</v>
      </c>
      <c r="B1711" t="s">
        <v>11</v>
      </c>
      <c r="C1711" s="1">
        <v>42369</v>
      </c>
      <c r="D1711" s="2">
        <v>11024486000</v>
      </c>
      <c r="E1711" s="2">
        <v>7033633000</v>
      </c>
      <c r="F1711" s="2">
        <v>865817000</v>
      </c>
      <c r="G1711" t="s">
        <v>12</v>
      </c>
      <c r="H1711" s="2">
        <v>1124524000</v>
      </c>
      <c r="I1711" t="s">
        <v>42</v>
      </c>
      <c r="J1711" t="s">
        <v>43</v>
      </c>
    </row>
  </sheetData>
  <autoFilter ref="B1:B1711" xr:uid="{5A0DB48D-6CBE-4E7E-8095-7BCB10D28513}"/>
  <sortState xmlns:xlrd2="http://schemas.microsoft.com/office/spreadsheetml/2017/richdata2" ref="A2:J1711">
    <sortCondition ref="I2:I1711" customList="AAL"/>
  </sortState>
  <pageMargins left="0.7" right="0.7" top="0.75" bottom="0.75" header="0.3" footer="0.3"/>
  <pageSetup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61"/>
  <sheetViews>
    <sheetView zoomScale="74" workbookViewId="0">
      <selection activeCell="E165" sqref="E165"/>
    </sheetView>
  </sheetViews>
  <sheetFormatPr defaultRowHeight="14.5" x14ac:dyDescent="0.35"/>
  <cols>
    <col min="1" max="1" width="23.81640625" customWidth="1"/>
    <col min="2" max="2" width="14.81640625" bestFit="1" customWidth="1"/>
    <col min="5" max="5" width="15.1796875" customWidth="1"/>
    <col min="7" max="7" width="19.453125" customWidth="1"/>
    <col min="8" max="8" width="27.54296875" customWidth="1"/>
    <col min="9" max="9" width="24.1796875" customWidth="1"/>
    <col min="10" max="10" width="26.81640625" customWidth="1"/>
    <col min="11" max="11" width="30.453125" customWidth="1"/>
    <col min="12" max="12" width="21.26953125" customWidth="1"/>
    <col min="13" max="13" width="26.26953125" customWidth="1"/>
  </cols>
  <sheetData>
    <row r="1" spans="1:13" x14ac:dyDescent="0.35">
      <c r="E1" t="s">
        <v>0</v>
      </c>
      <c r="F1" t="s">
        <v>1</v>
      </c>
      <c r="G1" t="s">
        <v>2</v>
      </c>
      <c r="H1" t="s">
        <v>3</v>
      </c>
      <c r="I1" t="s">
        <v>4</v>
      </c>
      <c r="J1" t="s">
        <v>5</v>
      </c>
      <c r="K1" t="s">
        <v>6</v>
      </c>
      <c r="L1" t="s">
        <v>7</v>
      </c>
      <c r="M1" t="s">
        <v>8</v>
      </c>
    </row>
    <row r="2" spans="1:13" x14ac:dyDescent="0.35">
      <c r="A2" t="s">
        <v>586</v>
      </c>
      <c r="B2" s="2">
        <f>AVERAGE(H2:H125)</f>
        <v>38984796516.129036</v>
      </c>
      <c r="D2">
        <v>136</v>
      </c>
      <c r="E2" t="s">
        <v>82</v>
      </c>
      <c r="F2" t="s">
        <v>11</v>
      </c>
      <c r="G2" s="1">
        <v>41274</v>
      </c>
      <c r="H2" s="2">
        <v>16428000000</v>
      </c>
      <c r="I2" s="2">
        <v>3079000000</v>
      </c>
      <c r="J2" s="2">
        <v>1333000000</v>
      </c>
      <c r="K2" t="s">
        <v>12</v>
      </c>
      <c r="L2" s="2">
        <v>6881000000</v>
      </c>
      <c r="M2" t="s">
        <v>83</v>
      </c>
    </row>
    <row r="3" spans="1:13" x14ac:dyDescent="0.35">
      <c r="A3" t="s">
        <v>587</v>
      </c>
      <c r="B3" s="2">
        <f>MEDIAN(H2:H125)</f>
        <v>11777257500</v>
      </c>
      <c r="D3">
        <v>140</v>
      </c>
      <c r="E3" t="s">
        <v>85</v>
      </c>
      <c r="F3" t="s">
        <v>11</v>
      </c>
      <c r="G3" s="1">
        <v>41639</v>
      </c>
      <c r="H3" s="2">
        <v>14581000000</v>
      </c>
      <c r="I3" s="2">
        <v>2942000000</v>
      </c>
      <c r="J3" s="2">
        <v>2256000000</v>
      </c>
      <c r="K3" t="s">
        <v>12</v>
      </c>
      <c r="L3" s="2">
        <v>3927000000</v>
      </c>
      <c r="M3" t="s">
        <v>83</v>
      </c>
    </row>
    <row r="4" spans="1:13" x14ac:dyDescent="0.35">
      <c r="A4" t="s">
        <v>588</v>
      </c>
      <c r="B4" t="e">
        <f>MODE(H2:H125)</f>
        <v>#N/A</v>
      </c>
      <c r="D4">
        <v>218</v>
      </c>
      <c r="E4" t="s">
        <v>113</v>
      </c>
      <c r="F4" t="s">
        <v>11</v>
      </c>
      <c r="G4" s="1">
        <v>41639</v>
      </c>
      <c r="H4" s="2">
        <v>22364000000</v>
      </c>
      <c r="I4" s="2">
        <v>18553000000</v>
      </c>
      <c r="J4" s="2">
        <v>1306000000</v>
      </c>
      <c r="K4" s="2">
        <v>556000000</v>
      </c>
      <c r="L4" t="s">
        <v>12</v>
      </c>
      <c r="M4" t="s">
        <v>83</v>
      </c>
    </row>
    <row r="5" spans="1:13" x14ac:dyDescent="0.35">
      <c r="A5" t="s">
        <v>589</v>
      </c>
      <c r="B5">
        <f>_xlfn.STDEV.S(H2:H125)</f>
        <v>79864818249.623093</v>
      </c>
      <c r="D5">
        <v>302</v>
      </c>
      <c r="E5" t="s">
        <v>143</v>
      </c>
      <c r="F5" t="s">
        <v>11</v>
      </c>
      <c r="G5" s="1">
        <v>41274</v>
      </c>
      <c r="H5" s="2">
        <v>12316000000</v>
      </c>
      <c r="I5" s="2">
        <v>7081000000</v>
      </c>
      <c r="J5" s="2">
        <v>723000000</v>
      </c>
      <c r="K5" t="s">
        <v>12</v>
      </c>
      <c r="L5" s="2">
        <v>2811000000</v>
      </c>
      <c r="M5" t="s">
        <v>83</v>
      </c>
    </row>
    <row r="6" spans="1:13" x14ac:dyDescent="0.35">
      <c r="D6">
        <v>362</v>
      </c>
      <c r="E6" t="s">
        <v>162</v>
      </c>
      <c r="F6" t="s">
        <v>11</v>
      </c>
      <c r="G6" s="1">
        <v>41274</v>
      </c>
      <c r="H6" s="2">
        <v>1204546000</v>
      </c>
      <c r="I6" s="2">
        <v>290054000</v>
      </c>
      <c r="J6" s="2">
        <v>170113000</v>
      </c>
      <c r="K6" t="s">
        <v>12</v>
      </c>
      <c r="L6" s="2">
        <v>451405000</v>
      </c>
      <c r="M6" t="s">
        <v>83</v>
      </c>
    </row>
    <row r="7" spans="1:13" x14ac:dyDescent="0.35">
      <c r="D7">
        <v>420</v>
      </c>
      <c r="E7" t="s">
        <v>188</v>
      </c>
      <c r="F7" t="s">
        <v>11</v>
      </c>
      <c r="G7" s="1">
        <v>41274</v>
      </c>
      <c r="H7" s="2">
        <v>230590000000</v>
      </c>
      <c r="I7" s="2">
        <v>163336000000</v>
      </c>
      <c r="J7" s="2">
        <v>17100000000</v>
      </c>
      <c r="K7" t="s">
        <v>12</v>
      </c>
      <c r="L7" s="2">
        <v>13413000000</v>
      </c>
      <c r="M7" t="s">
        <v>83</v>
      </c>
    </row>
    <row r="8" spans="1:13" x14ac:dyDescent="0.35">
      <c r="A8" t="s">
        <v>582</v>
      </c>
      <c r="B8" s="2">
        <f>AVERAGE(H2:H32)</f>
        <v>43629114322.580643</v>
      </c>
      <c r="D8">
        <v>424</v>
      </c>
      <c r="E8" t="s">
        <v>189</v>
      </c>
      <c r="F8" t="s">
        <v>11</v>
      </c>
      <c r="G8" s="1">
        <v>41274</v>
      </c>
      <c r="H8" s="2">
        <v>1819814000</v>
      </c>
      <c r="I8" s="2">
        <v>343743000</v>
      </c>
      <c r="J8" s="2">
        <v>133796000</v>
      </c>
      <c r="K8" t="s">
        <v>12</v>
      </c>
      <c r="L8" s="2">
        <v>579315000</v>
      </c>
      <c r="M8" t="s">
        <v>83</v>
      </c>
    </row>
    <row r="9" spans="1:13" x14ac:dyDescent="0.35">
      <c r="A9" t="s">
        <v>583</v>
      </c>
      <c r="B9" s="2">
        <f>MEDIAN(H2:H32)</f>
        <v>11966000000</v>
      </c>
      <c r="D9">
        <v>512</v>
      </c>
      <c r="E9" t="s">
        <v>218</v>
      </c>
      <c r="F9" t="s">
        <v>11</v>
      </c>
      <c r="G9" s="1">
        <v>41639</v>
      </c>
      <c r="H9" s="2">
        <v>10397000000</v>
      </c>
      <c r="I9" s="2">
        <v>2268000000</v>
      </c>
      <c r="J9" s="2">
        <v>2743000000</v>
      </c>
      <c r="K9" t="s">
        <v>12</v>
      </c>
      <c r="L9" s="2">
        <v>2780000000</v>
      </c>
      <c r="M9" t="s">
        <v>83</v>
      </c>
    </row>
    <row r="10" spans="1:13" x14ac:dyDescent="0.35">
      <c r="A10" t="s">
        <v>584</v>
      </c>
      <c r="B10" t="e">
        <f>MODE(H2:H32)</f>
        <v>#N/A</v>
      </c>
      <c r="D10">
        <v>552</v>
      </c>
      <c r="E10" t="s">
        <v>228</v>
      </c>
      <c r="F10" t="s">
        <v>11</v>
      </c>
      <c r="G10" s="1">
        <v>41274</v>
      </c>
      <c r="H10" s="2">
        <v>11682636000</v>
      </c>
      <c r="I10" s="2">
        <v>1699428000</v>
      </c>
      <c r="J10" s="2">
        <v>3862434000</v>
      </c>
      <c r="K10" t="s">
        <v>12</v>
      </c>
      <c r="L10" s="2">
        <v>3169703000</v>
      </c>
      <c r="M10" t="s">
        <v>83</v>
      </c>
    </row>
    <row r="11" spans="1:13" x14ac:dyDescent="0.35">
      <c r="A11" t="s">
        <v>585</v>
      </c>
      <c r="B11">
        <f>_xlfn.STDEV.S(H2:H32)</f>
        <v>93215477340.612289</v>
      </c>
      <c r="D11">
        <v>564</v>
      </c>
      <c r="E11" t="s">
        <v>231</v>
      </c>
      <c r="F11" t="s">
        <v>11</v>
      </c>
      <c r="G11" s="1">
        <v>41639</v>
      </c>
      <c r="H11" s="2">
        <v>1859177000</v>
      </c>
      <c r="I11" s="2">
        <v>354561000</v>
      </c>
      <c r="J11" s="2">
        <v>200849000</v>
      </c>
      <c r="K11" t="s">
        <v>12</v>
      </c>
      <c r="L11" s="2">
        <v>653132000</v>
      </c>
      <c r="M11" t="s">
        <v>83</v>
      </c>
    </row>
    <row r="12" spans="1:13" x14ac:dyDescent="0.35">
      <c r="D12">
        <v>728</v>
      </c>
      <c r="E12" t="s">
        <v>283</v>
      </c>
      <c r="F12" t="s">
        <v>11</v>
      </c>
      <c r="G12" s="1">
        <v>41639</v>
      </c>
      <c r="H12" s="2">
        <v>29402000000</v>
      </c>
      <c r="I12" s="2">
        <v>24931000000</v>
      </c>
      <c r="J12" s="2">
        <v>1333000000</v>
      </c>
      <c r="K12" t="s">
        <v>12</v>
      </c>
      <c r="L12" t="s">
        <v>12</v>
      </c>
      <c r="M12" t="s">
        <v>83</v>
      </c>
    </row>
    <row r="13" spans="1:13" x14ac:dyDescent="0.35">
      <c r="D13">
        <v>764</v>
      </c>
      <c r="E13" t="s">
        <v>295</v>
      </c>
      <c r="F13" t="s">
        <v>11</v>
      </c>
      <c r="G13" s="1">
        <v>41274</v>
      </c>
      <c r="H13" s="2">
        <v>12245000000</v>
      </c>
      <c r="I13" s="2">
        <v>3535000000</v>
      </c>
      <c r="J13" s="2">
        <v>1126000000</v>
      </c>
      <c r="K13" t="s">
        <v>12</v>
      </c>
      <c r="L13" s="2">
        <v>2866000000</v>
      </c>
      <c r="M13" t="s">
        <v>83</v>
      </c>
    </row>
    <row r="14" spans="1:13" x14ac:dyDescent="0.35">
      <c r="D14">
        <v>784</v>
      </c>
      <c r="E14" t="s">
        <v>301</v>
      </c>
      <c r="F14" t="s">
        <v>11</v>
      </c>
      <c r="G14" s="1">
        <v>41547</v>
      </c>
      <c r="H14" s="2">
        <v>3387614000</v>
      </c>
      <c r="I14" s="2">
        <v>1852768000</v>
      </c>
      <c r="J14" s="2">
        <v>126250000</v>
      </c>
      <c r="K14" s="2">
        <v>15235000</v>
      </c>
      <c r="L14" s="2">
        <v>455623000</v>
      </c>
      <c r="M14" t="s">
        <v>83</v>
      </c>
    </row>
    <row r="15" spans="1:13" x14ac:dyDescent="0.35">
      <c r="D15">
        <v>911</v>
      </c>
      <c r="E15" t="s">
        <v>340</v>
      </c>
      <c r="F15" t="s">
        <v>11</v>
      </c>
      <c r="G15" s="1">
        <v>41639</v>
      </c>
      <c r="H15" s="2">
        <v>14070000000</v>
      </c>
      <c r="I15" s="2">
        <v>7365000000</v>
      </c>
      <c r="J15" s="2">
        <v>1007000000</v>
      </c>
      <c r="K15" t="s">
        <v>12</v>
      </c>
      <c r="L15" s="2">
        <v>1806000000</v>
      </c>
      <c r="M15" t="s">
        <v>83</v>
      </c>
    </row>
    <row r="16" spans="1:13" x14ac:dyDescent="0.35">
      <c r="D16">
        <v>1095</v>
      </c>
      <c r="E16" t="s">
        <v>396</v>
      </c>
      <c r="F16" t="s">
        <v>11</v>
      </c>
      <c r="G16" s="1">
        <v>41274</v>
      </c>
      <c r="H16" s="2">
        <v>82243000000</v>
      </c>
      <c r="I16" s="2">
        <v>68948000000</v>
      </c>
      <c r="J16" s="2">
        <v>7202000000</v>
      </c>
      <c r="K16" t="s">
        <v>12</v>
      </c>
      <c r="L16" s="2">
        <v>995000000</v>
      </c>
      <c r="M16" t="s">
        <v>83</v>
      </c>
    </row>
    <row r="17" spans="4:13" x14ac:dyDescent="0.35">
      <c r="D17">
        <v>1103</v>
      </c>
      <c r="E17" t="s">
        <v>398</v>
      </c>
      <c r="F17" t="s">
        <v>11</v>
      </c>
      <c r="G17" s="1">
        <v>41274</v>
      </c>
      <c r="H17" s="2">
        <v>11966000000</v>
      </c>
      <c r="I17" s="2">
        <v>2079000000</v>
      </c>
      <c r="J17" s="2">
        <v>4017000000</v>
      </c>
      <c r="K17" t="s">
        <v>12</v>
      </c>
      <c r="L17" s="2">
        <v>2008000000</v>
      </c>
      <c r="M17" t="s">
        <v>83</v>
      </c>
    </row>
    <row r="18" spans="4:13" x14ac:dyDescent="0.35">
      <c r="D18">
        <v>1123</v>
      </c>
      <c r="E18" t="s">
        <v>404</v>
      </c>
      <c r="F18" t="s">
        <v>11</v>
      </c>
      <c r="G18" s="1">
        <v>41274</v>
      </c>
      <c r="H18" s="2">
        <v>4608563000</v>
      </c>
      <c r="I18" s="2">
        <v>1079136000</v>
      </c>
      <c r="J18" s="2">
        <v>285144000</v>
      </c>
      <c r="K18" t="s">
        <v>12</v>
      </c>
      <c r="L18" s="2">
        <v>1291456000</v>
      </c>
      <c r="M18" t="s">
        <v>83</v>
      </c>
    </row>
    <row r="19" spans="4:13" x14ac:dyDescent="0.35">
      <c r="D19">
        <v>1132</v>
      </c>
      <c r="E19" t="s">
        <v>406</v>
      </c>
      <c r="F19" t="s">
        <v>11</v>
      </c>
      <c r="G19" s="1">
        <v>41639</v>
      </c>
      <c r="H19" s="2">
        <v>5015000000</v>
      </c>
      <c r="I19" s="2">
        <v>844000000</v>
      </c>
      <c r="J19" s="2">
        <v>446000000</v>
      </c>
      <c r="K19" t="s">
        <v>12</v>
      </c>
      <c r="L19" s="2">
        <v>1568000000</v>
      </c>
      <c r="M19" t="s">
        <v>83</v>
      </c>
    </row>
    <row r="20" spans="4:13" x14ac:dyDescent="0.35">
      <c r="D20">
        <v>1152</v>
      </c>
      <c r="E20" t="s">
        <v>412</v>
      </c>
      <c r="F20" t="s">
        <v>11</v>
      </c>
      <c r="G20" s="1">
        <v>41274</v>
      </c>
      <c r="H20" s="2">
        <v>1562000000</v>
      </c>
      <c r="I20" s="2">
        <v>413000000</v>
      </c>
      <c r="J20" s="2">
        <v>311000000</v>
      </c>
      <c r="K20" t="s">
        <v>12</v>
      </c>
      <c r="L20" s="2">
        <v>704000000</v>
      </c>
      <c r="M20" t="s">
        <v>83</v>
      </c>
    </row>
    <row r="21" spans="4:13" x14ac:dyDescent="0.35">
      <c r="D21">
        <v>1164</v>
      </c>
      <c r="E21" t="s">
        <v>415</v>
      </c>
      <c r="F21" t="s">
        <v>11</v>
      </c>
      <c r="G21" s="1">
        <v>41274</v>
      </c>
      <c r="H21" s="2">
        <v>17194000000</v>
      </c>
      <c r="I21" s="2">
        <v>12151000000</v>
      </c>
      <c r="J21" s="2">
        <v>1654000000</v>
      </c>
      <c r="K21" t="s">
        <v>12</v>
      </c>
      <c r="L21" t="s">
        <v>12</v>
      </c>
      <c r="M21" t="s">
        <v>83</v>
      </c>
    </row>
    <row r="22" spans="4:13" x14ac:dyDescent="0.35">
      <c r="D22">
        <v>1204</v>
      </c>
      <c r="E22" t="s">
        <v>424</v>
      </c>
      <c r="F22" t="s">
        <v>11</v>
      </c>
      <c r="G22" s="1">
        <v>41274</v>
      </c>
      <c r="H22" s="2">
        <v>10184121000</v>
      </c>
      <c r="I22" s="2">
        <v>8540319000</v>
      </c>
      <c r="J22" s="2">
        <v>491725000</v>
      </c>
      <c r="K22" t="s">
        <v>12</v>
      </c>
      <c r="L22" s="2">
        <v>205334000</v>
      </c>
      <c r="M22" t="s">
        <v>83</v>
      </c>
    </row>
    <row r="23" spans="4:13" x14ac:dyDescent="0.35">
      <c r="D23">
        <v>1216</v>
      </c>
      <c r="E23" t="s">
        <v>427</v>
      </c>
      <c r="F23" t="s">
        <v>11</v>
      </c>
      <c r="G23" s="1">
        <v>41274</v>
      </c>
      <c r="H23" s="2">
        <v>20100000000</v>
      </c>
      <c r="I23" s="2">
        <v>6530000000</v>
      </c>
      <c r="J23" s="2">
        <v>1879000000</v>
      </c>
      <c r="K23" t="s">
        <v>12</v>
      </c>
      <c r="L23" s="2">
        <v>3585000000</v>
      </c>
      <c r="M23" t="s">
        <v>83</v>
      </c>
    </row>
    <row r="24" spans="4:13" x14ac:dyDescent="0.35">
      <c r="D24">
        <v>1312</v>
      </c>
      <c r="E24" t="s">
        <v>452</v>
      </c>
      <c r="F24" t="s">
        <v>11</v>
      </c>
      <c r="G24" s="1">
        <v>41274</v>
      </c>
      <c r="H24" s="2">
        <v>179290000000</v>
      </c>
      <c r="I24" s="2">
        <v>158446000000</v>
      </c>
      <c r="J24" s="2">
        <v>15443000000</v>
      </c>
      <c r="K24" t="s">
        <v>12</v>
      </c>
      <c r="L24" s="2">
        <v>931000000</v>
      </c>
      <c r="M24" t="s">
        <v>83</v>
      </c>
    </row>
    <row r="25" spans="4:13" x14ac:dyDescent="0.35">
      <c r="D25">
        <v>1374</v>
      </c>
      <c r="E25" t="s">
        <v>468</v>
      </c>
      <c r="F25" t="s">
        <v>11</v>
      </c>
      <c r="G25" s="1">
        <v>41274</v>
      </c>
      <c r="H25" s="2">
        <v>1367135000</v>
      </c>
      <c r="I25" s="2">
        <v>328784000</v>
      </c>
      <c r="J25" s="2">
        <v>248136000</v>
      </c>
      <c r="K25" t="s">
        <v>12</v>
      </c>
      <c r="L25" s="2">
        <v>445228000</v>
      </c>
      <c r="M25" t="s">
        <v>83</v>
      </c>
    </row>
    <row r="26" spans="4:13" x14ac:dyDescent="0.35">
      <c r="D26">
        <v>1394</v>
      </c>
      <c r="E26" t="s">
        <v>472</v>
      </c>
      <c r="F26" t="s">
        <v>11</v>
      </c>
      <c r="G26" s="1">
        <v>41274</v>
      </c>
      <c r="H26" s="2">
        <v>5075000000</v>
      </c>
      <c r="I26" s="2">
        <v>2417000000</v>
      </c>
      <c r="J26" s="2">
        <v>337000000</v>
      </c>
      <c r="K26" t="s">
        <v>12</v>
      </c>
      <c r="L26" s="2">
        <v>746000000</v>
      </c>
      <c r="M26" t="s">
        <v>83</v>
      </c>
    </row>
    <row r="27" spans="4:13" x14ac:dyDescent="0.35">
      <c r="D27">
        <v>1474</v>
      </c>
      <c r="E27" t="s">
        <v>494</v>
      </c>
      <c r="F27" t="s">
        <v>11</v>
      </c>
      <c r="G27" s="1">
        <v>41274</v>
      </c>
      <c r="H27" s="2">
        <v>2730000000</v>
      </c>
      <c r="I27" s="2">
        <v>245000000</v>
      </c>
      <c r="J27" s="2">
        <v>835000000</v>
      </c>
      <c r="K27" t="s">
        <v>12</v>
      </c>
      <c r="L27" s="2">
        <v>811000000</v>
      </c>
      <c r="M27" t="s">
        <v>83</v>
      </c>
    </row>
    <row r="28" spans="4:13" x14ac:dyDescent="0.35">
      <c r="D28">
        <v>1554</v>
      </c>
      <c r="E28" t="s">
        <v>519</v>
      </c>
      <c r="F28" t="s">
        <v>11</v>
      </c>
      <c r="G28" s="1">
        <v>41274</v>
      </c>
      <c r="H28" s="2">
        <v>29809000000</v>
      </c>
      <c r="I28" s="2">
        <v>26045000000</v>
      </c>
      <c r="J28" s="2">
        <v>1702000000</v>
      </c>
      <c r="K28" t="s">
        <v>12</v>
      </c>
      <c r="L28" s="2">
        <v>418000000</v>
      </c>
      <c r="M28" t="s">
        <v>83</v>
      </c>
    </row>
    <row r="29" spans="4:13" x14ac:dyDescent="0.35">
      <c r="D29">
        <v>1638</v>
      </c>
      <c r="E29" t="s">
        <v>539</v>
      </c>
      <c r="F29" t="s">
        <v>11</v>
      </c>
      <c r="G29" s="1">
        <v>41274</v>
      </c>
      <c r="H29" s="2">
        <v>138393000000</v>
      </c>
      <c r="I29" s="2">
        <v>126485000000</v>
      </c>
      <c r="J29" s="2">
        <v>5229000000</v>
      </c>
      <c r="K29" t="s">
        <v>12</v>
      </c>
      <c r="L29" s="2">
        <v>1549000000</v>
      </c>
      <c r="M29" t="s">
        <v>83</v>
      </c>
    </row>
    <row r="30" spans="4:13" x14ac:dyDescent="0.35">
      <c r="D30">
        <v>1702</v>
      </c>
      <c r="E30" t="s">
        <v>555</v>
      </c>
      <c r="F30" t="s">
        <v>11</v>
      </c>
      <c r="G30" s="1">
        <v>41274</v>
      </c>
      <c r="H30" s="2">
        <v>7486000000</v>
      </c>
      <c r="I30" s="2">
        <v>4523000000</v>
      </c>
      <c r="J30" s="2">
        <v>595000000</v>
      </c>
      <c r="K30" t="s">
        <v>12</v>
      </c>
      <c r="L30" s="2">
        <v>756000000</v>
      </c>
      <c r="M30" t="s">
        <v>83</v>
      </c>
    </row>
    <row r="31" spans="4:13" x14ac:dyDescent="0.35">
      <c r="D31">
        <v>1729</v>
      </c>
      <c r="E31" t="s">
        <v>563</v>
      </c>
      <c r="F31" t="s">
        <v>11</v>
      </c>
      <c r="G31" s="1">
        <v>41274</v>
      </c>
      <c r="H31" s="2">
        <v>1623938000</v>
      </c>
      <c r="I31" s="2">
        <v>337903000</v>
      </c>
      <c r="J31" s="2">
        <v>188302000</v>
      </c>
      <c r="K31" t="s">
        <v>12</v>
      </c>
      <c r="L31" s="2">
        <v>513916000</v>
      </c>
      <c r="M31" t="s">
        <v>83</v>
      </c>
    </row>
    <row r="32" spans="4:13" x14ac:dyDescent="0.35">
      <c r="D32">
        <v>1745</v>
      </c>
      <c r="E32" t="s">
        <v>567</v>
      </c>
      <c r="F32" t="s">
        <v>11</v>
      </c>
      <c r="G32" s="1">
        <v>41274</v>
      </c>
      <c r="H32" s="2">
        <v>451509000000</v>
      </c>
      <c r="I32" s="2">
        <v>302056000000</v>
      </c>
      <c r="J32" s="2">
        <v>81844000000</v>
      </c>
      <c r="K32" t="s">
        <v>12</v>
      </c>
      <c r="L32" s="2">
        <v>15888000000</v>
      </c>
      <c r="M32" t="s">
        <v>83</v>
      </c>
    </row>
    <row r="33" spans="4:13" x14ac:dyDescent="0.35">
      <c r="D33">
        <v>137</v>
      </c>
      <c r="E33" t="s">
        <v>82</v>
      </c>
      <c r="F33" t="s">
        <v>15</v>
      </c>
      <c r="G33" s="1">
        <v>41639</v>
      </c>
      <c r="H33" s="2">
        <v>14771000000</v>
      </c>
      <c r="I33" s="2">
        <v>2938000000</v>
      </c>
      <c r="J33" s="2">
        <v>1286000000</v>
      </c>
      <c r="K33" t="s">
        <v>12</v>
      </c>
      <c r="L33" s="2">
        <v>5866000000</v>
      </c>
      <c r="M33" t="s">
        <v>83</v>
      </c>
    </row>
    <row r="34" spans="4:13" x14ac:dyDescent="0.35">
      <c r="D34">
        <v>141</v>
      </c>
      <c r="E34" t="s">
        <v>85</v>
      </c>
      <c r="F34" t="s">
        <v>15</v>
      </c>
      <c r="G34" s="1">
        <v>42004</v>
      </c>
      <c r="H34" s="2">
        <v>18470000000</v>
      </c>
      <c r="I34" s="2">
        <v>3317000000</v>
      </c>
      <c r="J34" s="2">
        <v>2725000000</v>
      </c>
      <c r="K34" t="s">
        <v>12</v>
      </c>
      <c r="L34" s="2">
        <v>4550000000</v>
      </c>
      <c r="M34" t="s">
        <v>83</v>
      </c>
    </row>
    <row r="35" spans="4:13" x14ac:dyDescent="0.35">
      <c r="D35">
        <v>219</v>
      </c>
      <c r="E35" t="s">
        <v>113</v>
      </c>
      <c r="F35" t="s">
        <v>15</v>
      </c>
      <c r="G35" s="1">
        <v>42004</v>
      </c>
      <c r="H35" s="2">
        <v>24551000000</v>
      </c>
      <c r="I35" s="2">
        <v>19746000000</v>
      </c>
      <c r="J35" s="2">
        <v>1333000000</v>
      </c>
      <c r="K35" s="2">
        <v>613000000</v>
      </c>
      <c r="L35" t="s">
        <v>12</v>
      </c>
      <c r="M35" t="s">
        <v>83</v>
      </c>
    </row>
    <row r="36" spans="4:13" x14ac:dyDescent="0.35">
      <c r="D36">
        <v>303</v>
      </c>
      <c r="E36" t="s">
        <v>143</v>
      </c>
      <c r="F36" t="s">
        <v>15</v>
      </c>
      <c r="G36" s="1">
        <v>41639</v>
      </c>
      <c r="H36" s="2">
        <v>19080000000</v>
      </c>
      <c r="I36" s="2">
        <v>12930000000</v>
      </c>
      <c r="J36" s="2">
        <v>686000000</v>
      </c>
      <c r="K36" t="s">
        <v>12</v>
      </c>
      <c r="L36" s="2">
        <v>2903000000</v>
      </c>
      <c r="M36" t="s">
        <v>83</v>
      </c>
    </row>
    <row r="37" spans="4:13" x14ac:dyDescent="0.35">
      <c r="D37">
        <v>363</v>
      </c>
      <c r="E37" t="s">
        <v>162</v>
      </c>
      <c r="F37" t="s">
        <v>15</v>
      </c>
      <c r="G37" s="1">
        <v>41639</v>
      </c>
      <c r="H37" s="2">
        <v>1746278000</v>
      </c>
      <c r="I37" s="2">
        <v>400281000</v>
      </c>
      <c r="J37" s="2">
        <v>147651000</v>
      </c>
      <c r="K37" t="s">
        <v>12</v>
      </c>
      <c r="L37" s="2">
        <v>651052000</v>
      </c>
      <c r="M37" t="s">
        <v>83</v>
      </c>
    </row>
    <row r="38" spans="4:13" x14ac:dyDescent="0.35">
      <c r="D38">
        <v>421</v>
      </c>
      <c r="E38" t="s">
        <v>188</v>
      </c>
      <c r="F38" t="s">
        <v>15</v>
      </c>
      <c r="G38" s="1">
        <v>41639</v>
      </c>
      <c r="H38" s="2">
        <v>220156000000</v>
      </c>
      <c r="I38" s="2">
        <v>159323000000</v>
      </c>
      <c r="J38" s="2">
        <v>17573000000</v>
      </c>
      <c r="K38" t="s">
        <v>12</v>
      </c>
      <c r="L38" s="2">
        <v>14186000000</v>
      </c>
      <c r="M38" t="s">
        <v>83</v>
      </c>
    </row>
    <row r="39" spans="4:13" x14ac:dyDescent="0.35">
      <c r="D39">
        <v>425</v>
      </c>
      <c r="E39" t="s">
        <v>189</v>
      </c>
      <c r="F39" t="s">
        <v>15</v>
      </c>
      <c r="G39" s="1">
        <v>41639</v>
      </c>
      <c r="H39" s="2">
        <v>2319919000</v>
      </c>
      <c r="I39" s="2">
        <v>455436000</v>
      </c>
      <c r="J39" s="2">
        <v>169815000</v>
      </c>
      <c r="K39" t="s">
        <v>12</v>
      </c>
      <c r="L39" s="2">
        <v>778655000</v>
      </c>
      <c r="M39" t="s">
        <v>83</v>
      </c>
    </row>
    <row r="40" spans="4:13" x14ac:dyDescent="0.35">
      <c r="D40">
        <v>513</v>
      </c>
      <c r="E40" t="s">
        <v>218</v>
      </c>
      <c r="F40" t="s">
        <v>15</v>
      </c>
      <c r="G40" s="1">
        <v>42004</v>
      </c>
      <c r="H40" s="2">
        <v>20638000000</v>
      </c>
      <c r="I40" s="2">
        <v>2332000000</v>
      </c>
      <c r="J40" s="2">
        <v>8290000000</v>
      </c>
      <c r="K40" t="s">
        <v>12</v>
      </c>
      <c r="L40" s="2">
        <v>3319000000</v>
      </c>
      <c r="M40" t="s">
        <v>83</v>
      </c>
    </row>
    <row r="41" spans="4:13" x14ac:dyDescent="0.35">
      <c r="D41">
        <v>553</v>
      </c>
      <c r="E41" t="s">
        <v>228</v>
      </c>
      <c r="F41" t="s">
        <v>15</v>
      </c>
      <c r="G41" s="1">
        <v>41639</v>
      </c>
      <c r="H41" s="2">
        <v>14487118000</v>
      </c>
      <c r="I41" s="2">
        <v>2066893000</v>
      </c>
      <c r="J41" s="2">
        <v>4621096000</v>
      </c>
      <c r="K41" t="s">
        <v>12</v>
      </c>
      <c r="L41" s="2">
        <v>3600976000</v>
      </c>
      <c r="M41" t="s">
        <v>83</v>
      </c>
    </row>
    <row r="42" spans="4:13" x14ac:dyDescent="0.35">
      <c r="D42">
        <v>565</v>
      </c>
      <c r="E42" t="s">
        <v>231</v>
      </c>
      <c r="F42" t="s">
        <v>15</v>
      </c>
      <c r="G42" s="1">
        <v>42004</v>
      </c>
      <c r="H42" s="2">
        <v>2388768000</v>
      </c>
      <c r="I42" s="2">
        <v>443974000</v>
      </c>
      <c r="J42" s="2">
        <v>238134000</v>
      </c>
      <c r="K42" t="s">
        <v>12</v>
      </c>
      <c r="L42" s="2">
        <v>679298000</v>
      </c>
      <c r="M42" t="s">
        <v>83</v>
      </c>
    </row>
    <row r="43" spans="4:13" x14ac:dyDescent="0.35">
      <c r="D43">
        <v>729</v>
      </c>
      <c r="E43" t="s">
        <v>283</v>
      </c>
      <c r="F43" t="s">
        <v>15</v>
      </c>
      <c r="G43" s="1">
        <v>42004</v>
      </c>
      <c r="H43" s="2">
        <v>32870000000</v>
      </c>
      <c r="I43" s="2">
        <v>27334000000</v>
      </c>
      <c r="J43" s="2">
        <v>293000000</v>
      </c>
      <c r="K43" t="s">
        <v>12</v>
      </c>
      <c r="L43" t="s">
        <v>12</v>
      </c>
      <c r="M43" t="s">
        <v>83</v>
      </c>
    </row>
    <row r="44" spans="4:13" x14ac:dyDescent="0.35">
      <c r="D44">
        <v>765</v>
      </c>
      <c r="E44" t="s">
        <v>295</v>
      </c>
      <c r="F44" t="s">
        <v>15</v>
      </c>
      <c r="G44" s="1">
        <v>41639</v>
      </c>
      <c r="H44" s="2">
        <v>11905000000</v>
      </c>
      <c r="I44" s="2">
        <v>3969000000</v>
      </c>
      <c r="J44" s="2">
        <v>1045000000</v>
      </c>
      <c r="K44" t="s">
        <v>12</v>
      </c>
      <c r="L44" s="2">
        <v>2687000000</v>
      </c>
      <c r="M44" t="s">
        <v>83</v>
      </c>
    </row>
    <row r="45" spans="4:13" x14ac:dyDescent="0.35">
      <c r="D45">
        <v>785</v>
      </c>
      <c r="E45" t="s">
        <v>301</v>
      </c>
      <c r="F45" t="s">
        <v>15</v>
      </c>
      <c r="G45" s="1">
        <v>41912</v>
      </c>
      <c r="H45" s="2">
        <v>3715968000</v>
      </c>
      <c r="I45" s="2">
        <v>2006715000</v>
      </c>
      <c r="J45" s="2">
        <v>116190000</v>
      </c>
      <c r="K45" s="2">
        <v>15905000</v>
      </c>
      <c r="L45" s="2">
        <v>523984000</v>
      </c>
      <c r="M45" t="s">
        <v>83</v>
      </c>
    </row>
    <row r="46" spans="4:13" x14ac:dyDescent="0.35">
      <c r="D46">
        <v>912</v>
      </c>
      <c r="E46" t="s">
        <v>340</v>
      </c>
      <c r="F46" t="s">
        <v>15</v>
      </c>
      <c r="G46" s="1">
        <v>42004</v>
      </c>
      <c r="H46" s="2">
        <v>16226000000</v>
      </c>
      <c r="I46" s="2">
        <v>8435000000</v>
      </c>
      <c r="J46" s="2">
        <v>1029000000</v>
      </c>
      <c r="K46" t="s">
        <v>12</v>
      </c>
      <c r="L46" s="2">
        <v>2040000000</v>
      </c>
      <c r="M46" t="s">
        <v>83</v>
      </c>
    </row>
    <row r="47" spans="4:13" x14ac:dyDescent="0.35">
      <c r="D47">
        <v>1096</v>
      </c>
      <c r="E47" t="s">
        <v>396</v>
      </c>
      <c r="F47" t="s">
        <v>15</v>
      </c>
      <c r="G47" s="1">
        <v>41639</v>
      </c>
      <c r="H47" s="2">
        <v>100160000000</v>
      </c>
      <c r="I47" s="2">
        <v>87758000000</v>
      </c>
      <c r="J47" s="2">
        <v>7851000000</v>
      </c>
      <c r="K47" t="s">
        <v>12</v>
      </c>
      <c r="L47" s="2">
        <v>1220000000</v>
      </c>
      <c r="M47" t="s">
        <v>83</v>
      </c>
    </row>
    <row r="48" spans="4:13" x14ac:dyDescent="0.35">
      <c r="D48">
        <v>1104</v>
      </c>
      <c r="E48" t="s">
        <v>398</v>
      </c>
      <c r="F48" t="s">
        <v>15</v>
      </c>
      <c r="G48" s="1">
        <v>41639</v>
      </c>
      <c r="H48" s="2">
        <v>11325000000</v>
      </c>
      <c r="I48" s="2">
        <v>2156000000</v>
      </c>
      <c r="J48" s="2">
        <v>3469000000</v>
      </c>
      <c r="K48" t="s">
        <v>12</v>
      </c>
      <c r="L48" s="2">
        <v>2500000000</v>
      </c>
      <c r="M48" t="s">
        <v>83</v>
      </c>
    </row>
    <row r="49" spans="4:13" x14ac:dyDescent="0.35">
      <c r="D49">
        <v>1124</v>
      </c>
      <c r="E49" t="s">
        <v>404</v>
      </c>
      <c r="F49" t="s">
        <v>15</v>
      </c>
      <c r="G49" s="1">
        <v>41639</v>
      </c>
      <c r="H49" s="2">
        <v>5312686000</v>
      </c>
      <c r="I49" s="2">
        <v>1252812000</v>
      </c>
      <c r="J49" s="2">
        <v>466498000</v>
      </c>
      <c r="K49" t="s">
        <v>12</v>
      </c>
      <c r="L49" s="2">
        <v>1602390000</v>
      </c>
      <c r="M49" t="s">
        <v>83</v>
      </c>
    </row>
    <row r="50" spans="4:13" x14ac:dyDescent="0.35">
      <c r="D50">
        <v>1133</v>
      </c>
      <c r="E50" t="s">
        <v>406</v>
      </c>
      <c r="F50" t="s">
        <v>15</v>
      </c>
      <c r="G50" s="1">
        <v>42004</v>
      </c>
      <c r="H50" s="2">
        <v>5115000000</v>
      </c>
      <c r="I50" s="2">
        <v>945000000</v>
      </c>
      <c r="J50" s="2">
        <v>495000000</v>
      </c>
      <c r="K50" t="s">
        <v>12</v>
      </c>
      <c r="L50" s="2">
        <v>1759000000</v>
      </c>
      <c r="M50" t="s">
        <v>83</v>
      </c>
    </row>
    <row r="51" spans="4:13" x14ac:dyDescent="0.35">
      <c r="D51">
        <v>1153</v>
      </c>
      <c r="E51" t="s">
        <v>412</v>
      </c>
      <c r="F51" t="s">
        <v>15</v>
      </c>
      <c r="G51" s="1">
        <v>41639</v>
      </c>
      <c r="H51" s="2">
        <v>1857000000</v>
      </c>
      <c r="I51" s="2">
        <v>411000000</v>
      </c>
      <c r="J51" s="2">
        <v>311000000</v>
      </c>
      <c r="K51" t="s">
        <v>12</v>
      </c>
      <c r="L51" s="2">
        <v>685000000</v>
      </c>
      <c r="M51" t="s">
        <v>83</v>
      </c>
    </row>
    <row r="52" spans="4:13" x14ac:dyDescent="0.35">
      <c r="D52">
        <v>1165</v>
      </c>
      <c r="E52" t="s">
        <v>415</v>
      </c>
      <c r="F52" t="s">
        <v>15</v>
      </c>
      <c r="G52" s="1">
        <v>41639</v>
      </c>
      <c r="H52" s="2">
        <v>19221000000</v>
      </c>
      <c r="I52" s="2">
        <v>14117000000</v>
      </c>
      <c r="J52" s="2">
        <v>1905000000</v>
      </c>
      <c r="K52" t="s">
        <v>12</v>
      </c>
      <c r="L52" t="s">
        <v>12</v>
      </c>
      <c r="M52" t="s">
        <v>83</v>
      </c>
    </row>
    <row r="53" spans="4:13" x14ac:dyDescent="0.35">
      <c r="D53">
        <v>1205</v>
      </c>
      <c r="E53" t="s">
        <v>424</v>
      </c>
      <c r="F53" t="s">
        <v>15</v>
      </c>
      <c r="G53" s="1">
        <v>41639</v>
      </c>
      <c r="H53" s="2">
        <v>11871879000</v>
      </c>
      <c r="I53" s="2">
        <v>10222213000</v>
      </c>
      <c r="J53" s="2">
        <v>541586000</v>
      </c>
      <c r="K53" t="s">
        <v>12</v>
      </c>
      <c r="L53" s="2">
        <v>239343000</v>
      </c>
      <c r="M53" t="s">
        <v>83</v>
      </c>
    </row>
    <row r="54" spans="4:13" x14ac:dyDescent="0.35">
      <c r="D54">
        <v>1217</v>
      </c>
      <c r="E54" t="s">
        <v>427</v>
      </c>
      <c r="F54" t="s">
        <v>15</v>
      </c>
      <c r="G54" s="1">
        <v>41639</v>
      </c>
      <c r="H54" s="2">
        <v>20170000000</v>
      </c>
      <c r="I54" s="2">
        <v>6497000000</v>
      </c>
      <c r="J54" s="2">
        <v>2108000000</v>
      </c>
      <c r="K54" t="s">
        <v>12</v>
      </c>
      <c r="L54" s="2">
        <v>4203000000</v>
      </c>
      <c r="M54" t="s">
        <v>83</v>
      </c>
    </row>
    <row r="55" spans="4:13" x14ac:dyDescent="0.35">
      <c r="D55">
        <v>1313</v>
      </c>
      <c r="E55" t="s">
        <v>452</v>
      </c>
      <c r="F55" t="s">
        <v>15</v>
      </c>
      <c r="G55" s="1">
        <v>41639</v>
      </c>
      <c r="H55" s="2">
        <v>171596000000</v>
      </c>
      <c r="I55" s="2">
        <v>152451000000</v>
      </c>
      <c r="J55" s="2">
        <v>15597000000</v>
      </c>
      <c r="K55" t="s">
        <v>12</v>
      </c>
      <c r="L55" s="2">
        <v>971000000</v>
      </c>
      <c r="M55" t="s">
        <v>83</v>
      </c>
    </row>
    <row r="56" spans="4:13" x14ac:dyDescent="0.35">
      <c r="D56">
        <v>1375</v>
      </c>
      <c r="E56" t="s">
        <v>468</v>
      </c>
      <c r="F56" t="s">
        <v>15</v>
      </c>
      <c r="G56" s="1">
        <v>41639</v>
      </c>
      <c r="H56" s="2">
        <v>1832253000</v>
      </c>
      <c r="I56" s="2">
        <v>516119000</v>
      </c>
      <c r="J56" s="2">
        <v>391707000</v>
      </c>
      <c r="K56" t="s">
        <v>12</v>
      </c>
      <c r="L56" s="2">
        <v>492397000</v>
      </c>
      <c r="M56" t="s">
        <v>83</v>
      </c>
    </row>
    <row r="57" spans="4:13" x14ac:dyDescent="0.35">
      <c r="D57">
        <v>1395</v>
      </c>
      <c r="E57" t="s">
        <v>472</v>
      </c>
      <c r="F57" t="s">
        <v>15</v>
      </c>
      <c r="G57" s="1">
        <v>41639</v>
      </c>
      <c r="H57" s="2">
        <v>5518000000</v>
      </c>
      <c r="I57" s="2">
        <v>2707000000</v>
      </c>
      <c r="J57" s="2">
        <v>373000000</v>
      </c>
      <c r="K57" t="s">
        <v>12</v>
      </c>
      <c r="L57" s="2">
        <v>772000000</v>
      </c>
      <c r="M57" t="s">
        <v>83</v>
      </c>
    </row>
    <row r="58" spans="4:13" x14ac:dyDescent="0.35">
      <c r="D58">
        <v>1475</v>
      </c>
      <c r="E58" t="s">
        <v>494</v>
      </c>
      <c r="F58" t="s">
        <v>15</v>
      </c>
      <c r="G58" s="1">
        <v>41639</v>
      </c>
      <c r="H58" s="2">
        <v>3371000000</v>
      </c>
      <c r="I58" s="2">
        <v>328000000</v>
      </c>
      <c r="J58" s="2">
        <v>1052000000</v>
      </c>
      <c r="K58" t="s">
        <v>12</v>
      </c>
      <c r="L58" s="2">
        <v>787000000</v>
      </c>
      <c r="M58" t="s">
        <v>83</v>
      </c>
    </row>
    <row r="59" spans="4:13" x14ac:dyDescent="0.35">
      <c r="D59">
        <v>1555</v>
      </c>
      <c r="E59" t="s">
        <v>519</v>
      </c>
      <c r="F59" t="s">
        <v>15</v>
      </c>
      <c r="G59" s="1">
        <v>41639</v>
      </c>
      <c r="H59" s="2">
        <v>37601000000</v>
      </c>
      <c r="I59" s="2">
        <v>34085000000</v>
      </c>
      <c r="J59" s="2">
        <v>2248000000</v>
      </c>
      <c r="K59" t="s">
        <v>12</v>
      </c>
      <c r="L59" s="2">
        <v>489000000</v>
      </c>
      <c r="M59" t="s">
        <v>83</v>
      </c>
    </row>
    <row r="60" spans="4:13" x14ac:dyDescent="0.35">
      <c r="D60">
        <v>1639</v>
      </c>
      <c r="E60" t="s">
        <v>539</v>
      </c>
      <c r="F60" t="s">
        <v>15</v>
      </c>
      <c r="G60" s="1">
        <v>41639</v>
      </c>
      <c r="H60" s="2">
        <v>138074000000</v>
      </c>
      <c r="I60" s="2">
        <v>127316000000</v>
      </c>
      <c r="J60" s="2">
        <v>5081000000</v>
      </c>
      <c r="K60" t="s">
        <v>12</v>
      </c>
      <c r="L60" s="2">
        <v>1720000000</v>
      </c>
      <c r="M60" t="s">
        <v>83</v>
      </c>
    </row>
    <row r="61" spans="4:13" x14ac:dyDescent="0.35">
      <c r="D61">
        <v>1703</v>
      </c>
      <c r="E61" t="s">
        <v>555</v>
      </c>
      <c r="F61" t="s">
        <v>15</v>
      </c>
      <c r="G61" s="1">
        <v>41639</v>
      </c>
      <c r="H61" s="2">
        <v>6860000000</v>
      </c>
      <c r="I61" s="2">
        <v>4124000000</v>
      </c>
      <c r="J61" s="2">
        <v>546000000</v>
      </c>
      <c r="K61" t="s">
        <v>12</v>
      </c>
      <c r="L61" s="2">
        <v>815000000</v>
      </c>
      <c r="M61" t="s">
        <v>83</v>
      </c>
    </row>
    <row r="62" spans="4:13" x14ac:dyDescent="0.35">
      <c r="D62">
        <v>1730</v>
      </c>
      <c r="E62" t="s">
        <v>563</v>
      </c>
      <c r="F62" t="s">
        <v>15</v>
      </c>
      <c r="G62" s="1">
        <v>41639</v>
      </c>
      <c r="H62" s="2">
        <v>1998051000</v>
      </c>
      <c r="I62" s="2">
        <v>406198000</v>
      </c>
      <c r="J62" s="2">
        <v>72143000</v>
      </c>
      <c r="K62" t="s">
        <v>12</v>
      </c>
      <c r="L62" s="2">
        <v>615874000</v>
      </c>
      <c r="M62" t="s">
        <v>83</v>
      </c>
    </row>
    <row r="63" spans="4:13" x14ac:dyDescent="0.35">
      <c r="D63">
        <v>1746</v>
      </c>
      <c r="E63" t="s">
        <v>567</v>
      </c>
      <c r="F63" t="s">
        <v>15</v>
      </c>
      <c r="G63" s="1">
        <v>41639</v>
      </c>
      <c r="H63" s="2">
        <v>420836000000</v>
      </c>
      <c r="I63" s="2">
        <v>284681000000</v>
      </c>
      <c r="J63" s="2">
        <v>76696000000</v>
      </c>
      <c r="K63" t="s">
        <v>12</v>
      </c>
      <c r="L63" s="2">
        <v>17182000000</v>
      </c>
      <c r="M63" t="s">
        <v>83</v>
      </c>
    </row>
    <row r="64" spans="4:13" x14ac:dyDescent="0.35">
      <c r="D64">
        <v>138</v>
      </c>
      <c r="E64" t="s">
        <v>82</v>
      </c>
      <c r="F64" t="s">
        <v>16</v>
      </c>
      <c r="G64" s="1">
        <v>42004</v>
      </c>
      <c r="H64" s="2">
        <v>12691000000</v>
      </c>
      <c r="I64" s="2">
        <v>2511000000</v>
      </c>
      <c r="J64" s="2">
        <v>1095000000</v>
      </c>
      <c r="K64" t="s">
        <v>12</v>
      </c>
      <c r="L64" s="2">
        <v>9720000000</v>
      </c>
      <c r="M64" t="s">
        <v>83</v>
      </c>
    </row>
    <row r="65" spans="4:13" x14ac:dyDescent="0.35">
      <c r="D65">
        <v>142</v>
      </c>
      <c r="E65" t="s">
        <v>85</v>
      </c>
      <c r="F65" t="s">
        <v>16</v>
      </c>
      <c r="G65" s="1">
        <v>42369</v>
      </c>
      <c r="H65" s="2">
        <v>8698000000</v>
      </c>
      <c r="I65" s="2">
        <v>3185000000</v>
      </c>
      <c r="J65" s="2">
        <v>2000000000</v>
      </c>
      <c r="K65" t="s">
        <v>12</v>
      </c>
      <c r="L65" s="2">
        <v>4603000000</v>
      </c>
      <c r="M65" t="s">
        <v>83</v>
      </c>
    </row>
    <row r="66" spans="4:13" x14ac:dyDescent="0.35">
      <c r="D66">
        <v>220</v>
      </c>
      <c r="E66" t="s">
        <v>113</v>
      </c>
      <c r="F66" t="s">
        <v>16</v>
      </c>
      <c r="G66" s="1">
        <v>42369</v>
      </c>
      <c r="H66" s="2">
        <v>15742000000</v>
      </c>
      <c r="I66" s="2">
        <v>14415000000</v>
      </c>
      <c r="J66" s="2">
        <v>969000000</v>
      </c>
      <c r="K66" s="2">
        <v>466000000</v>
      </c>
      <c r="L66" t="s">
        <v>12</v>
      </c>
      <c r="M66" t="s">
        <v>83</v>
      </c>
    </row>
    <row r="67" spans="4:13" x14ac:dyDescent="0.35">
      <c r="D67">
        <v>304</v>
      </c>
      <c r="E67" t="s">
        <v>143</v>
      </c>
      <c r="F67" t="s">
        <v>16</v>
      </c>
      <c r="G67" s="1">
        <v>42004</v>
      </c>
      <c r="H67" s="2">
        <v>23125000000</v>
      </c>
      <c r="I67" s="2">
        <v>16049000000</v>
      </c>
      <c r="J67" s="2">
        <v>554000000</v>
      </c>
      <c r="K67" t="s">
        <v>12</v>
      </c>
      <c r="L67" s="2">
        <v>2915000000</v>
      </c>
      <c r="M67" t="s">
        <v>83</v>
      </c>
    </row>
    <row r="68" spans="4:13" x14ac:dyDescent="0.35">
      <c r="D68">
        <v>364</v>
      </c>
      <c r="E68" t="s">
        <v>162</v>
      </c>
      <c r="F68" t="s">
        <v>16</v>
      </c>
      <c r="G68" s="1">
        <v>42004</v>
      </c>
      <c r="H68" s="2">
        <v>2173011000</v>
      </c>
      <c r="I68" s="2">
        <v>524880000</v>
      </c>
      <c r="J68" s="2">
        <v>129602000</v>
      </c>
      <c r="K68" t="s">
        <v>12</v>
      </c>
      <c r="L68" s="2">
        <v>632760000</v>
      </c>
      <c r="M68" t="s">
        <v>83</v>
      </c>
    </row>
    <row r="69" spans="4:13" x14ac:dyDescent="0.35">
      <c r="D69">
        <v>422</v>
      </c>
      <c r="E69" t="s">
        <v>188</v>
      </c>
      <c r="F69" t="s">
        <v>16</v>
      </c>
      <c r="G69" s="1">
        <v>42004</v>
      </c>
      <c r="H69" s="2">
        <v>200494000000</v>
      </c>
      <c r="I69" s="2">
        <v>144956000000</v>
      </c>
      <c r="J69" s="2">
        <v>17034000000</v>
      </c>
      <c r="K69" t="s">
        <v>12</v>
      </c>
      <c r="L69" s="2">
        <v>16793000000</v>
      </c>
      <c r="M69" t="s">
        <v>83</v>
      </c>
    </row>
    <row r="70" spans="4:13" x14ac:dyDescent="0.35">
      <c r="D70">
        <v>426</v>
      </c>
      <c r="E70" t="s">
        <v>189</v>
      </c>
      <c r="F70" t="s">
        <v>16</v>
      </c>
      <c r="G70" s="1">
        <v>42004</v>
      </c>
      <c r="H70" s="2">
        <v>2660147000</v>
      </c>
      <c r="I70" s="2">
        <v>538374000</v>
      </c>
      <c r="J70" s="2">
        <v>204161000</v>
      </c>
      <c r="K70" t="s">
        <v>12</v>
      </c>
      <c r="L70" s="2">
        <v>986812000</v>
      </c>
      <c r="M70" t="s">
        <v>83</v>
      </c>
    </row>
    <row r="71" spans="4:13" x14ac:dyDescent="0.35">
      <c r="D71">
        <v>514</v>
      </c>
      <c r="E71" t="s">
        <v>218</v>
      </c>
      <c r="F71" t="s">
        <v>16</v>
      </c>
      <c r="G71" s="1">
        <v>42369</v>
      </c>
      <c r="H71" s="2">
        <v>13145000000</v>
      </c>
      <c r="I71" s="2">
        <v>2104000000</v>
      </c>
      <c r="J71" s="2">
        <v>7741000000</v>
      </c>
      <c r="K71" t="s">
        <v>12</v>
      </c>
      <c r="L71" s="2">
        <v>3129000000</v>
      </c>
      <c r="M71" t="s">
        <v>83</v>
      </c>
    </row>
    <row r="72" spans="4:13" x14ac:dyDescent="0.35">
      <c r="D72">
        <v>554</v>
      </c>
      <c r="E72" t="s">
        <v>228</v>
      </c>
      <c r="F72" t="s">
        <v>16</v>
      </c>
      <c r="G72" s="1">
        <v>42004</v>
      </c>
      <c r="H72" s="2">
        <v>18035340000</v>
      </c>
      <c r="I72" s="2">
        <v>2534389000</v>
      </c>
      <c r="J72" s="2">
        <v>5285634000</v>
      </c>
      <c r="K72" t="s">
        <v>12</v>
      </c>
      <c r="L72" s="2">
        <v>3997041000</v>
      </c>
      <c r="M72" t="s">
        <v>83</v>
      </c>
    </row>
    <row r="73" spans="4:13" x14ac:dyDescent="0.35">
      <c r="D73">
        <v>566</v>
      </c>
      <c r="E73" t="s">
        <v>231</v>
      </c>
      <c r="F73" t="s">
        <v>16</v>
      </c>
      <c r="G73" s="1">
        <v>42369</v>
      </c>
      <c r="H73" s="2">
        <v>1954000000</v>
      </c>
      <c r="I73" s="2">
        <v>523043000</v>
      </c>
      <c r="J73" s="2">
        <v>249925000</v>
      </c>
      <c r="K73" t="s">
        <v>12</v>
      </c>
      <c r="L73" s="2">
        <v>819216000</v>
      </c>
      <c r="M73" t="s">
        <v>83</v>
      </c>
    </row>
    <row r="74" spans="4:13" x14ac:dyDescent="0.35">
      <c r="D74">
        <v>730</v>
      </c>
      <c r="E74" t="s">
        <v>283</v>
      </c>
      <c r="F74" t="s">
        <v>16</v>
      </c>
      <c r="G74" s="1">
        <v>42369</v>
      </c>
      <c r="H74" s="2">
        <v>23633000000</v>
      </c>
      <c r="I74" s="2">
        <v>21113000000</v>
      </c>
      <c r="J74" s="2">
        <v>200000000</v>
      </c>
      <c r="K74" t="s">
        <v>12</v>
      </c>
      <c r="L74" t="s">
        <v>12</v>
      </c>
      <c r="M74" t="s">
        <v>83</v>
      </c>
    </row>
    <row r="75" spans="4:13" x14ac:dyDescent="0.35">
      <c r="D75">
        <v>766</v>
      </c>
      <c r="E75" t="s">
        <v>295</v>
      </c>
      <c r="F75" t="s">
        <v>16</v>
      </c>
      <c r="G75" s="1">
        <v>42004</v>
      </c>
      <c r="H75" s="2">
        <v>10737000000</v>
      </c>
      <c r="I75" s="2">
        <v>3753000000</v>
      </c>
      <c r="J75" s="2">
        <v>863000000</v>
      </c>
      <c r="K75" t="s">
        <v>12</v>
      </c>
      <c r="L75" s="2">
        <v>3224000000</v>
      </c>
      <c r="M75" t="s">
        <v>83</v>
      </c>
    </row>
    <row r="76" spans="4:13" x14ac:dyDescent="0.35">
      <c r="D76">
        <v>786</v>
      </c>
      <c r="E76" t="s">
        <v>301</v>
      </c>
      <c r="F76" t="s">
        <v>16</v>
      </c>
      <c r="G76" s="1">
        <v>42277</v>
      </c>
      <c r="H76" s="2">
        <v>3161702000</v>
      </c>
      <c r="I76" s="2">
        <v>1703476000</v>
      </c>
      <c r="J76" s="2">
        <v>122878000</v>
      </c>
      <c r="K76" s="2">
        <v>16104000</v>
      </c>
      <c r="L76" s="2">
        <v>608039000</v>
      </c>
      <c r="M76" t="s">
        <v>83</v>
      </c>
    </row>
    <row r="77" spans="4:13" x14ac:dyDescent="0.35">
      <c r="D77">
        <v>913</v>
      </c>
      <c r="E77" t="s">
        <v>340</v>
      </c>
      <c r="F77" t="s">
        <v>16</v>
      </c>
      <c r="G77" s="1">
        <v>42369</v>
      </c>
      <c r="H77" s="2">
        <v>14403000000</v>
      </c>
      <c r="I77" s="2">
        <v>6452000000</v>
      </c>
      <c r="J77" s="2">
        <v>1126000000</v>
      </c>
      <c r="K77" t="s">
        <v>12</v>
      </c>
      <c r="L77" s="2">
        <v>2309000000</v>
      </c>
      <c r="M77" t="s">
        <v>83</v>
      </c>
    </row>
    <row r="78" spans="4:13" x14ac:dyDescent="0.35">
      <c r="D78">
        <v>1097</v>
      </c>
      <c r="E78" t="s">
        <v>396</v>
      </c>
      <c r="F78" t="s">
        <v>16</v>
      </c>
      <c r="G78" s="1">
        <v>42004</v>
      </c>
      <c r="H78" s="2">
        <v>97817000000</v>
      </c>
      <c r="I78" s="2">
        <v>84275000000</v>
      </c>
      <c r="J78" s="2">
        <v>8450000000</v>
      </c>
      <c r="K78" t="s">
        <v>12</v>
      </c>
      <c r="L78" s="2">
        <v>1326000000</v>
      </c>
      <c r="M78" t="s">
        <v>83</v>
      </c>
    </row>
    <row r="79" spans="4:13" x14ac:dyDescent="0.35">
      <c r="D79">
        <v>1105</v>
      </c>
      <c r="E79" t="s">
        <v>398</v>
      </c>
      <c r="F79" t="s">
        <v>16</v>
      </c>
      <c r="G79" s="1">
        <v>42004</v>
      </c>
      <c r="H79" s="2">
        <v>10846000000</v>
      </c>
      <c r="I79" s="2">
        <v>2246000000</v>
      </c>
      <c r="J79" s="2">
        <v>3627000000</v>
      </c>
      <c r="K79" t="s">
        <v>12</v>
      </c>
      <c r="L79" s="2">
        <v>2861000000</v>
      </c>
      <c r="M79" t="s">
        <v>83</v>
      </c>
    </row>
    <row r="80" spans="4:13" x14ac:dyDescent="0.35">
      <c r="D80">
        <v>1125</v>
      </c>
      <c r="E80" t="s">
        <v>404</v>
      </c>
      <c r="F80" t="s">
        <v>16</v>
      </c>
      <c r="G80" s="1">
        <v>42004</v>
      </c>
      <c r="H80" s="2">
        <v>5288933000</v>
      </c>
      <c r="I80" s="2">
        <v>1089888000</v>
      </c>
      <c r="J80" s="2">
        <v>471219000</v>
      </c>
      <c r="K80" t="s">
        <v>12</v>
      </c>
      <c r="L80" s="2">
        <v>1957025000</v>
      </c>
      <c r="M80" t="s">
        <v>83</v>
      </c>
    </row>
    <row r="81" spans="4:13" x14ac:dyDescent="0.35">
      <c r="D81">
        <v>1134</v>
      </c>
      <c r="E81" t="s">
        <v>406</v>
      </c>
      <c r="F81" t="s">
        <v>16</v>
      </c>
      <c r="G81" s="1">
        <v>42369</v>
      </c>
      <c r="H81" s="2">
        <v>3183000000</v>
      </c>
      <c r="I81" s="2">
        <v>979000000</v>
      </c>
      <c r="J81" s="2">
        <v>745000000</v>
      </c>
      <c r="K81" t="s">
        <v>12</v>
      </c>
      <c r="L81" s="2">
        <v>2131000000</v>
      </c>
      <c r="M81" t="s">
        <v>83</v>
      </c>
    </row>
    <row r="82" spans="4:13" x14ac:dyDescent="0.35">
      <c r="D82">
        <v>1154</v>
      </c>
      <c r="E82" t="s">
        <v>412</v>
      </c>
      <c r="F82" t="s">
        <v>16</v>
      </c>
      <c r="G82" s="1">
        <v>42004</v>
      </c>
      <c r="H82" s="2">
        <v>2288000000</v>
      </c>
      <c r="I82" s="2">
        <v>485000000</v>
      </c>
      <c r="J82" s="2">
        <v>358000000</v>
      </c>
      <c r="K82" t="s">
        <v>12</v>
      </c>
      <c r="L82" s="2">
        <v>870000000</v>
      </c>
      <c r="M82" t="s">
        <v>83</v>
      </c>
    </row>
    <row r="83" spans="4:13" x14ac:dyDescent="0.35">
      <c r="D83">
        <v>1166</v>
      </c>
      <c r="E83" t="s">
        <v>415</v>
      </c>
      <c r="F83" t="s">
        <v>16</v>
      </c>
      <c r="G83" s="1">
        <v>42004</v>
      </c>
      <c r="H83" s="2">
        <v>21440000000</v>
      </c>
      <c r="I83" s="2">
        <v>15631000000</v>
      </c>
      <c r="J83" s="2">
        <v>2092000000</v>
      </c>
      <c r="K83" t="s">
        <v>12</v>
      </c>
      <c r="L83" t="s">
        <v>12</v>
      </c>
      <c r="M83" t="s">
        <v>83</v>
      </c>
    </row>
    <row r="84" spans="4:13" x14ac:dyDescent="0.35">
      <c r="D84">
        <v>1206</v>
      </c>
      <c r="E84" t="s">
        <v>424</v>
      </c>
      <c r="F84" t="s">
        <v>16</v>
      </c>
      <c r="G84" s="1">
        <v>42004</v>
      </c>
      <c r="H84" s="2">
        <v>12195091000</v>
      </c>
      <c r="I84" s="2">
        <v>10088548000</v>
      </c>
      <c r="J84" s="2">
        <v>674887000</v>
      </c>
      <c r="K84" t="s">
        <v>12</v>
      </c>
      <c r="L84" s="2">
        <v>294684000</v>
      </c>
      <c r="M84" t="s">
        <v>83</v>
      </c>
    </row>
    <row r="85" spans="4:13" x14ac:dyDescent="0.35">
      <c r="D85">
        <v>1218</v>
      </c>
      <c r="E85" t="s">
        <v>427</v>
      </c>
      <c r="F85" t="s">
        <v>16</v>
      </c>
      <c r="G85" s="1">
        <v>42004</v>
      </c>
      <c r="H85" s="2">
        <v>19312000000</v>
      </c>
      <c r="I85" s="2">
        <v>6803000000</v>
      </c>
      <c r="J85" s="2">
        <v>2053000000</v>
      </c>
      <c r="K85" t="s">
        <v>12</v>
      </c>
      <c r="L85" s="2">
        <v>4261000000</v>
      </c>
      <c r="M85" t="s">
        <v>83</v>
      </c>
    </row>
    <row r="86" spans="4:13" x14ac:dyDescent="0.35">
      <c r="D86">
        <v>1314</v>
      </c>
      <c r="E86" t="s">
        <v>452</v>
      </c>
      <c r="F86" t="s">
        <v>16</v>
      </c>
      <c r="G86" s="1">
        <v>42004</v>
      </c>
      <c r="H86" s="2">
        <v>161212000000</v>
      </c>
      <c r="I86" s="2">
        <v>140183000000</v>
      </c>
      <c r="J86" s="2">
        <v>16703000000</v>
      </c>
      <c r="K86" t="s">
        <v>12</v>
      </c>
      <c r="L86" s="2">
        <v>1019000000</v>
      </c>
      <c r="M86" t="s">
        <v>83</v>
      </c>
    </row>
    <row r="87" spans="4:13" x14ac:dyDescent="0.35">
      <c r="D87">
        <v>1376</v>
      </c>
      <c r="E87" t="s">
        <v>468</v>
      </c>
      <c r="F87" t="s">
        <v>16</v>
      </c>
      <c r="G87" s="1">
        <v>42004</v>
      </c>
      <c r="H87" s="2">
        <v>2042537000</v>
      </c>
      <c r="I87" s="2">
        <v>605752000</v>
      </c>
      <c r="J87" s="2">
        <v>191802000</v>
      </c>
      <c r="K87" t="s">
        <v>12</v>
      </c>
      <c r="L87" s="2">
        <v>551032000</v>
      </c>
      <c r="M87" t="s">
        <v>83</v>
      </c>
    </row>
    <row r="88" spans="4:13" x14ac:dyDescent="0.35">
      <c r="D88">
        <v>1396</v>
      </c>
      <c r="E88" t="s">
        <v>472</v>
      </c>
      <c r="F88" t="s">
        <v>16</v>
      </c>
      <c r="G88" s="1">
        <v>42004</v>
      </c>
      <c r="H88" s="2">
        <v>5903000000</v>
      </c>
      <c r="I88" s="2">
        <v>2790000000</v>
      </c>
      <c r="J88" s="2">
        <v>393000000</v>
      </c>
      <c r="K88" t="s">
        <v>12</v>
      </c>
      <c r="L88" s="2">
        <v>796000000</v>
      </c>
      <c r="M88" t="s">
        <v>83</v>
      </c>
    </row>
    <row r="89" spans="4:13" x14ac:dyDescent="0.35">
      <c r="D89">
        <v>1476</v>
      </c>
      <c r="E89" t="s">
        <v>494</v>
      </c>
      <c r="F89" t="s">
        <v>16</v>
      </c>
      <c r="G89" s="1">
        <v>42004</v>
      </c>
      <c r="H89" s="2">
        <v>4038000000</v>
      </c>
      <c r="I89" s="2">
        <v>427000000</v>
      </c>
      <c r="J89" s="2">
        <v>1296000000</v>
      </c>
      <c r="K89" t="s">
        <v>12</v>
      </c>
      <c r="L89" s="2">
        <v>942000000</v>
      </c>
      <c r="M89" t="s">
        <v>83</v>
      </c>
    </row>
    <row r="90" spans="4:13" x14ac:dyDescent="0.35">
      <c r="D90">
        <v>1556</v>
      </c>
      <c r="E90" t="s">
        <v>519</v>
      </c>
      <c r="F90" t="s">
        <v>16</v>
      </c>
      <c r="G90" s="1">
        <v>42004</v>
      </c>
      <c r="H90" s="2">
        <v>40633000000</v>
      </c>
      <c r="I90" s="2">
        <v>35673000000</v>
      </c>
      <c r="J90" s="2">
        <v>2762000000</v>
      </c>
      <c r="K90" t="s">
        <v>12</v>
      </c>
      <c r="L90" s="2">
        <v>562000000</v>
      </c>
      <c r="M90" t="s">
        <v>83</v>
      </c>
    </row>
    <row r="91" spans="4:13" x14ac:dyDescent="0.35">
      <c r="D91">
        <v>1640</v>
      </c>
      <c r="E91" t="s">
        <v>539</v>
      </c>
      <c r="F91" t="s">
        <v>16</v>
      </c>
      <c r="G91" s="1">
        <v>42004</v>
      </c>
      <c r="H91" s="2">
        <v>130844000000</v>
      </c>
      <c r="I91" s="2">
        <v>118141000000</v>
      </c>
      <c r="J91" s="2">
        <v>5111000000</v>
      </c>
      <c r="K91" t="s">
        <v>12</v>
      </c>
      <c r="L91" s="2">
        <v>1690000000</v>
      </c>
      <c r="M91" t="s">
        <v>83</v>
      </c>
    </row>
    <row r="92" spans="4:13" x14ac:dyDescent="0.35">
      <c r="D92">
        <v>1704</v>
      </c>
      <c r="E92" t="s">
        <v>555</v>
      </c>
      <c r="F92" t="s">
        <v>16</v>
      </c>
      <c r="G92" s="1">
        <v>42004</v>
      </c>
      <c r="H92" s="2">
        <v>7637000000</v>
      </c>
      <c r="I92" s="2">
        <v>4508000000</v>
      </c>
      <c r="J92" s="2">
        <v>384000000</v>
      </c>
      <c r="K92" t="s">
        <v>12</v>
      </c>
      <c r="L92" s="2">
        <v>1176000000</v>
      </c>
      <c r="M92" t="s">
        <v>83</v>
      </c>
    </row>
    <row r="93" spans="4:13" x14ac:dyDescent="0.35">
      <c r="D93">
        <v>1731</v>
      </c>
      <c r="E93" t="s">
        <v>563</v>
      </c>
      <c r="F93" t="s">
        <v>16</v>
      </c>
      <c r="G93" s="1">
        <v>42004</v>
      </c>
      <c r="H93" s="2">
        <v>2424176000</v>
      </c>
      <c r="I93" s="2">
        <v>572831000</v>
      </c>
      <c r="J93" s="2">
        <v>225070000</v>
      </c>
      <c r="K93" t="s">
        <v>12</v>
      </c>
      <c r="L93" s="2">
        <v>806021000</v>
      </c>
      <c r="M93" t="s">
        <v>83</v>
      </c>
    </row>
    <row r="94" spans="4:13" x14ac:dyDescent="0.35">
      <c r="D94">
        <v>1747</v>
      </c>
      <c r="E94" t="s">
        <v>567</v>
      </c>
      <c r="F94" t="s">
        <v>16</v>
      </c>
      <c r="G94" s="1">
        <v>42004</v>
      </c>
      <c r="H94" s="2">
        <v>394105000000</v>
      </c>
      <c r="I94" s="2">
        <v>266831000000</v>
      </c>
      <c r="J94" s="2">
        <v>74226000000</v>
      </c>
      <c r="K94" t="s">
        <v>12</v>
      </c>
      <c r="L94" s="2">
        <v>17297000000</v>
      </c>
      <c r="M94" t="s">
        <v>83</v>
      </c>
    </row>
    <row r="95" spans="4:13" x14ac:dyDescent="0.35">
      <c r="D95">
        <v>139</v>
      </c>
      <c r="E95" t="s">
        <v>82</v>
      </c>
      <c r="F95" t="s">
        <v>17</v>
      </c>
      <c r="G95" s="1">
        <v>42369</v>
      </c>
      <c r="H95" s="2">
        <v>6383000000</v>
      </c>
      <c r="I95" s="2">
        <v>2065000000</v>
      </c>
      <c r="J95" s="2">
        <v>791000000</v>
      </c>
      <c r="K95" t="s">
        <v>12</v>
      </c>
      <c r="L95" s="2">
        <v>29372000000</v>
      </c>
      <c r="M95" t="s">
        <v>83</v>
      </c>
    </row>
    <row r="96" spans="4:13" x14ac:dyDescent="0.35">
      <c r="D96">
        <v>143</v>
      </c>
      <c r="E96" t="s">
        <v>85</v>
      </c>
      <c r="F96" t="s">
        <v>17</v>
      </c>
      <c r="G96" s="1">
        <v>42735</v>
      </c>
      <c r="H96" s="2">
        <v>7869000000</v>
      </c>
      <c r="I96" s="2">
        <v>2900000000</v>
      </c>
      <c r="J96" s="2">
        <v>2094000000</v>
      </c>
      <c r="K96" t="s">
        <v>12</v>
      </c>
      <c r="L96" s="2">
        <v>4301000000</v>
      </c>
      <c r="M96" t="s">
        <v>83</v>
      </c>
    </row>
    <row r="97" spans="4:13" x14ac:dyDescent="0.35">
      <c r="D97">
        <v>221</v>
      </c>
      <c r="E97" t="s">
        <v>113</v>
      </c>
      <c r="F97" t="s">
        <v>17</v>
      </c>
      <c r="G97" s="1">
        <v>42735</v>
      </c>
      <c r="H97" s="2">
        <v>9841000000</v>
      </c>
      <c r="I97" s="2">
        <v>9973000000</v>
      </c>
      <c r="J97" s="2">
        <v>815000000</v>
      </c>
      <c r="K97" s="2">
        <v>384000000</v>
      </c>
      <c r="L97" t="s">
        <v>12</v>
      </c>
      <c r="M97" t="s">
        <v>83</v>
      </c>
    </row>
    <row r="98" spans="4:13" x14ac:dyDescent="0.35">
      <c r="D98">
        <v>305</v>
      </c>
      <c r="E98" t="s">
        <v>143</v>
      </c>
      <c r="F98" t="s">
        <v>17</v>
      </c>
      <c r="G98" s="1">
        <v>42369</v>
      </c>
      <c r="H98" s="2">
        <v>12764000000</v>
      </c>
      <c r="I98" s="2">
        <v>10295000000</v>
      </c>
      <c r="J98" s="2">
        <v>334000000</v>
      </c>
      <c r="K98" t="s">
        <v>12</v>
      </c>
      <c r="L98" s="2">
        <v>2229000000</v>
      </c>
      <c r="M98" t="s">
        <v>83</v>
      </c>
    </row>
    <row r="99" spans="4:13" x14ac:dyDescent="0.35">
      <c r="D99">
        <v>365</v>
      </c>
      <c r="E99" t="s">
        <v>162</v>
      </c>
      <c r="F99" t="s">
        <v>17</v>
      </c>
      <c r="G99" s="1">
        <v>42369</v>
      </c>
      <c r="H99" s="2">
        <v>1357150000</v>
      </c>
      <c r="I99" s="2">
        <v>580994000</v>
      </c>
      <c r="J99" s="2">
        <v>112253000</v>
      </c>
      <c r="K99" t="s">
        <v>12</v>
      </c>
      <c r="L99" s="2">
        <v>622211000</v>
      </c>
      <c r="M99" t="s">
        <v>83</v>
      </c>
    </row>
    <row r="100" spans="4:13" x14ac:dyDescent="0.35">
      <c r="D100">
        <v>423</v>
      </c>
      <c r="E100" t="s">
        <v>188</v>
      </c>
      <c r="F100" t="s">
        <v>17</v>
      </c>
      <c r="G100" s="1">
        <v>42369</v>
      </c>
      <c r="H100" s="2">
        <v>129925000000</v>
      </c>
      <c r="I100" s="2">
        <v>92785000000</v>
      </c>
      <c r="J100" s="2">
        <v>16473000000</v>
      </c>
      <c r="K100" t="s">
        <v>12</v>
      </c>
      <c r="L100" s="2">
        <v>21037000000</v>
      </c>
      <c r="M100" t="s">
        <v>83</v>
      </c>
    </row>
    <row r="101" spans="4:13" x14ac:dyDescent="0.35">
      <c r="D101">
        <v>427</v>
      </c>
      <c r="E101" t="s">
        <v>189</v>
      </c>
      <c r="F101" t="s">
        <v>17</v>
      </c>
      <c r="G101" s="1">
        <v>42369</v>
      </c>
      <c r="H101" s="2">
        <v>1803573000</v>
      </c>
      <c r="I101" s="2">
        <v>541359000</v>
      </c>
      <c r="J101" s="2">
        <v>230734000</v>
      </c>
      <c r="K101" t="s">
        <v>12</v>
      </c>
      <c r="L101" s="2">
        <v>1230853000</v>
      </c>
      <c r="M101" t="s">
        <v>83</v>
      </c>
    </row>
    <row r="102" spans="4:13" x14ac:dyDescent="0.35">
      <c r="D102">
        <v>515</v>
      </c>
      <c r="E102" t="s">
        <v>218</v>
      </c>
      <c r="F102" t="s">
        <v>17</v>
      </c>
      <c r="G102" s="1">
        <v>42735</v>
      </c>
      <c r="H102" s="2">
        <v>12197000000</v>
      </c>
      <c r="I102" s="2">
        <v>1582000000</v>
      </c>
      <c r="J102" s="2">
        <v>6476000000</v>
      </c>
      <c r="K102" t="s">
        <v>12</v>
      </c>
      <c r="L102" s="2">
        <v>1792000000</v>
      </c>
      <c r="M102" t="s">
        <v>83</v>
      </c>
    </row>
    <row r="103" spans="4:13" x14ac:dyDescent="0.35">
      <c r="D103">
        <v>555</v>
      </c>
      <c r="E103" t="s">
        <v>228</v>
      </c>
      <c r="F103" t="s">
        <v>17</v>
      </c>
      <c r="G103" s="1">
        <v>42369</v>
      </c>
      <c r="H103" s="2">
        <v>8757428000</v>
      </c>
      <c r="I103" s="2">
        <v>2177757000</v>
      </c>
      <c r="J103" s="2">
        <v>3174320000</v>
      </c>
      <c r="K103" t="s">
        <v>12</v>
      </c>
      <c r="L103" s="2">
        <v>3313644000</v>
      </c>
      <c r="M103" t="s">
        <v>83</v>
      </c>
    </row>
    <row r="104" spans="4:13" x14ac:dyDescent="0.35">
      <c r="D104">
        <v>567</v>
      </c>
      <c r="E104" t="s">
        <v>231</v>
      </c>
      <c r="F104" t="s">
        <v>17</v>
      </c>
      <c r="G104" s="1">
        <v>42735</v>
      </c>
      <c r="H104" s="2">
        <v>1857339000</v>
      </c>
      <c r="I104" s="2">
        <v>613909000</v>
      </c>
      <c r="J104" s="2">
        <v>272747000</v>
      </c>
      <c r="K104" t="s">
        <v>12</v>
      </c>
      <c r="L104" s="2">
        <v>927920000</v>
      </c>
      <c r="M104" t="s">
        <v>83</v>
      </c>
    </row>
    <row r="105" spans="4:13" x14ac:dyDescent="0.35">
      <c r="D105">
        <v>731</v>
      </c>
      <c r="E105" t="s">
        <v>283</v>
      </c>
      <c r="F105" t="s">
        <v>17</v>
      </c>
      <c r="G105" s="1">
        <v>42735</v>
      </c>
      <c r="H105" s="2">
        <v>15887000000</v>
      </c>
      <c r="I105" s="2">
        <v>15023000000</v>
      </c>
      <c r="J105" s="2">
        <v>228000000</v>
      </c>
      <c r="K105" t="s">
        <v>12</v>
      </c>
      <c r="L105" t="s">
        <v>12</v>
      </c>
      <c r="M105" t="s">
        <v>83</v>
      </c>
    </row>
    <row r="106" spans="4:13" x14ac:dyDescent="0.35">
      <c r="D106">
        <v>767</v>
      </c>
      <c r="E106" t="s">
        <v>295</v>
      </c>
      <c r="F106" t="s">
        <v>17</v>
      </c>
      <c r="G106" s="1">
        <v>42369</v>
      </c>
      <c r="H106" s="2">
        <v>6636000000</v>
      </c>
      <c r="I106" s="2">
        <v>3323000000</v>
      </c>
      <c r="J106" s="2">
        <v>703000000</v>
      </c>
      <c r="K106" t="s">
        <v>12</v>
      </c>
      <c r="L106" s="2">
        <v>3955000000</v>
      </c>
      <c r="M106" t="s">
        <v>83</v>
      </c>
    </row>
    <row r="107" spans="4:13" x14ac:dyDescent="0.35">
      <c r="D107">
        <v>787</v>
      </c>
      <c r="E107" t="s">
        <v>301</v>
      </c>
      <c r="F107" t="s">
        <v>17</v>
      </c>
      <c r="G107" s="1">
        <v>42643</v>
      </c>
      <c r="H107" s="2">
        <v>1624232000</v>
      </c>
      <c r="I107" s="2">
        <v>898805000</v>
      </c>
      <c r="J107" s="2">
        <v>136287000</v>
      </c>
      <c r="K107" s="2">
        <v>10269000</v>
      </c>
      <c r="L107" s="2">
        <v>598587000</v>
      </c>
      <c r="M107" t="s">
        <v>83</v>
      </c>
    </row>
    <row r="108" spans="4:13" x14ac:dyDescent="0.35">
      <c r="D108">
        <v>914</v>
      </c>
      <c r="E108" t="s">
        <v>340</v>
      </c>
      <c r="F108" t="s">
        <v>17</v>
      </c>
      <c r="G108" s="1">
        <v>42735</v>
      </c>
      <c r="H108" s="2">
        <v>13058000000</v>
      </c>
      <c r="I108" s="2">
        <v>5801000000</v>
      </c>
      <c r="J108" s="2">
        <v>1089000000</v>
      </c>
      <c r="K108" t="s">
        <v>12</v>
      </c>
      <c r="L108" s="2">
        <v>2209000000</v>
      </c>
      <c r="M108" t="s">
        <v>83</v>
      </c>
    </row>
    <row r="109" spans="4:13" x14ac:dyDescent="0.35">
      <c r="D109">
        <v>1098</v>
      </c>
      <c r="E109" t="s">
        <v>396</v>
      </c>
      <c r="F109" t="s">
        <v>17</v>
      </c>
      <c r="G109" s="1">
        <v>42369</v>
      </c>
      <c r="H109" s="2">
        <v>72051000000</v>
      </c>
      <c r="I109" s="2">
        <v>55891000000</v>
      </c>
      <c r="J109" s="2">
        <v>10029000000</v>
      </c>
      <c r="K109" t="s">
        <v>12</v>
      </c>
      <c r="L109" s="2">
        <v>1646000000</v>
      </c>
      <c r="M109" t="s">
        <v>83</v>
      </c>
    </row>
    <row r="110" spans="4:13" x14ac:dyDescent="0.35">
      <c r="D110">
        <v>1106</v>
      </c>
      <c r="E110" t="s">
        <v>398</v>
      </c>
      <c r="F110" t="s">
        <v>17</v>
      </c>
      <c r="G110" s="1">
        <v>42369</v>
      </c>
      <c r="H110" s="2">
        <v>5522000000</v>
      </c>
      <c r="I110" s="2">
        <v>1694000000</v>
      </c>
      <c r="J110" s="2">
        <v>1831000000</v>
      </c>
      <c r="K110" t="s">
        <v>12</v>
      </c>
      <c r="L110" s="2">
        <v>2957000000</v>
      </c>
      <c r="M110" t="s">
        <v>83</v>
      </c>
    </row>
    <row r="111" spans="4:13" x14ac:dyDescent="0.35">
      <c r="D111">
        <v>1126</v>
      </c>
      <c r="E111" t="s">
        <v>404</v>
      </c>
      <c r="F111" t="s">
        <v>17</v>
      </c>
      <c r="G111" s="1">
        <v>42369</v>
      </c>
      <c r="H111" s="2">
        <v>2787116000</v>
      </c>
      <c r="I111" s="2">
        <v>832306000</v>
      </c>
      <c r="J111" s="2">
        <v>372457000</v>
      </c>
      <c r="K111" t="s">
        <v>12</v>
      </c>
      <c r="L111" s="2">
        <v>1668489000</v>
      </c>
      <c r="M111" t="s">
        <v>83</v>
      </c>
    </row>
    <row r="112" spans="4:13" x14ac:dyDescent="0.35">
      <c r="D112">
        <v>1135</v>
      </c>
      <c r="E112" t="s">
        <v>406</v>
      </c>
      <c r="F112" t="s">
        <v>17</v>
      </c>
      <c r="G112" s="1">
        <v>42735</v>
      </c>
      <c r="H112" s="2">
        <v>3491000000</v>
      </c>
      <c r="I112" s="2">
        <v>1083000000</v>
      </c>
      <c r="J112" s="2">
        <v>233000000</v>
      </c>
      <c r="K112" t="s">
        <v>12</v>
      </c>
      <c r="L112" s="2">
        <v>2454000000</v>
      </c>
      <c r="M112" t="s">
        <v>83</v>
      </c>
    </row>
    <row r="113" spans="4:13" x14ac:dyDescent="0.35">
      <c r="D113">
        <v>1155</v>
      </c>
      <c r="E113" t="s">
        <v>412</v>
      </c>
      <c r="F113" t="s">
        <v>17</v>
      </c>
      <c r="G113" s="1">
        <v>42369</v>
      </c>
      <c r="H113" s="2">
        <v>1557000000</v>
      </c>
      <c r="I113" s="2">
        <v>497000000</v>
      </c>
      <c r="J113" s="2">
        <v>5204000000</v>
      </c>
      <c r="K113" t="s">
        <v>12</v>
      </c>
      <c r="L113" s="2">
        <v>917000000</v>
      </c>
      <c r="M113" t="s">
        <v>83</v>
      </c>
    </row>
    <row r="114" spans="4:13" x14ac:dyDescent="0.35">
      <c r="D114">
        <v>1167</v>
      </c>
      <c r="E114" t="s">
        <v>415</v>
      </c>
      <c r="F114" t="s">
        <v>17</v>
      </c>
      <c r="G114" s="1">
        <v>42369</v>
      </c>
      <c r="H114" s="2">
        <v>14757000000</v>
      </c>
      <c r="I114" s="2">
        <v>11694000000</v>
      </c>
      <c r="J114" s="2">
        <v>1764000000</v>
      </c>
      <c r="K114" t="s">
        <v>12</v>
      </c>
      <c r="L114" t="s">
        <v>12</v>
      </c>
      <c r="M114" t="s">
        <v>83</v>
      </c>
    </row>
    <row r="115" spans="4:13" x14ac:dyDescent="0.35">
      <c r="D115">
        <v>1207</v>
      </c>
      <c r="E115" t="s">
        <v>424</v>
      </c>
      <c r="F115" t="s">
        <v>17</v>
      </c>
      <c r="G115" s="1">
        <v>42369</v>
      </c>
      <c r="H115" s="2">
        <v>7763206000</v>
      </c>
      <c r="I115" s="2">
        <v>5641052000</v>
      </c>
      <c r="J115" s="2">
        <v>693331000</v>
      </c>
      <c r="K115" t="s">
        <v>12</v>
      </c>
      <c r="L115" s="2">
        <v>354620000</v>
      </c>
      <c r="M115" t="s">
        <v>83</v>
      </c>
    </row>
    <row r="116" spans="4:13" x14ac:dyDescent="0.35">
      <c r="D116">
        <v>1219</v>
      </c>
      <c r="E116" t="s">
        <v>427</v>
      </c>
      <c r="F116" t="s">
        <v>17</v>
      </c>
      <c r="G116" s="1">
        <v>42369</v>
      </c>
      <c r="H116" s="2">
        <v>12480000000</v>
      </c>
      <c r="I116" s="2">
        <v>5804000000</v>
      </c>
      <c r="J116" s="2">
        <v>1613000000</v>
      </c>
      <c r="K116" t="s">
        <v>12</v>
      </c>
      <c r="L116" s="2">
        <v>4544000000</v>
      </c>
      <c r="M116" t="s">
        <v>83</v>
      </c>
    </row>
    <row r="117" spans="4:13" x14ac:dyDescent="0.35">
      <c r="D117">
        <v>1315</v>
      </c>
      <c r="E117" t="s">
        <v>452</v>
      </c>
      <c r="F117" t="s">
        <v>17</v>
      </c>
      <c r="G117" s="1">
        <v>42369</v>
      </c>
      <c r="H117" s="2">
        <v>98975000000</v>
      </c>
      <c r="I117" s="2">
        <v>77693000000</v>
      </c>
      <c r="J117" s="2">
        <v>15747000000</v>
      </c>
      <c r="K117" t="s">
        <v>12</v>
      </c>
      <c r="L117" s="2">
        <v>1099000000</v>
      </c>
      <c r="M117" t="s">
        <v>83</v>
      </c>
    </row>
    <row r="118" spans="4:13" x14ac:dyDescent="0.35">
      <c r="D118">
        <v>1377</v>
      </c>
      <c r="E118" t="s">
        <v>468</v>
      </c>
      <c r="F118" t="s">
        <v>17</v>
      </c>
      <c r="G118" s="1">
        <v>42369</v>
      </c>
      <c r="H118" s="2">
        <v>1181704000</v>
      </c>
      <c r="I118" s="2">
        <v>648968000</v>
      </c>
      <c r="J118" s="2">
        <v>165318000</v>
      </c>
      <c r="K118" t="s">
        <v>12</v>
      </c>
      <c r="L118" s="2">
        <v>581155000</v>
      </c>
      <c r="M118" t="s">
        <v>83</v>
      </c>
    </row>
    <row r="119" spans="4:13" x14ac:dyDescent="0.35">
      <c r="D119">
        <v>1397</v>
      </c>
      <c r="E119" t="s">
        <v>472</v>
      </c>
      <c r="F119" t="s">
        <v>17</v>
      </c>
      <c r="G119" s="1">
        <v>42369</v>
      </c>
      <c r="H119" s="2">
        <v>5234000000</v>
      </c>
      <c r="I119" s="2">
        <v>2335000000</v>
      </c>
      <c r="J119" s="2">
        <v>353000000</v>
      </c>
      <c r="K119" t="s">
        <v>12</v>
      </c>
      <c r="L119" s="2">
        <v>764000000</v>
      </c>
      <c r="M119" t="s">
        <v>83</v>
      </c>
    </row>
    <row r="120" spans="4:13" x14ac:dyDescent="0.35">
      <c r="D120">
        <v>1477</v>
      </c>
      <c r="E120" t="s">
        <v>494</v>
      </c>
      <c r="F120" t="s">
        <v>17</v>
      </c>
      <c r="G120" s="1">
        <v>42369</v>
      </c>
      <c r="H120" s="2">
        <v>3133000000</v>
      </c>
      <c r="I120" s="2">
        <v>689000000</v>
      </c>
      <c r="J120" s="2">
        <v>1208000000</v>
      </c>
      <c r="K120" t="s">
        <v>12</v>
      </c>
      <c r="L120" s="2">
        <v>1091000000</v>
      </c>
      <c r="M120" t="s">
        <v>83</v>
      </c>
    </row>
    <row r="121" spans="4:13" x14ac:dyDescent="0.35">
      <c r="D121">
        <v>1557</v>
      </c>
      <c r="E121" t="s">
        <v>519</v>
      </c>
      <c r="F121" t="s">
        <v>17</v>
      </c>
      <c r="G121" s="1">
        <v>42369</v>
      </c>
      <c r="H121" s="2">
        <v>28711000000</v>
      </c>
      <c r="I121" s="2">
        <v>22466000000</v>
      </c>
      <c r="J121" s="2">
        <v>2620000000</v>
      </c>
      <c r="K121" t="s">
        <v>12</v>
      </c>
      <c r="L121" s="2">
        <v>756000000</v>
      </c>
      <c r="M121" t="s">
        <v>83</v>
      </c>
    </row>
    <row r="122" spans="4:13" x14ac:dyDescent="0.35">
      <c r="D122">
        <v>1641</v>
      </c>
      <c r="E122" t="s">
        <v>539</v>
      </c>
      <c r="F122" t="s">
        <v>17</v>
      </c>
      <c r="G122" s="1">
        <v>42369</v>
      </c>
      <c r="H122" s="2">
        <v>87804000000</v>
      </c>
      <c r="I122" s="2">
        <v>74651000000</v>
      </c>
      <c r="J122" s="2">
        <v>4953000000</v>
      </c>
      <c r="K122" t="s">
        <v>12</v>
      </c>
      <c r="L122" s="2">
        <v>1842000000</v>
      </c>
      <c r="M122" t="s">
        <v>83</v>
      </c>
    </row>
    <row r="123" spans="4:13" x14ac:dyDescent="0.35">
      <c r="D123">
        <v>1705</v>
      </c>
      <c r="E123" t="s">
        <v>555</v>
      </c>
      <c r="F123" t="s">
        <v>17</v>
      </c>
      <c r="G123" s="1">
        <v>42369</v>
      </c>
      <c r="H123" s="2">
        <v>7360000000</v>
      </c>
      <c r="I123" s="2">
        <v>3434000000</v>
      </c>
      <c r="J123" s="2">
        <v>864000000</v>
      </c>
      <c r="K123" t="s">
        <v>12</v>
      </c>
      <c r="L123" s="2">
        <v>1738000000</v>
      </c>
      <c r="M123" t="s">
        <v>83</v>
      </c>
    </row>
    <row r="124" spans="4:13" x14ac:dyDescent="0.35">
      <c r="D124">
        <v>1732</v>
      </c>
      <c r="E124" t="s">
        <v>563</v>
      </c>
      <c r="F124" t="s">
        <v>17</v>
      </c>
      <c r="G124" s="1">
        <v>42369</v>
      </c>
      <c r="H124" s="2">
        <v>1452619000</v>
      </c>
      <c r="I124" s="2">
        <v>519874000</v>
      </c>
      <c r="J124" s="2">
        <v>179867000</v>
      </c>
      <c r="K124" t="s">
        <v>12</v>
      </c>
      <c r="L124" s="2">
        <v>778923000</v>
      </c>
      <c r="M124" t="s">
        <v>83</v>
      </c>
    </row>
    <row r="125" spans="4:13" x14ac:dyDescent="0.35">
      <c r="D125">
        <v>1748</v>
      </c>
      <c r="E125" t="s">
        <v>567</v>
      </c>
      <c r="F125" t="s">
        <v>17</v>
      </c>
      <c r="G125" s="1">
        <v>42369</v>
      </c>
      <c r="H125" s="2">
        <v>259488000000</v>
      </c>
      <c r="I125" s="2">
        <v>165590000000</v>
      </c>
      <c r="J125" s="2">
        <v>61444000000</v>
      </c>
      <c r="K125" t="s">
        <v>12</v>
      </c>
      <c r="L125" s="2">
        <v>18048000000</v>
      </c>
      <c r="M125" t="s">
        <v>83</v>
      </c>
    </row>
    <row r="130" spans="6:7" x14ac:dyDescent="0.35">
      <c r="F130" t="s">
        <v>1</v>
      </c>
      <c r="G130" t="s">
        <v>3</v>
      </c>
    </row>
    <row r="131" spans="6:7" x14ac:dyDescent="0.35">
      <c r="F131" t="s">
        <v>11</v>
      </c>
      <c r="G131" s="2">
        <v>16428000000</v>
      </c>
    </row>
    <row r="132" spans="6:7" x14ac:dyDescent="0.35">
      <c r="F132" t="s">
        <v>11</v>
      </c>
      <c r="G132" s="2">
        <v>14581000000</v>
      </c>
    </row>
    <row r="133" spans="6:7" x14ac:dyDescent="0.35">
      <c r="F133" t="s">
        <v>11</v>
      </c>
      <c r="G133" s="2">
        <v>22364000000</v>
      </c>
    </row>
    <row r="134" spans="6:7" x14ac:dyDescent="0.35">
      <c r="F134" t="s">
        <v>11</v>
      </c>
      <c r="G134" s="2">
        <v>12316000000</v>
      </c>
    </row>
    <row r="135" spans="6:7" x14ac:dyDescent="0.35">
      <c r="F135" t="s">
        <v>11</v>
      </c>
      <c r="G135" s="2">
        <v>1204546000</v>
      </c>
    </row>
    <row r="136" spans="6:7" x14ac:dyDescent="0.35">
      <c r="F136" t="s">
        <v>11</v>
      </c>
      <c r="G136" s="2">
        <v>230590000000</v>
      </c>
    </row>
    <row r="137" spans="6:7" x14ac:dyDescent="0.35">
      <c r="F137" t="s">
        <v>11</v>
      </c>
      <c r="G137" s="2">
        <v>1819814000</v>
      </c>
    </row>
    <row r="138" spans="6:7" x14ac:dyDescent="0.35">
      <c r="F138" t="s">
        <v>11</v>
      </c>
      <c r="G138" s="2">
        <v>10397000000</v>
      </c>
    </row>
    <row r="139" spans="6:7" x14ac:dyDescent="0.35">
      <c r="F139" t="s">
        <v>11</v>
      </c>
      <c r="G139" s="2">
        <v>11682636000</v>
      </c>
    </row>
    <row r="140" spans="6:7" x14ac:dyDescent="0.35">
      <c r="F140" t="s">
        <v>11</v>
      </c>
      <c r="G140" s="2">
        <v>1859177000</v>
      </c>
    </row>
    <row r="141" spans="6:7" x14ac:dyDescent="0.35">
      <c r="F141" t="s">
        <v>11</v>
      </c>
      <c r="G141" s="2">
        <v>29402000000</v>
      </c>
    </row>
    <row r="142" spans="6:7" x14ac:dyDescent="0.35">
      <c r="F142" t="s">
        <v>11</v>
      </c>
      <c r="G142" s="2">
        <v>12245000000</v>
      </c>
    </row>
    <row r="143" spans="6:7" x14ac:dyDescent="0.35">
      <c r="F143" t="s">
        <v>11</v>
      </c>
      <c r="G143" s="2">
        <v>3387614000</v>
      </c>
    </row>
    <row r="144" spans="6:7" x14ac:dyDescent="0.35">
      <c r="F144" t="s">
        <v>11</v>
      </c>
      <c r="G144" s="2">
        <v>14070000000</v>
      </c>
    </row>
    <row r="145" spans="6:7" x14ac:dyDescent="0.35">
      <c r="F145" t="s">
        <v>11</v>
      </c>
      <c r="G145" s="2">
        <v>82243000000</v>
      </c>
    </row>
    <row r="146" spans="6:7" x14ac:dyDescent="0.35">
      <c r="F146" t="s">
        <v>11</v>
      </c>
      <c r="G146" s="2">
        <v>11966000000</v>
      </c>
    </row>
    <row r="147" spans="6:7" x14ac:dyDescent="0.35">
      <c r="F147" t="s">
        <v>11</v>
      </c>
      <c r="G147" s="2">
        <v>4608563000</v>
      </c>
    </row>
    <row r="148" spans="6:7" x14ac:dyDescent="0.35">
      <c r="F148" t="s">
        <v>11</v>
      </c>
      <c r="G148" s="2">
        <v>5015000000</v>
      </c>
    </row>
    <row r="149" spans="6:7" x14ac:dyDescent="0.35">
      <c r="F149" t="s">
        <v>11</v>
      </c>
      <c r="G149" s="2">
        <v>1562000000</v>
      </c>
    </row>
    <row r="150" spans="6:7" x14ac:dyDescent="0.35">
      <c r="F150" t="s">
        <v>11</v>
      </c>
      <c r="G150" s="2">
        <v>17194000000</v>
      </c>
    </row>
    <row r="151" spans="6:7" x14ac:dyDescent="0.35">
      <c r="F151" t="s">
        <v>11</v>
      </c>
      <c r="G151" s="2">
        <v>10184121000</v>
      </c>
    </row>
    <row r="152" spans="6:7" x14ac:dyDescent="0.35">
      <c r="F152" t="s">
        <v>11</v>
      </c>
      <c r="G152" s="2">
        <v>20100000000</v>
      </c>
    </row>
    <row r="153" spans="6:7" x14ac:dyDescent="0.35">
      <c r="F153" t="s">
        <v>11</v>
      </c>
      <c r="G153" s="2">
        <v>179290000000</v>
      </c>
    </row>
    <row r="154" spans="6:7" x14ac:dyDescent="0.35">
      <c r="F154" t="s">
        <v>11</v>
      </c>
      <c r="G154" s="2">
        <v>1367135000</v>
      </c>
    </row>
    <row r="155" spans="6:7" x14ac:dyDescent="0.35">
      <c r="F155" t="s">
        <v>11</v>
      </c>
      <c r="G155" s="2">
        <v>5075000000</v>
      </c>
    </row>
    <row r="156" spans="6:7" x14ac:dyDescent="0.35">
      <c r="F156" t="s">
        <v>11</v>
      </c>
      <c r="G156" s="2">
        <v>2730000000</v>
      </c>
    </row>
    <row r="157" spans="6:7" x14ac:dyDescent="0.35">
      <c r="F157" t="s">
        <v>11</v>
      </c>
      <c r="G157" s="2">
        <v>29809000000</v>
      </c>
    </row>
    <row r="158" spans="6:7" x14ac:dyDescent="0.35">
      <c r="F158" t="s">
        <v>11</v>
      </c>
      <c r="G158" s="2">
        <v>138393000000</v>
      </c>
    </row>
    <row r="159" spans="6:7" x14ac:dyDescent="0.35">
      <c r="F159" t="s">
        <v>11</v>
      </c>
      <c r="G159" s="2">
        <v>7486000000</v>
      </c>
    </row>
    <row r="160" spans="6:7" x14ac:dyDescent="0.35">
      <c r="F160" t="s">
        <v>11</v>
      </c>
      <c r="G160" s="2">
        <v>1623938000</v>
      </c>
    </row>
    <row r="161" spans="6:7" x14ac:dyDescent="0.35">
      <c r="F161" t="s">
        <v>11</v>
      </c>
      <c r="G161" s="2">
        <v>451509000000</v>
      </c>
    </row>
  </sheetData>
  <sortState xmlns:xlrd2="http://schemas.microsoft.com/office/spreadsheetml/2017/richdata2" ref="D2:M125">
    <sortCondition ref="F1"/>
  </sortState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26"/>
  <sheetViews>
    <sheetView zoomScale="74" workbookViewId="0">
      <selection activeCell="H121" sqref="H121"/>
    </sheetView>
  </sheetViews>
  <sheetFormatPr defaultRowHeight="14.5" x14ac:dyDescent="0.35"/>
  <cols>
    <col min="1" max="1" width="17.453125" customWidth="1"/>
    <col min="2" max="2" width="18.453125" customWidth="1"/>
    <col min="6" max="6" width="19.7265625" customWidth="1"/>
    <col min="7" max="7" width="31.26953125" customWidth="1"/>
    <col min="8" max="8" width="25.453125" customWidth="1"/>
    <col min="9" max="9" width="31.1796875" customWidth="1"/>
    <col min="10" max="10" width="32.26953125" customWidth="1"/>
    <col min="11" max="11" width="29.1796875" customWidth="1"/>
    <col min="12" max="12" width="27.1796875" customWidth="1"/>
    <col min="13" max="13" width="43.54296875" customWidth="1"/>
  </cols>
  <sheetData>
    <row r="1" spans="1:13" x14ac:dyDescent="0.35">
      <c r="E1" t="s">
        <v>0</v>
      </c>
      <c r="F1" t="s">
        <v>1</v>
      </c>
      <c r="G1" t="s">
        <v>2</v>
      </c>
      <c r="H1" t="s">
        <v>3</v>
      </c>
      <c r="I1" t="s">
        <v>4</v>
      </c>
      <c r="J1" t="s">
        <v>5</v>
      </c>
      <c r="K1" t="s">
        <v>6</v>
      </c>
      <c r="L1" t="s">
        <v>7</v>
      </c>
      <c r="M1" t="s">
        <v>8</v>
      </c>
    </row>
    <row r="2" spans="1:13" x14ac:dyDescent="0.35">
      <c r="A2" t="s">
        <v>578</v>
      </c>
      <c r="B2" s="2">
        <f>AVERAGE(H2:H97)</f>
        <v>11135678864.583334</v>
      </c>
      <c r="D2">
        <v>44</v>
      </c>
      <c r="E2" t="s">
        <v>41</v>
      </c>
      <c r="F2" t="s">
        <v>11</v>
      </c>
      <c r="G2" s="1">
        <v>41274</v>
      </c>
      <c r="H2" s="2">
        <v>5781000000</v>
      </c>
      <c r="I2" s="2">
        <v>3477000000</v>
      </c>
      <c r="J2" s="2">
        <v>443000000</v>
      </c>
      <c r="K2" t="s">
        <v>12</v>
      </c>
      <c r="L2" s="2">
        <v>673000000</v>
      </c>
      <c r="M2" t="s">
        <v>42</v>
      </c>
    </row>
    <row r="3" spans="1:13" x14ac:dyDescent="0.35">
      <c r="A3" t="s">
        <v>579</v>
      </c>
      <c r="B3" s="2">
        <f>MEDIAN(H2:H97)</f>
        <v>10900461000</v>
      </c>
      <c r="D3">
        <v>48</v>
      </c>
      <c r="E3" t="s">
        <v>44</v>
      </c>
      <c r="F3" t="s">
        <v>11</v>
      </c>
      <c r="G3" s="1">
        <v>41274</v>
      </c>
      <c r="H3" s="2">
        <v>14945000000</v>
      </c>
      <c r="I3" s="2">
        <v>6395000000</v>
      </c>
      <c r="J3" s="2">
        <v>3812000000</v>
      </c>
      <c r="K3" t="s">
        <v>12</v>
      </c>
      <c r="L3" s="2">
        <v>1782000000</v>
      </c>
      <c r="M3" t="s">
        <v>42</v>
      </c>
    </row>
    <row r="4" spans="1:13" x14ac:dyDescent="0.35">
      <c r="A4" t="s">
        <v>576</v>
      </c>
      <c r="B4" t="e">
        <f>MODE(H2:H97)</f>
        <v>#N/A</v>
      </c>
      <c r="D4">
        <v>170</v>
      </c>
      <c r="E4" t="s">
        <v>97</v>
      </c>
      <c r="F4" t="s">
        <v>11</v>
      </c>
      <c r="G4" s="1">
        <v>41274</v>
      </c>
      <c r="H4" s="2">
        <v>2853926000</v>
      </c>
      <c r="I4" s="2">
        <v>1329500000</v>
      </c>
      <c r="J4" s="2">
        <v>220758000</v>
      </c>
      <c r="K4" t="s">
        <v>12</v>
      </c>
      <c r="L4" s="2">
        <v>380402000</v>
      </c>
      <c r="M4" t="s">
        <v>42</v>
      </c>
    </row>
    <row r="5" spans="1:13" x14ac:dyDescent="0.35">
      <c r="A5" t="s">
        <v>577</v>
      </c>
      <c r="B5">
        <f>_xlfn.STDEV.S(H2:H97)</f>
        <v>6223385683.5579557</v>
      </c>
      <c r="D5">
        <v>346</v>
      </c>
      <c r="E5" t="s">
        <v>158</v>
      </c>
      <c r="F5" t="s">
        <v>11</v>
      </c>
      <c r="G5" s="1">
        <v>41639</v>
      </c>
      <c r="H5" s="2">
        <v>6566000000</v>
      </c>
      <c r="I5" s="2">
        <v>4562000000</v>
      </c>
      <c r="J5" s="2">
        <v>234000000</v>
      </c>
      <c r="K5" t="s">
        <v>12</v>
      </c>
      <c r="L5" s="2">
        <v>628000000</v>
      </c>
      <c r="M5" t="s">
        <v>42</v>
      </c>
    </row>
    <row r="6" spans="1:13" x14ac:dyDescent="0.35">
      <c r="D6">
        <v>354</v>
      </c>
      <c r="E6" t="s">
        <v>160</v>
      </c>
      <c r="F6" t="s">
        <v>11</v>
      </c>
      <c r="G6" s="1">
        <v>41274</v>
      </c>
      <c r="H6" s="2">
        <v>7452000000</v>
      </c>
      <c r="I6" s="2">
        <v>4747000000</v>
      </c>
      <c r="J6" s="2">
        <v>365000000</v>
      </c>
      <c r="K6" t="s">
        <v>12</v>
      </c>
      <c r="L6" s="2">
        <v>1050000000</v>
      </c>
      <c r="M6" t="s">
        <v>42</v>
      </c>
    </row>
    <row r="7" spans="1:13" x14ac:dyDescent="0.35">
      <c r="D7">
        <v>428</v>
      </c>
      <c r="E7" t="s">
        <v>190</v>
      </c>
      <c r="F7" t="s">
        <v>11</v>
      </c>
      <c r="G7" s="1">
        <v>41274</v>
      </c>
      <c r="H7" s="2">
        <v>12835000000</v>
      </c>
      <c r="I7" s="2">
        <v>8300000000</v>
      </c>
      <c r="J7" s="2">
        <v>550000000</v>
      </c>
      <c r="K7" t="s">
        <v>12</v>
      </c>
      <c r="L7" s="2">
        <v>1127000000</v>
      </c>
      <c r="M7" t="s">
        <v>42</v>
      </c>
    </row>
    <row r="8" spans="1:13" x14ac:dyDescent="0.35">
      <c r="D8">
        <v>504</v>
      </c>
      <c r="E8" t="s">
        <v>216</v>
      </c>
      <c r="F8" t="s">
        <v>11</v>
      </c>
      <c r="G8" s="1">
        <v>41274</v>
      </c>
      <c r="H8" s="2">
        <v>17912000000</v>
      </c>
      <c r="I8" s="2">
        <v>11235000000</v>
      </c>
      <c r="J8" s="2">
        <v>965000000</v>
      </c>
      <c r="K8" t="s">
        <v>12</v>
      </c>
      <c r="L8" s="2">
        <v>2145000000</v>
      </c>
      <c r="M8" t="s">
        <v>42</v>
      </c>
    </row>
    <row r="9" spans="1:13" x14ac:dyDescent="0.35">
      <c r="D9">
        <v>528</v>
      </c>
      <c r="E9" t="s">
        <v>222</v>
      </c>
      <c r="F9" t="s">
        <v>11</v>
      </c>
      <c r="G9" s="1">
        <v>41639</v>
      </c>
      <c r="H9" s="2">
        <v>12354000000</v>
      </c>
      <c r="I9" s="2">
        <v>7191000000</v>
      </c>
      <c r="J9" s="2">
        <v>1895000000</v>
      </c>
      <c r="K9" t="s">
        <v>12</v>
      </c>
      <c r="L9" s="2">
        <v>1024000000</v>
      </c>
      <c r="M9" t="s">
        <v>42</v>
      </c>
    </row>
    <row r="10" spans="1:13" x14ac:dyDescent="0.35">
      <c r="A10" t="s">
        <v>580</v>
      </c>
      <c r="B10" s="2">
        <f>AVERAGE(H2:H25)</f>
        <v>10507404958.333334</v>
      </c>
      <c r="D10">
        <v>536</v>
      </c>
      <c r="E10" t="s">
        <v>224</v>
      </c>
      <c r="F10" t="s">
        <v>11</v>
      </c>
      <c r="G10" s="1">
        <v>41274</v>
      </c>
      <c r="H10" s="2">
        <v>11862000000</v>
      </c>
      <c r="I10" s="2">
        <v>7747000000</v>
      </c>
      <c r="J10" s="2">
        <v>296000000</v>
      </c>
      <c r="K10" t="s">
        <v>12</v>
      </c>
      <c r="L10" s="2">
        <v>1562000000</v>
      </c>
      <c r="M10" t="s">
        <v>42</v>
      </c>
    </row>
    <row r="11" spans="1:13" x14ac:dyDescent="0.35">
      <c r="A11" t="s">
        <v>581</v>
      </c>
      <c r="B11" s="2">
        <f>MEDIAN(H2:H25)</f>
        <v>10215151000</v>
      </c>
      <c r="D11">
        <v>568</v>
      </c>
      <c r="E11" t="s">
        <v>232</v>
      </c>
      <c r="F11" t="s">
        <v>11</v>
      </c>
      <c r="G11" s="1">
        <v>41274</v>
      </c>
      <c r="H11" s="2">
        <v>6273787000</v>
      </c>
      <c r="I11" s="2">
        <v>3667434000</v>
      </c>
      <c r="J11" s="2">
        <v>747356000</v>
      </c>
      <c r="K11" t="s">
        <v>12</v>
      </c>
      <c r="L11" s="2">
        <v>740791000</v>
      </c>
      <c r="M11" t="s">
        <v>42</v>
      </c>
    </row>
    <row r="12" spans="1:13" x14ac:dyDescent="0.35">
      <c r="A12" t="s">
        <v>576</v>
      </c>
      <c r="B12" t="e">
        <f>MODE(H2:H25)</f>
        <v>#N/A</v>
      </c>
      <c r="D12">
        <v>584</v>
      </c>
      <c r="E12" t="s">
        <v>238</v>
      </c>
      <c r="F12" t="s">
        <v>11</v>
      </c>
      <c r="G12" s="1">
        <v>41274</v>
      </c>
      <c r="H12" s="2">
        <v>10302079000</v>
      </c>
      <c r="I12" s="2">
        <v>6583627000</v>
      </c>
      <c r="J12" s="2">
        <v>917162000</v>
      </c>
      <c r="K12" t="s">
        <v>12</v>
      </c>
      <c r="L12" s="2">
        <v>1144585000</v>
      </c>
      <c r="M12" t="s">
        <v>42</v>
      </c>
    </row>
    <row r="13" spans="1:13" x14ac:dyDescent="0.35">
      <c r="A13" t="s">
        <v>577</v>
      </c>
      <c r="B13">
        <f>_xlfn.STDEV.S(H2:H25)</f>
        <v>5535680275.7692719</v>
      </c>
      <c r="D13">
        <v>592</v>
      </c>
      <c r="E13" t="s">
        <v>240</v>
      </c>
      <c r="F13" t="s">
        <v>11</v>
      </c>
      <c r="G13" s="1">
        <v>41639</v>
      </c>
      <c r="H13" s="2">
        <v>24888000000</v>
      </c>
      <c r="I13" s="2">
        <v>17994000000</v>
      </c>
      <c r="J13" s="2">
        <v>1095000000</v>
      </c>
      <c r="K13" t="s">
        <v>12</v>
      </c>
      <c r="L13" s="2">
        <v>2153000000</v>
      </c>
      <c r="M13" t="s">
        <v>42</v>
      </c>
    </row>
    <row r="14" spans="1:13" x14ac:dyDescent="0.35">
      <c r="D14">
        <v>632</v>
      </c>
      <c r="E14" t="s">
        <v>252</v>
      </c>
      <c r="F14" t="s">
        <v>11</v>
      </c>
      <c r="G14" s="1">
        <v>41274</v>
      </c>
      <c r="H14" s="2">
        <v>15255000000</v>
      </c>
      <c r="I14" s="2">
        <v>6717000000</v>
      </c>
      <c r="J14" s="2">
        <v>5353000000</v>
      </c>
      <c r="K14" t="s">
        <v>12</v>
      </c>
      <c r="L14" s="2">
        <v>1051000000</v>
      </c>
      <c r="M14" t="s">
        <v>42</v>
      </c>
    </row>
    <row r="15" spans="1:13" x14ac:dyDescent="0.35">
      <c r="D15">
        <v>975</v>
      </c>
      <c r="E15" t="s">
        <v>359</v>
      </c>
      <c r="F15" t="s">
        <v>11</v>
      </c>
      <c r="G15" s="1">
        <v>41274</v>
      </c>
      <c r="H15" s="2">
        <v>3094500000</v>
      </c>
      <c r="I15" s="2">
        <v>2144200000</v>
      </c>
      <c r="J15" s="2">
        <v>98200000</v>
      </c>
      <c r="K15" t="s">
        <v>12</v>
      </c>
      <c r="L15" s="2">
        <v>332400000</v>
      </c>
      <c r="M15" t="s">
        <v>42</v>
      </c>
    </row>
    <row r="16" spans="1:13" x14ac:dyDescent="0.35">
      <c r="D16">
        <v>1140</v>
      </c>
      <c r="E16" t="s">
        <v>408</v>
      </c>
      <c r="F16" t="s">
        <v>11</v>
      </c>
      <c r="G16" s="1">
        <v>41274</v>
      </c>
      <c r="H16" s="2">
        <v>14256000000</v>
      </c>
      <c r="I16" s="2">
        <v>8276000000</v>
      </c>
      <c r="J16" s="2">
        <v>1186000000</v>
      </c>
      <c r="K16" t="s">
        <v>12</v>
      </c>
      <c r="L16" s="2">
        <v>1518000000</v>
      </c>
      <c r="M16" t="s">
        <v>42</v>
      </c>
    </row>
    <row r="17" spans="4:13" x14ac:dyDescent="0.35">
      <c r="D17">
        <v>1236</v>
      </c>
      <c r="E17" t="s">
        <v>433</v>
      </c>
      <c r="F17" t="s">
        <v>11</v>
      </c>
      <c r="G17" s="1">
        <v>41639</v>
      </c>
      <c r="H17" s="2">
        <v>15598000000</v>
      </c>
      <c r="I17" s="2">
        <v>11759000000</v>
      </c>
      <c r="J17" t="s">
        <v>12</v>
      </c>
      <c r="K17" t="s">
        <v>12</v>
      </c>
      <c r="L17" s="2">
        <v>2077000000</v>
      </c>
      <c r="M17" t="s">
        <v>42</v>
      </c>
    </row>
    <row r="18" spans="4:13" x14ac:dyDescent="0.35">
      <c r="D18">
        <v>1248</v>
      </c>
      <c r="E18" t="s">
        <v>436</v>
      </c>
      <c r="F18" t="s">
        <v>11</v>
      </c>
      <c r="G18" s="1">
        <v>41274</v>
      </c>
      <c r="H18" s="2">
        <v>9781000000</v>
      </c>
      <c r="I18" s="2">
        <v>6351000000</v>
      </c>
      <c r="J18" s="2">
        <v>98000000</v>
      </c>
      <c r="K18" t="s">
        <v>12</v>
      </c>
      <c r="L18" s="2">
        <v>1054000000</v>
      </c>
      <c r="M18" t="s">
        <v>42</v>
      </c>
    </row>
    <row r="19" spans="4:13" x14ac:dyDescent="0.35">
      <c r="D19">
        <v>1296</v>
      </c>
      <c r="E19" t="s">
        <v>448</v>
      </c>
      <c r="F19" t="s">
        <v>11</v>
      </c>
      <c r="G19" s="1">
        <v>41274</v>
      </c>
      <c r="H19" s="2">
        <v>3301804000</v>
      </c>
      <c r="I19" s="2">
        <v>1879559000</v>
      </c>
      <c r="J19" s="2">
        <v>166154000</v>
      </c>
      <c r="K19" t="s">
        <v>12</v>
      </c>
      <c r="L19" s="2">
        <v>404336000</v>
      </c>
      <c r="M19" t="s">
        <v>42</v>
      </c>
    </row>
    <row r="20" spans="4:13" x14ac:dyDescent="0.35">
      <c r="D20">
        <v>1304</v>
      </c>
      <c r="E20" t="s">
        <v>450</v>
      </c>
      <c r="F20" t="s">
        <v>11</v>
      </c>
      <c r="G20" s="1">
        <v>41274</v>
      </c>
      <c r="H20" s="2">
        <v>12132000000</v>
      </c>
      <c r="I20" s="2">
        <v>4876000000</v>
      </c>
      <c r="J20" s="2">
        <v>3143000000</v>
      </c>
      <c r="K20" t="s">
        <v>12</v>
      </c>
      <c r="L20" s="2">
        <v>1087000000</v>
      </c>
      <c r="M20" t="s">
        <v>42</v>
      </c>
    </row>
    <row r="21" spans="4:13" x14ac:dyDescent="0.35">
      <c r="D21">
        <v>1386</v>
      </c>
      <c r="E21" t="s">
        <v>471</v>
      </c>
      <c r="F21" t="s">
        <v>11</v>
      </c>
      <c r="G21" s="1">
        <v>41274</v>
      </c>
      <c r="H21" s="2">
        <v>4176000000</v>
      </c>
      <c r="I21" s="2">
        <v>2754000000</v>
      </c>
      <c r="J21" s="2">
        <v>207000000</v>
      </c>
      <c r="K21" t="s">
        <v>12</v>
      </c>
      <c r="L21" s="2">
        <v>356000000</v>
      </c>
      <c r="M21" t="s">
        <v>42</v>
      </c>
    </row>
    <row r="22" spans="4:13" x14ac:dyDescent="0.35">
      <c r="D22">
        <v>1426</v>
      </c>
      <c r="E22" t="s">
        <v>482</v>
      </c>
      <c r="F22" t="s">
        <v>11</v>
      </c>
      <c r="G22" s="1">
        <v>41274</v>
      </c>
      <c r="H22" s="2">
        <v>16537000000</v>
      </c>
      <c r="I22" s="2">
        <v>9373000000</v>
      </c>
      <c r="J22" s="2">
        <v>914000000</v>
      </c>
      <c r="K22" t="s">
        <v>12</v>
      </c>
      <c r="L22" s="2">
        <v>1787000000</v>
      </c>
      <c r="M22" t="s">
        <v>42</v>
      </c>
    </row>
    <row r="23" spans="4:13" x14ac:dyDescent="0.35">
      <c r="D23">
        <v>1446</v>
      </c>
      <c r="E23" t="s">
        <v>486</v>
      </c>
      <c r="F23" t="s">
        <v>11</v>
      </c>
      <c r="G23" s="1">
        <v>41274</v>
      </c>
      <c r="H23" s="2">
        <v>9647000000</v>
      </c>
      <c r="I23" s="2">
        <v>6646000000</v>
      </c>
      <c r="J23" s="2">
        <v>359000000</v>
      </c>
      <c r="K23" t="s">
        <v>12</v>
      </c>
      <c r="L23" s="2">
        <v>1090000000</v>
      </c>
      <c r="M23" t="s">
        <v>42</v>
      </c>
    </row>
    <row r="24" spans="4:13" x14ac:dyDescent="0.35">
      <c r="D24">
        <v>1678</v>
      </c>
      <c r="E24" t="s">
        <v>549</v>
      </c>
      <c r="F24" t="s">
        <v>11</v>
      </c>
      <c r="G24" s="1">
        <v>41274</v>
      </c>
      <c r="H24" s="2">
        <v>4246400000</v>
      </c>
      <c r="I24" s="2">
        <v>2760500000</v>
      </c>
      <c r="J24" s="2">
        <v>121400000</v>
      </c>
      <c r="K24" t="s">
        <v>12</v>
      </c>
      <c r="L24" s="2">
        <v>364200000</v>
      </c>
      <c r="M24" t="s">
        <v>42</v>
      </c>
    </row>
    <row r="25" spans="4:13" x14ac:dyDescent="0.35">
      <c r="D25">
        <v>1733</v>
      </c>
      <c r="E25" t="s">
        <v>564</v>
      </c>
      <c r="F25" t="s">
        <v>11</v>
      </c>
      <c r="G25" s="1">
        <v>41274</v>
      </c>
      <c r="H25" s="2">
        <v>10128223000</v>
      </c>
      <c r="I25" s="2">
        <v>6710036000</v>
      </c>
      <c r="J25" s="2">
        <v>669451000</v>
      </c>
      <c r="K25" t="s">
        <v>12</v>
      </c>
      <c r="L25" s="2">
        <v>926053000</v>
      </c>
      <c r="M25" t="s">
        <v>42</v>
      </c>
    </row>
    <row r="26" spans="4:13" x14ac:dyDescent="0.35">
      <c r="D26">
        <v>45</v>
      </c>
      <c r="E26" t="s">
        <v>41</v>
      </c>
      <c r="F26" t="s">
        <v>15</v>
      </c>
      <c r="G26" s="1">
        <v>41639</v>
      </c>
      <c r="H26" s="2">
        <v>5838000000</v>
      </c>
      <c r="I26" s="2">
        <v>3490000000</v>
      </c>
      <c r="J26" s="2">
        <v>458000000</v>
      </c>
      <c r="K26" t="s">
        <v>12</v>
      </c>
      <c r="L26" s="2">
        <v>706000000</v>
      </c>
      <c r="M26" t="s">
        <v>42</v>
      </c>
    </row>
    <row r="27" spans="4:13" x14ac:dyDescent="0.35">
      <c r="D27">
        <v>49</v>
      </c>
      <c r="E27" t="s">
        <v>44</v>
      </c>
      <c r="F27" t="s">
        <v>15</v>
      </c>
      <c r="G27" s="1">
        <v>41639</v>
      </c>
      <c r="H27" s="2">
        <v>14813500000</v>
      </c>
      <c r="I27" s="2">
        <v>6722300000</v>
      </c>
      <c r="J27" s="2">
        <v>3329800000</v>
      </c>
      <c r="K27" t="s">
        <v>12</v>
      </c>
      <c r="L27" s="2">
        <v>1712500000</v>
      </c>
      <c r="M27" t="s">
        <v>42</v>
      </c>
    </row>
    <row r="28" spans="4:13" x14ac:dyDescent="0.35">
      <c r="D28">
        <v>171</v>
      </c>
      <c r="E28" t="s">
        <v>97</v>
      </c>
      <c r="F28" t="s">
        <v>15</v>
      </c>
      <c r="G28" s="1">
        <v>41639</v>
      </c>
      <c r="H28" s="2">
        <v>2879000000</v>
      </c>
      <c r="I28" s="2">
        <v>1289000000</v>
      </c>
      <c r="J28" s="2">
        <v>234000000</v>
      </c>
      <c r="K28" t="s">
        <v>12</v>
      </c>
      <c r="L28" s="2">
        <v>407000000</v>
      </c>
      <c r="M28" t="s">
        <v>42</v>
      </c>
    </row>
    <row r="29" spans="4:13" x14ac:dyDescent="0.35">
      <c r="D29">
        <v>347</v>
      </c>
      <c r="E29" t="s">
        <v>158</v>
      </c>
      <c r="F29" t="s">
        <v>15</v>
      </c>
      <c r="G29" s="1">
        <v>42004</v>
      </c>
      <c r="H29" s="2">
        <v>7179000000</v>
      </c>
      <c r="I29" s="2">
        <v>5090000000</v>
      </c>
      <c r="J29" s="2">
        <v>252000000</v>
      </c>
      <c r="K29" t="s">
        <v>12</v>
      </c>
      <c r="L29" s="2">
        <v>685000000</v>
      </c>
      <c r="M29" t="s">
        <v>42</v>
      </c>
    </row>
    <row r="30" spans="4:13" x14ac:dyDescent="0.35">
      <c r="D30">
        <v>355</v>
      </c>
      <c r="E30" t="s">
        <v>160</v>
      </c>
      <c r="F30" t="s">
        <v>15</v>
      </c>
      <c r="G30" s="1">
        <v>41639</v>
      </c>
      <c r="H30" s="2">
        <v>8106000000</v>
      </c>
      <c r="I30" s="2">
        <v>5755000000</v>
      </c>
      <c r="J30" s="2">
        <v>387000000</v>
      </c>
      <c r="K30" t="s">
        <v>12</v>
      </c>
      <c r="L30" s="2">
        <v>954000000</v>
      </c>
      <c r="M30" t="s">
        <v>42</v>
      </c>
    </row>
    <row r="31" spans="4:13" x14ac:dyDescent="0.35">
      <c r="D31">
        <v>429</v>
      </c>
      <c r="E31" t="s">
        <v>190</v>
      </c>
      <c r="F31" t="s">
        <v>15</v>
      </c>
      <c r="G31" s="1">
        <v>41639</v>
      </c>
      <c r="H31" s="2">
        <v>13120000000</v>
      </c>
      <c r="I31" s="2">
        <v>8033000000</v>
      </c>
      <c r="J31" s="2">
        <v>563000000</v>
      </c>
      <c r="K31" t="s">
        <v>12</v>
      </c>
      <c r="L31" s="2">
        <v>1208000000</v>
      </c>
      <c r="M31" t="s">
        <v>42</v>
      </c>
    </row>
    <row r="32" spans="4:13" x14ac:dyDescent="0.35">
      <c r="D32">
        <v>505</v>
      </c>
      <c r="E32" t="s">
        <v>216</v>
      </c>
      <c r="F32" t="s">
        <v>15</v>
      </c>
      <c r="G32" s="1">
        <v>41639</v>
      </c>
      <c r="H32" s="2">
        <v>22756000000</v>
      </c>
      <c r="I32" s="2">
        <v>13545000000</v>
      </c>
      <c r="J32" s="2">
        <v>1274000000</v>
      </c>
      <c r="K32" t="s">
        <v>12</v>
      </c>
      <c r="L32" s="2">
        <v>2668000000</v>
      </c>
      <c r="M32" t="s">
        <v>42</v>
      </c>
    </row>
    <row r="33" spans="4:13" x14ac:dyDescent="0.35">
      <c r="D33">
        <v>529</v>
      </c>
      <c r="E33" t="s">
        <v>222</v>
      </c>
      <c r="F33" t="s">
        <v>15</v>
      </c>
      <c r="G33" s="1">
        <v>42004</v>
      </c>
      <c r="H33" s="2">
        <v>12919000000</v>
      </c>
      <c r="I33" s="2">
        <v>7807000000</v>
      </c>
      <c r="J33" s="2">
        <v>1877000000</v>
      </c>
      <c r="K33" t="s">
        <v>12</v>
      </c>
      <c r="L33" s="2">
        <v>1071000000</v>
      </c>
      <c r="M33" t="s">
        <v>42</v>
      </c>
    </row>
    <row r="34" spans="4:13" x14ac:dyDescent="0.35">
      <c r="D34">
        <v>537</v>
      </c>
      <c r="E34" t="s">
        <v>224</v>
      </c>
      <c r="F34" t="s">
        <v>15</v>
      </c>
      <c r="G34" s="1">
        <v>41639</v>
      </c>
      <c r="H34" s="2">
        <v>12581000000</v>
      </c>
      <c r="I34" s="2">
        <v>8364000000</v>
      </c>
      <c r="J34" s="2">
        <v>309000000</v>
      </c>
      <c r="K34" t="s">
        <v>12</v>
      </c>
      <c r="L34" s="2">
        <v>1622000000</v>
      </c>
      <c r="M34" t="s">
        <v>42</v>
      </c>
    </row>
    <row r="35" spans="4:13" x14ac:dyDescent="0.35">
      <c r="D35">
        <v>569</v>
      </c>
      <c r="E35" t="s">
        <v>232</v>
      </c>
      <c r="F35" t="s">
        <v>15</v>
      </c>
      <c r="G35" s="1">
        <v>41639</v>
      </c>
      <c r="H35" s="2">
        <v>7301204000</v>
      </c>
      <c r="I35" s="2">
        <v>3997940000</v>
      </c>
      <c r="J35" s="2">
        <v>914149000</v>
      </c>
      <c r="K35" t="s">
        <v>12</v>
      </c>
      <c r="L35" s="2">
        <v>859680000</v>
      </c>
      <c r="M35" t="s">
        <v>42</v>
      </c>
    </row>
    <row r="36" spans="4:13" x14ac:dyDescent="0.35">
      <c r="D36">
        <v>585</v>
      </c>
      <c r="E36" t="s">
        <v>238</v>
      </c>
      <c r="F36" t="s">
        <v>15</v>
      </c>
      <c r="G36" s="1">
        <v>41639</v>
      </c>
      <c r="H36" s="2">
        <v>11390947000</v>
      </c>
      <c r="I36" s="2">
        <v>7588885000</v>
      </c>
      <c r="J36" s="2">
        <v>888051000</v>
      </c>
      <c r="K36" t="s">
        <v>12</v>
      </c>
      <c r="L36" s="2">
        <v>1261044000</v>
      </c>
      <c r="M36" t="s">
        <v>42</v>
      </c>
    </row>
    <row r="37" spans="4:13" x14ac:dyDescent="0.35">
      <c r="D37">
        <v>593</v>
      </c>
      <c r="E37" t="s">
        <v>240</v>
      </c>
      <c r="F37" t="s">
        <v>15</v>
      </c>
      <c r="G37" s="1">
        <v>42004</v>
      </c>
      <c r="H37" s="2">
        <v>27429000000</v>
      </c>
      <c r="I37" s="2">
        <v>21571000000</v>
      </c>
      <c r="J37" s="2">
        <v>1154000000</v>
      </c>
      <c r="K37" t="s">
        <v>12</v>
      </c>
      <c r="L37" s="2">
        <v>2314000000</v>
      </c>
      <c r="M37" t="s">
        <v>42</v>
      </c>
    </row>
    <row r="38" spans="4:13" x14ac:dyDescent="0.35">
      <c r="D38">
        <v>633</v>
      </c>
      <c r="E38" t="s">
        <v>252</v>
      </c>
      <c r="F38" t="s">
        <v>15</v>
      </c>
      <c r="G38" s="1">
        <v>41639</v>
      </c>
      <c r="H38" s="2">
        <v>14892000000</v>
      </c>
      <c r="I38" s="2">
        <v>6459000000</v>
      </c>
      <c r="J38" s="2">
        <v>4315000000</v>
      </c>
      <c r="K38" t="s">
        <v>12</v>
      </c>
      <c r="L38" s="2">
        <v>1741000000</v>
      </c>
      <c r="M38" t="s">
        <v>42</v>
      </c>
    </row>
    <row r="39" spans="4:13" x14ac:dyDescent="0.35">
      <c r="D39">
        <v>976</v>
      </c>
      <c r="E39" t="s">
        <v>359</v>
      </c>
      <c r="F39" t="s">
        <v>15</v>
      </c>
      <c r="G39" s="1">
        <v>41639</v>
      </c>
      <c r="H39" s="2">
        <v>3276800000</v>
      </c>
      <c r="I39" s="2">
        <v>2272400000</v>
      </c>
      <c r="J39" s="2">
        <v>99600000</v>
      </c>
      <c r="K39" t="s">
        <v>12</v>
      </c>
      <c r="L39" s="2">
        <v>370900000</v>
      </c>
      <c r="M39" t="s">
        <v>42</v>
      </c>
    </row>
    <row r="40" spans="4:13" x14ac:dyDescent="0.35">
      <c r="D40">
        <v>1141</v>
      </c>
      <c r="E40" t="s">
        <v>408</v>
      </c>
      <c r="F40" t="s">
        <v>15</v>
      </c>
      <c r="G40" s="1">
        <v>41639</v>
      </c>
      <c r="H40" s="2">
        <v>15136000000</v>
      </c>
      <c r="I40" s="2">
        <v>8152000000</v>
      </c>
      <c r="J40" s="2">
        <v>1280000000</v>
      </c>
      <c r="K40" t="s">
        <v>12</v>
      </c>
      <c r="L40" s="2">
        <v>2163000000</v>
      </c>
      <c r="M40" t="s">
        <v>42</v>
      </c>
    </row>
    <row r="41" spans="4:13" x14ac:dyDescent="0.35">
      <c r="D41">
        <v>1237</v>
      </c>
      <c r="E41" t="s">
        <v>433</v>
      </c>
      <c r="F41" t="s">
        <v>15</v>
      </c>
      <c r="G41" s="1">
        <v>42004</v>
      </c>
      <c r="H41" s="2">
        <v>17090000000</v>
      </c>
      <c r="I41" s="2">
        <v>12207000000</v>
      </c>
      <c r="J41" t="s">
        <v>12</v>
      </c>
      <c r="K41" t="s">
        <v>12</v>
      </c>
      <c r="L41" s="2">
        <v>2433000000</v>
      </c>
      <c r="M41" t="s">
        <v>42</v>
      </c>
    </row>
    <row r="42" spans="4:13" x14ac:dyDescent="0.35">
      <c r="D42">
        <v>1249</v>
      </c>
      <c r="E42" t="s">
        <v>436</v>
      </c>
      <c r="F42" t="s">
        <v>15</v>
      </c>
      <c r="G42" s="1">
        <v>41639</v>
      </c>
      <c r="H42" s="2">
        <v>9968000000</v>
      </c>
      <c r="I42" s="2">
        <v>6423000000</v>
      </c>
      <c r="J42" s="2">
        <v>68000000</v>
      </c>
      <c r="K42" t="s">
        <v>12</v>
      </c>
      <c r="L42" s="2">
        <v>1178000000</v>
      </c>
      <c r="M42" t="s">
        <v>42</v>
      </c>
    </row>
    <row r="43" spans="4:13" x14ac:dyDescent="0.35">
      <c r="D43">
        <v>1297</v>
      </c>
      <c r="E43" t="s">
        <v>448</v>
      </c>
      <c r="F43" t="s">
        <v>15</v>
      </c>
      <c r="G43" s="1">
        <v>41639</v>
      </c>
      <c r="H43" s="2">
        <v>3454628000</v>
      </c>
      <c r="I43" s="2">
        <v>2020436000</v>
      </c>
      <c r="J43" s="2">
        <v>172161000</v>
      </c>
      <c r="K43" t="s">
        <v>12</v>
      </c>
      <c r="L43" s="2">
        <v>415708000</v>
      </c>
      <c r="M43" t="s">
        <v>42</v>
      </c>
    </row>
    <row r="44" spans="4:13" x14ac:dyDescent="0.35">
      <c r="D44">
        <v>1305</v>
      </c>
      <c r="E44" t="s">
        <v>450</v>
      </c>
      <c r="F44" t="s">
        <v>15</v>
      </c>
      <c r="G44" s="1">
        <v>41639</v>
      </c>
      <c r="H44" s="2">
        <v>7263000000</v>
      </c>
      <c r="I44" s="2">
        <v>1751000000</v>
      </c>
      <c r="J44" s="2">
        <v>2108000000</v>
      </c>
      <c r="K44" t="s">
        <v>12</v>
      </c>
      <c r="L44" s="2">
        <v>843000000</v>
      </c>
      <c r="M44" t="s">
        <v>42</v>
      </c>
    </row>
    <row r="45" spans="4:13" x14ac:dyDescent="0.35">
      <c r="D45">
        <v>1387</v>
      </c>
      <c r="E45" t="s">
        <v>471</v>
      </c>
      <c r="F45" t="s">
        <v>15</v>
      </c>
      <c r="G45" s="1">
        <v>41639</v>
      </c>
      <c r="H45" s="2">
        <v>4495000000</v>
      </c>
      <c r="I45" s="2">
        <v>2987000000</v>
      </c>
      <c r="J45" s="2">
        <v>220000000</v>
      </c>
      <c r="K45" t="s">
        <v>12</v>
      </c>
      <c r="L45" s="2">
        <v>378000000</v>
      </c>
      <c r="M45" t="s">
        <v>42</v>
      </c>
    </row>
    <row r="46" spans="4:13" x14ac:dyDescent="0.35">
      <c r="D46">
        <v>1427</v>
      </c>
      <c r="E46" t="s">
        <v>482</v>
      </c>
      <c r="F46" t="s">
        <v>15</v>
      </c>
      <c r="G46" s="1">
        <v>41639</v>
      </c>
      <c r="H46" s="2">
        <v>17087000000</v>
      </c>
      <c r="I46" s="2">
        <v>9817000000</v>
      </c>
      <c r="J46" s="2">
        <v>934000000</v>
      </c>
      <c r="K46" t="s">
        <v>12</v>
      </c>
      <c r="L46" s="2">
        <v>1901000000</v>
      </c>
      <c r="M46" t="s">
        <v>42</v>
      </c>
    </row>
    <row r="47" spans="4:13" x14ac:dyDescent="0.35">
      <c r="D47">
        <v>1447</v>
      </c>
      <c r="E47" t="s">
        <v>486</v>
      </c>
      <c r="F47" t="s">
        <v>15</v>
      </c>
      <c r="G47" s="1">
        <v>41639</v>
      </c>
      <c r="H47" s="2">
        <v>10557000000</v>
      </c>
      <c r="I47" s="2">
        <v>7186000000</v>
      </c>
      <c r="J47" s="2">
        <v>574000000</v>
      </c>
      <c r="K47" t="s">
        <v>12</v>
      </c>
      <c r="L47" s="2">
        <v>1113000000</v>
      </c>
      <c r="M47" t="s">
        <v>42</v>
      </c>
    </row>
    <row r="48" spans="4:13" x14ac:dyDescent="0.35">
      <c r="D48">
        <v>1679</v>
      </c>
      <c r="E48" t="s">
        <v>549</v>
      </c>
      <c r="F48" t="s">
        <v>15</v>
      </c>
      <c r="G48" s="1">
        <v>41639</v>
      </c>
      <c r="H48" s="2">
        <v>4519000000</v>
      </c>
      <c r="I48" s="2">
        <v>2982100000</v>
      </c>
      <c r="J48" s="2">
        <v>116700000</v>
      </c>
      <c r="K48" t="s">
        <v>12</v>
      </c>
      <c r="L48" s="2">
        <v>340100000</v>
      </c>
      <c r="M48" t="s">
        <v>42</v>
      </c>
    </row>
    <row r="49" spans="4:13" x14ac:dyDescent="0.35">
      <c r="D49">
        <v>1734</v>
      </c>
      <c r="E49" t="s">
        <v>564</v>
      </c>
      <c r="F49" t="s">
        <v>15</v>
      </c>
      <c r="G49" s="1">
        <v>41639</v>
      </c>
      <c r="H49" s="2">
        <v>10914922000</v>
      </c>
      <c r="I49" s="2">
        <v>7408278000</v>
      </c>
      <c r="J49" s="2">
        <v>681226000</v>
      </c>
      <c r="K49" t="s">
        <v>12</v>
      </c>
      <c r="L49" s="2">
        <v>977863000</v>
      </c>
      <c r="M49" t="s">
        <v>42</v>
      </c>
    </row>
    <row r="50" spans="4:13" x14ac:dyDescent="0.35">
      <c r="D50">
        <v>46</v>
      </c>
      <c r="E50" t="s">
        <v>41</v>
      </c>
      <c r="F50" t="s">
        <v>16</v>
      </c>
      <c r="G50" s="1">
        <v>42004</v>
      </c>
      <c r="H50" s="2">
        <v>6053000000</v>
      </c>
      <c r="I50" s="2">
        <v>3586000000</v>
      </c>
      <c r="J50" s="2">
        <v>468000000</v>
      </c>
      <c r="K50" t="s">
        <v>12</v>
      </c>
      <c r="L50" s="2">
        <v>745000000</v>
      </c>
      <c r="M50" t="s">
        <v>42</v>
      </c>
    </row>
    <row r="51" spans="4:13" x14ac:dyDescent="0.35">
      <c r="D51">
        <v>50</v>
      </c>
      <c r="E51" t="s">
        <v>44</v>
      </c>
      <c r="F51" t="s">
        <v>16</v>
      </c>
      <c r="G51" s="1">
        <v>42004</v>
      </c>
      <c r="H51" s="2">
        <v>16378600000</v>
      </c>
      <c r="I51" s="2">
        <v>7685700000</v>
      </c>
      <c r="J51" s="2">
        <v>3667900000</v>
      </c>
      <c r="K51" t="s">
        <v>12</v>
      </c>
      <c r="L51" s="2">
        <v>1897600000</v>
      </c>
      <c r="M51" t="s">
        <v>42</v>
      </c>
    </row>
    <row r="52" spans="4:13" x14ac:dyDescent="0.35">
      <c r="D52">
        <v>172</v>
      </c>
      <c r="E52" t="s">
        <v>97</v>
      </c>
      <c r="F52" t="s">
        <v>16</v>
      </c>
      <c r="G52" s="1">
        <v>42004</v>
      </c>
      <c r="H52" s="2">
        <v>3011000000</v>
      </c>
      <c r="I52" s="2">
        <v>1350000000</v>
      </c>
      <c r="J52" s="2">
        <v>236000000</v>
      </c>
      <c r="K52" t="s">
        <v>12</v>
      </c>
      <c r="L52" s="2">
        <v>424000000</v>
      </c>
      <c r="M52" t="s">
        <v>42</v>
      </c>
    </row>
    <row r="53" spans="4:13" x14ac:dyDescent="0.35">
      <c r="D53">
        <v>348</v>
      </c>
      <c r="E53" t="s">
        <v>158</v>
      </c>
      <c r="F53" t="s">
        <v>16</v>
      </c>
      <c r="G53" s="1">
        <v>42369</v>
      </c>
      <c r="H53" s="2">
        <v>6456000000</v>
      </c>
      <c r="I53" s="2">
        <v>4281000000</v>
      </c>
      <c r="J53" s="2">
        <v>262000000</v>
      </c>
      <c r="K53" t="s">
        <v>12</v>
      </c>
      <c r="L53" s="2">
        <v>750000000</v>
      </c>
      <c r="M53" t="s">
        <v>42</v>
      </c>
    </row>
    <row r="54" spans="4:13" x14ac:dyDescent="0.35">
      <c r="D54">
        <v>356</v>
      </c>
      <c r="E54" t="s">
        <v>160</v>
      </c>
      <c r="F54" t="s">
        <v>16</v>
      </c>
      <c r="G54" s="1">
        <v>42004</v>
      </c>
      <c r="H54" s="2">
        <v>9226000000</v>
      </c>
      <c r="I54" s="2">
        <v>6890000000</v>
      </c>
      <c r="J54" s="2">
        <v>388000000</v>
      </c>
      <c r="K54" t="s">
        <v>12</v>
      </c>
      <c r="L54" s="2">
        <v>1013000000</v>
      </c>
      <c r="M54" t="s">
        <v>42</v>
      </c>
    </row>
    <row r="55" spans="4:13" x14ac:dyDescent="0.35">
      <c r="D55">
        <v>430</v>
      </c>
      <c r="E55" t="s">
        <v>190</v>
      </c>
      <c r="F55" t="s">
        <v>16</v>
      </c>
      <c r="G55" s="1">
        <v>42004</v>
      </c>
      <c r="H55" s="2">
        <v>12436000000</v>
      </c>
      <c r="I55" s="2">
        <v>7881000000</v>
      </c>
      <c r="J55" s="2">
        <v>542000000</v>
      </c>
      <c r="K55" t="s">
        <v>12</v>
      </c>
      <c r="L55" s="2">
        <v>1292000000</v>
      </c>
      <c r="M55" t="s">
        <v>42</v>
      </c>
    </row>
    <row r="56" spans="4:13" x14ac:dyDescent="0.35">
      <c r="D56">
        <v>506</v>
      </c>
      <c r="E56" t="s">
        <v>216</v>
      </c>
      <c r="F56" t="s">
        <v>16</v>
      </c>
      <c r="G56" s="1">
        <v>42004</v>
      </c>
      <c r="H56" s="2">
        <v>23925000000</v>
      </c>
      <c r="I56" s="2">
        <v>14323000000</v>
      </c>
      <c r="J56" s="2">
        <v>1213000000</v>
      </c>
      <c r="K56" t="s">
        <v>12</v>
      </c>
      <c r="L56" s="2">
        <v>3066000000</v>
      </c>
      <c r="M56" t="s">
        <v>42</v>
      </c>
    </row>
    <row r="57" spans="4:13" x14ac:dyDescent="0.35">
      <c r="D57">
        <v>530</v>
      </c>
      <c r="E57" t="s">
        <v>222</v>
      </c>
      <c r="F57" t="s">
        <v>16</v>
      </c>
      <c r="G57" s="1">
        <v>42369</v>
      </c>
      <c r="H57" s="2">
        <v>12554000000</v>
      </c>
      <c r="I57" s="2">
        <v>7060000000</v>
      </c>
      <c r="J57" s="2">
        <v>1937000000</v>
      </c>
      <c r="K57" t="s">
        <v>12</v>
      </c>
      <c r="L57" s="2">
        <v>1130000000</v>
      </c>
      <c r="M57" t="s">
        <v>42</v>
      </c>
    </row>
    <row r="58" spans="4:13" x14ac:dyDescent="0.35">
      <c r="D58">
        <v>538</v>
      </c>
      <c r="E58" t="s">
        <v>224</v>
      </c>
      <c r="F58" t="s">
        <v>16</v>
      </c>
      <c r="G58" s="1">
        <v>42004</v>
      </c>
      <c r="H58" s="2">
        <v>13413000000</v>
      </c>
      <c r="I58" s="2">
        <v>8742000000</v>
      </c>
      <c r="J58" s="2">
        <v>322000000</v>
      </c>
      <c r="K58" t="s">
        <v>12</v>
      </c>
      <c r="L58" s="2">
        <v>1720000000</v>
      </c>
      <c r="M58" t="s">
        <v>42</v>
      </c>
    </row>
    <row r="59" spans="4:13" x14ac:dyDescent="0.35">
      <c r="D59">
        <v>570</v>
      </c>
      <c r="E59" t="s">
        <v>232</v>
      </c>
      <c r="F59" t="s">
        <v>16</v>
      </c>
      <c r="G59" s="1">
        <v>42004</v>
      </c>
      <c r="H59" s="2">
        <v>7741856000</v>
      </c>
      <c r="I59" s="2">
        <v>4449139000</v>
      </c>
      <c r="J59" s="2">
        <v>1034507000</v>
      </c>
      <c r="K59" t="s">
        <v>12</v>
      </c>
      <c r="L59" s="2">
        <v>625361000</v>
      </c>
      <c r="M59" t="s">
        <v>42</v>
      </c>
    </row>
    <row r="60" spans="4:13" x14ac:dyDescent="0.35">
      <c r="D60">
        <v>586</v>
      </c>
      <c r="E60" t="s">
        <v>238</v>
      </c>
      <c r="F60" t="s">
        <v>16</v>
      </c>
      <c r="G60" s="1">
        <v>42004</v>
      </c>
      <c r="H60" s="2">
        <v>12494921000</v>
      </c>
      <c r="I60" s="2">
        <v>8126187000</v>
      </c>
      <c r="J60" s="2">
        <v>863455000</v>
      </c>
      <c r="K60" t="s">
        <v>12</v>
      </c>
      <c r="L60" s="2">
        <v>1318638000</v>
      </c>
      <c r="M60" t="s">
        <v>42</v>
      </c>
    </row>
    <row r="61" spans="4:13" x14ac:dyDescent="0.35">
      <c r="D61">
        <v>594</v>
      </c>
      <c r="E61" t="s">
        <v>240</v>
      </c>
      <c r="F61" t="s">
        <v>16</v>
      </c>
      <c r="G61" s="1">
        <v>42369</v>
      </c>
      <c r="H61" s="2">
        <v>29447000000</v>
      </c>
      <c r="I61" s="2">
        <v>21406000000</v>
      </c>
      <c r="J61" s="2">
        <v>1200000000</v>
      </c>
      <c r="K61" t="s">
        <v>12</v>
      </c>
      <c r="L61" s="2">
        <v>2450000000</v>
      </c>
      <c r="M61" t="s">
        <v>42</v>
      </c>
    </row>
    <row r="62" spans="4:13" x14ac:dyDescent="0.35">
      <c r="D62">
        <v>634</v>
      </c>
      <c r="E62" t="s">
        <v>252</v>
      </c>
      <c r="F62" t="s">
        <v>16</v>
      </c>
      <c r="G62" s="1">
        <v>42004</v>
      </c>
      <c r="H62" s="2">
        <v>15049000000</v>
      </c>
      <c r="I62" s="2">
        <v>6996000000</v>
      </c>
      <c r="J62" s="2">
        <v>5759000000</v>
      </c>
      <c r="K62" t="s">
        <v>12</v>
      </c>
      <c r="L62" s="2">
        <v>1232000000</v>
      </c>
      <c r="M62" t="s">
        <v>42</v>
      </c>
    </row>
    <row r="63" spans="4:13" x14ac:dyDescent="0.35">
      <c r="D63">
        <v>977</v>
      </c>
      <c r="E63" t="s">
        <v>359</v>
      </c>
      <c r="F63" t="s">
        <v>16</v>
      </c>
      <c r="G63" s="1">
        <v>42004</v>
      </c>
      <c r="H63" s="2">
        <v>3350300000</v>
      </c>
      <c r="I63" s="2">
        <v>2317500000</v>
      </c>
      <c r="J63" s="2">
        <v>101100000</v>
      </c>
      <c r="K63" t="s">
        <v>12</v>
      </c>
      <c r="L63" s="2">
        <v>388100000</v>
      </c>
      <c r="M63" t="s">
        <v>42</v>
      </c>
    </row>
    <row r="64" spans="4:13" x14ac:dyDescent="0.35">
      <c r="D64">
        <v>1142</v>
      </c>
      <c r="E64" t="s">
        <v>408</v>
      </c>
      <c r="F64" t="s">
        <v>16</v>
      </c>
      <c r="G64" s="1">
        <v>42004</v>
      </c>
      <c r="H64" s="2">
        <v>17021000000</v>
      </c>
      <c r="I64" s="2">
        <v>8751000000</v>
      </c>
      <c r="J64" s="2">
        <v>1324000000</v>
      </c>
      <c r="K64" t="s">
        <v>12</v>
      </c>
      <c r="L64" s="2">
        <v>2551000000</v>
      </c>
      <c r="M64" t="s">
        <v>42</v>
      </c>
    </row>
    <row r="65" spans="4:13" x14ac:dyDescent="0.35">
      <c r="D65">
        <v>1238</v>
      </c>
      <c r="E65" t="s">
        <v>433</v>
      </c>
      <c r="F65" t="s">
        <v>16</v>
      </c>
      <c r="G65" s="1">
        <v>42369</v>
      </c>
      <c r="H65" s="2">
        <v>16833000000</v>
      </c>
      <c r="I65" s="2">
        <v>12713000000</v>
      </c>
      <c r="J65" t="s">
        <v>12</v>
      </c>
      <c r="K65" t="s">
        <v>12</v>
      </c>
      <c r="L65" s="2">
        <v>2612000000</v>
      </c>
      <c r="M65" t="s">
        <v>42</v>
      </c>
    </row>
    <row r="66" spans="4:13" x14ac:dyDescent="0.35">
      <c r="D66">
        <v>1250</v>
      </c>
      <c r="E66" t="s">
        <v>436</v>
      </c>
      <c r="F66" t="s">
        <v>16</v>
      </c>
      <c r="G66" s="1">
        <v>42004</v>
      </c>
      <c r="H66" s="2">
        <v>10886000000</v>
      </c>
      <c r="I66" s="2">
        <v>7036000000</v>
      </c>
      <c r="J66" t="s">
        <v>12</v>
      </c>
      <c r="K66" t="s">
        <v>12</v>
      </c>
      <c r="L66" s="2">
        <v>1227000000</v>
      </c>
      <c r="M66" t="s">
        <v>42</v>
      </c>
    </row>
    <row r="67" spans="4:13" x14ac:dyDescent="0.35">
      <c r="D67">
        <v>1298</v>
      </c>
      <c r="E67" t="s">
        <v>448</v>
      </c>
      <c r="F67" t="s">
        <v>16</v>
      </c>
      <c r="G67" s="1">
        <v>42004</v>
      </c>
      <c r="H67" s="2">
        <v>3491632000</v>
      </c>
      <c r="I67" s="2">
        <v>2087854000</v>
      </c>
      <c r="J67" s="2">
        <v>175178000</v>
      </c>
      <c r="K67" t="s">
        <v>12</v>
      </c>
      <c r="L67" s="2">
        <v>417358000</v>
      </c>
      <c r="M67" t="s">
        <v>42</v>
      </c>
    </row>
    <row r="68" spans="4:13" x14ac:dyDescent="0.35">
      <c r="D68">
        <v>1306</v>
      </c>
      <c r="E68" t="s">
        <v>450</v>
      </c>
      <c r="F68" t="s">
        <v>16</v>
      </c>
      <c r="G68" s="1">
        <v>42004</v>
      </c>
      <c r="H68" s="2">
        <v>7852000000</v>
      </c>
      <c r="I68" s="2">
        <v>1889000000</v>
      </c>
      <c r="J68" s="2">
        <v>2173000000</v>
      </c>
      <c r="K68" t="s">
        <v>12</v>
      </c>
      <c r="L68" s="2">
        <v>923000000</v>
      </c>
      <c r="M68" t="s">
        <v>42</v>
      </c>
    </row>
    <row r="69" spans="4:13" x14ac:dyDescent="0.35">
      <c r="D69">
        <v>1388</v>
      </c>
      <c r="E69" t="s">
        <v>471</v>
      </c>
      <c r="F69" t="s">
        <v>16</v>
      </c>
      <c r="G69" s="1">
        <v>42004</v>
      </c>
      <c r="H69" s="2">
        <v>4951000000</v>
      </c>
      <c r="I69" s="2">
        <v>3331000000</v>
      </c>
      <c r="J69" s="2">
        <v>229000000</v>
      </c>
      <c r="K69" t="s">
        <v>12</v>
      </c>
      <c r="L69" s="2">
        <v>384000000</v>
      </c>
      <c r="M69" t="s">
        <v>42</v>
      </c>
    </row>
    <row r="70" spans="4:13" x14ac:dyDescent="0.35">
      <c r="D70">
        <v>1428</v>
      </c>
      <c r="E70" t="s">
        <v>482</v>
      </c>
      <c r="F70" t="s">
        <v>16</v>
      </c>
      <c r="G70" s="1">
        <v>42004</v>
      </c>
      <c r="H70" s="2">
        <v>18467000000</v>
      </c>
      <c r="I70" s="2">
        <v>11031000000</v>
      </c>
      <c r="J70" s="2">
        <v>981000000</v>
      </c>
      <c r="K70" t="s">
        <v>12</v>
      </c>
      <c r="L70" s="2">
        <v>1945000000</v>
      </c>
      <c r="M70" t="s">
        <v>42</v>
      </c>
    </row>
    <row r="71" spans="4:13" x14ac:dyDescent="0.35">
      <c r="D71">
        <v>1448</v>
      </c>
      <c r="E71" t="s">
        <v>486</v>
      </c>
      <c r="F71" t="s">
        <v>16</v>
      </c>
      <c r="G71" s="1">
        <v>42004</v>
      </c>
      <c r="H71" s="2">
        <v>11035000000</v>
      </c>
      <c r="I71" s="2">
        <v>7689000000</v>
      </c>
      <c r="J71" s="2">
        <v>414000000</v>
      </c>
      <c r="K71" t="s">
        <v>12</v>
      </c>
      <c r="L71" s="2">
        <v>1156000000</v>
      </c>
      <c r="M71" t="s">
        <v>42</v>
      </c>
    </row>
    <row r="72" spans="4:13" x14ac:dyDescent="0.35">
      <c r="D72">
        <v>1680</v>
      </c>
      <c r="E72" t="s">
        <v>549</v>
      </c>
      <c r="F72" t="s">
        <v>16</v>
      </c>
      <c r="G72" s="1">
        <v>42004</v>
      </c>
      <c r="H72" s="2">
        <v>4997100000</v>
      </c>
      <c r="I72" s="2">
        <v>3371800000</v>
      </c>
      <c r="J72" s="2">
        <v>121800000</v>
      </c>
      <c r="K72" t="s">
        <v>12</v>
      </c>
      <c r="L72" s="2">
        <v>391400000</v>
      </c>
      <c r="M72" t="s">
        <v>42</v>
      </c>
    </row>
    <row r="73" spans="4:13" x14ac:dyDescent="0.35">
      <c r="D73">
        <v>1735</v>
      </c>
      <c r="E73" t="s">
        <v>564</v>
      </c>
      <c r="F73" t="s">
        <v>16</v>
      </c>
      <c r="G73" s="1">
        <v>42004</v>
      </c>
      <c r="H73" s="2">
        <v>11686135000</v>
      </c>
      <c r="I73" s="2">
        <v>7951352000</v>
      </c>
      <c r="J73" s="2">
        <v>767608000</v>
      </c>
      <c r="K73" t="s">
        <v>12</v>
      </c>
      <c r="L73" s="2">
        <v>1019045000</v>
      </c>
      <c r="M73" t="s">
        <v>42</v>
      </c>
    </row>
    <row r="74" spans="4:13" x14ac:dyDescent="0.35">
      <c r="D74">
        <v>47</v>
      </c>
      <c r="E74" t="s">
        <v>41</v>
      </c>
      <c r="F74" t="s">
        <v>17</v>
      </c>
      <c r="G74" s="1">
        <v>42369</v>
      </c>
      <c r="H74" s="2">
        <v>6098000000</v>
      </c>
      <c r="I74" s="2">
        <v>3501000000</v>
      </c>
      <c r="J74" s="2">
        <v>542000000</v>
      </c>
      <c r="K74" t="s">
        <v>12</v>
      </c>
      <c r="L74" s="2">
        <v>796000000</v>
      </c>
      <c r="M74" t="s">
        <v>42</v>
      </c>
    </row>
    <row r="75" spans="4:13" x14ac:dyDescent="0.35">
      <c r="D75">
        <v>51</v>
      </c>
      <c r="E75" t="s">
        <v>44</v>
      </c>
      <c r="F75" t="s">
        <v>17</v>
      </c>
      <c r="G75" s="1">
        <v>42369</v>
      </c>
      <c r="H75" s="2">
        <v>16453200000</v>
      </c>
      <c r="I75" s="2">
        <v>7433500000</v>
      </c>
      <c r="J75" s="2">
        <v>3676500000</v>
      </c>
      <c r="K75" t="s">
        <v>12</v>
      </c>
      <c r="L75" s="2">
        <v>2009700000</v>
      </c>
      <c r="M75" t="s">
        <v>42</v>
      </c>
    </row>
    <row r="76" spans="4:13" x14ac:dyDescent="0.35">
      <c r="D76">
        <v>173</v>
      </c>
      <c r="E76" t="s">
        <v>97</v>
      </c>
      <c r="F76" t="s">
        <v>17</v>
      </c>
      <c r="G76" s="1">
        <v>42369</v>
      </c>
      <c r="H76" s="2">
        <v>3159000000</v>
      </c>
      <c r="I76" s="2">
        <v>1404000000</v>
      </c>
      <c r="J76" s="2">
        <v>243000000</v>
      </c>
      <c r="K76" t="s">
        <v>12</v>
      </c>
      <c r="L76" s="2">
        <v>440000000</v>
      </c>
      <c r="M76" t="s">
        <v>42</v>
      </c>
    </row>
    <row r="77" spans="4:13" x14ac:dyDescent="0.35">
      <c r="D77">
        <v>349</v>
      </c>
      <c r="E77" t="s">
        <v>158</v>
      </c>
      <c r="F77" t="s">
        <v>17</v>
      </c>
      <c r="G77" s="1">
        <v>42735</v>
      </c>
      <c r="H77" s="2">
        <v>6399000000</v>
      </c>
      <c r="I77" s="2">
        <v>4010000000</v>
      </c>
      <c r="J77" s="2">
        <v>281000000</v>
      </c>
      <c r="K77" t="s">
        <v>12</v>
      </c>
      <c r="L77" s="2">
        <v>811000000</v>
      </c>
      <c r="M77" t="s">
        <v>42</v>
      </c>
    </row>
    <row r="78" spans="4:13" x14ac:dyDescent="0.35">
      <c r="D78">
        <v>357</v>
      </c>
      <c r="E78" t="s">
        <v>160</v>
      </c>
      <c r="F78" t="s">
        <v>17</v>
      </c>
      <c r="G78" s="1">
        <v>42369</v>
      </c>
      <c r="H78" s="2">
        <v>7386000000</v>
      </c>
      <c r="I78" s="2">
        <v>5109000000</v>
      </c>
      <c r="J78" s="2">
        <v>374000000</v>
      </c>
      <c r="K78" t="s">
        <v>12</v>
      </c>
      <c r="L78" s="2">
        <v>970000000</v>
      </c>
      <c r="M78" t="s">
        <v>42</v>
      </c>
    </row>
    <row r="79" spans="4:13" x14ac:dyDescent="0.35">
      <c r="D79">
        <v>431</v>
      </c>
      <c r="E79" t="s">
        <v>190</v>
      </c>
      <c r="F79" t="s">
        <v>17</v>
      </c>
      <c r="G79" s="1">
        <v>42369</v>
      </c>
      <c r="H79" s="2">
        <v>11683000000</v>
      </c>
      <c r="I79" s="2">
        <v>6201000000</v>
      </c>
      <c r="J79" s="2">
        <v>551000000</v>
      </c>
      <c r="K79" t="s">
        <v>12</v>
      </c>
      <c r="L79" s="2">
        <v>1395000000</v>
      </c>
      <c r="M79" t="s">
        <v>42</v>
      </c>
    </row>
    <row r="80" spans="4:13" x14ac:dyDescent="0.35">
      <c r="D80">
        <v>507</v>
      </c>
      <c r="E80" t="s">
        <v>216</v>
      </c>
      <c r="F80" t="s">
        <v>17</v>
      </c>
      <c r="G80" s="1">
        <v>42369</v>
      </c>
      <c r="H80" s="2">
        <v>23459000000</v>
      </c>
      <c r="I80" s="2">
        <v>13728000000</v>
      </c>
      <c r="J80" s="2">
        <v>1135000000</v>
      </c>
      <c r="K80" t="s">
        <v>12</v>
      </c>
      <c r="L80" s="2">
        <v>3144000000</v>
      </c>
      <c r="M80" t="s">
        <v>42</v>
      </c>
    </row>
    <row r="81" spans="4:13" x14ac:dyDescent="0.35">
      <c r="D81">
        <v>531</v>
      </c>
      <c r="E81" t="s">
        <v>222</v>
      </c>
      <c r="F81" t="s">
        <v>17</v>
      </c>
      <c r="G81" s="1">
        <v>42735</v>
      </c>
      <c r="H81" s="2">
        <v>12075000000</v>
      </c>
      <c r="I81" s="2">
        <v>6357000000</v>
      </c>
      <c r="J81" s="2">
        <v>2031000000</v>
      </c>
      <c r="K81" t="s">
        <v>12</v>
      </c>
      <c r="L81" s="2">
        <v>1216000000</v>
      </c>
      <c r="M81" t="s">
        <v>42</v>
      </c>
    </row>
    <row r="82" spans="4:13" x14ac:dyDescent="0.35">
      <c r="D82">
        <v>539</v>
      </c>
      <c r="E82" t="s">
        <v>224</v>
      </c>
      <c r="F82" t="s">
        <v>17</v>
      </c>
      <c r="G82" s="1">
        <v>42369</v>
      </c>
      <c r="H82" s="2">
        <v>11524000000</v>
      </c>
      <c r="I82" s="2">
        <v>7256000000</v>
      </c>
      <c r="J82" s="2">
        <v>336000000</v>
      </c>
      <c r="K82" t="s">
        <v>12</v>
      </c>
      <c r="L82" s="2">
        <v>1919000000</v>
      </c>
      <c r="M82" t="s">
        <v>42</v>
      </c>
    </row>
    <row r="83" spans="4:13" x14ac:dyDescent="0.35">
      <c r="D83">
        <v>571</v>
      </c>
      <c r="E83" t="s">
        <v>232</v>
      </c>
      <c r="F83" t="s">
        <v>17</v>
      </c>
      <c r="G83" s="1">
        <v>42369</v>
      </c>
      <c r="H83" s="2">
        <v>7954827000</v>
      </c>
      <c r="I83" s="2">
        <v>4416194000</v>
      </c>
      <c r="J83" s="2">
        <v>1086274000</v>
      </c>
      <c r="K83" t="s">
        <v>12</v>
      </c>
      <c r="L83" s="2">
        <v>688195000</v>
      </c>
      <c r="M83" t="s">
        <v>42</v>
      </c>
    </row>
    <row r="84" spans="4:13" x14ac:dyDescent="0.35">
      <c r="D84">
        <v>587</v>
      </c>
      <c r="E84" t="s">
        <v>238</v>
      </c>
      <c r="F84" t="s">
        <v>17</v>
      </c>
      <c r="G84" s="1">
        <v>42369</v>
      </c>
      <c r="H84" s="2">
        <v>11513251000</v>
      </c>
      <c r="I84" s="2">
        <v>7449273000</v>
      </c>
      <c r="J84" s="2">
        <v>1074998000</v>
      </c>
      <c r="K84" t="s">
        <v>12</v>
      </c>
      <c r="L84" s="2">
        <v>1337276000</v>
      </c>
      <c r="M84" t="s">
        <v>42</v>
      </c>
    </row>
    <row r="85" spans="4:13" x14ac:dyDescent="0.35">
      <c r="D85">
        <v>595</v>
      </c>
      <c r="E85" t="s">
        <v>240</v>
      </c>
      <c r="F85" t="s">
        <v>17</v>
      </c>
      <c r="G85" s="1">
        <v>42735</v>
      </c>
      <c r="H85" s="2">
        <v>31360000000</v>
      </c>
      <c r="I85" s="2">
        <v>22688000000</v>
      </c>
      <c r="J85" s="2">
        <v>1576000000</v>
      </c>
      <c r="K85" t="s">
        <v>12</v>
      </c>
      <c r="L85" s="2">
        <v>3936000000</v>
      </c>
      <c r="M85" t="s">
        <v>42</v>
      </c>
    </row>
    <row r="86" spans="4:13" x14ac:dyDescent="0.35">
      <c r="D86">
        <v>635</v>
      </c>
      <c r="E86" t="s">
        <v>252</v>
      </c>
      <c r="F86" t="s">
        <v>17</v>
      </c>
      <c r="G86" s="1">
        <v>42369</v>
      </c>
      <c r="H86" s="2">
        <v>15026000000</v>
      </c>
      <c r="I86" s="2">
        <v>6173000000</v>
      </c>
      <c r="J86" s="2">
        <v>4969000000</v>
      </c>
      <c r="K86" t="s">
        <v>12</v>
      </c>
      <c r="L86" s="2">
        <v>1550000000</v>
      </c>
      <c r="M86" t="s">
        <v>42</v>
      </c>
    </row>
    <row r="87" spans="4:13" x14ac:dyDescent="0.35">
      <c r="D87">
        <v>978</v>
      </c>
      <c r="E87" t="s">
        <v>359</v>
      </c>
      <c r="F87" t="s">
        <v>17</v>
      </c>
      <c r="G87" s="1">
        <v>42369</v>
      </c>
      <c r="H87" s="2">
        <v>3253600000</v>
      </c>
      <c r="I87" s="2">
        <v>2171600000</v>
      </c>
      <c r="J87" s="2">
        <v>103700000</v>
      </c>
      <c r="K87" t="s">
        <v>12</v>
      </c>
      <c r="L87" s="2">
        <v>401300000</v>
      </c>
      <c r="M87" t="s">
        <v>42</v>
      </c>
    </row>
    <row r="88" spans="4:13" x14ac:dyDescent="0.35">
      <c r="D88">
        <v>1143</v>
      </c>
      <c r="E88" t="s">
        <v>408</v>
      </c>
      <c r="F88" t="s">
        <v>17</v>
      </c>
      <c r="G88" s="1">
        <v>42369</v>
      </c>
      <c r="H88" s="2">
        <v>17486000000</v>
      </c>
      <c r="I88" s="2">
        <v>8596000000</v>
      </c>
      <c r="J88" s="2">
        <v>1399000000</v>
      </c>
      <c r="K88" t="s">
        <v>12</v>
      </c>
      <c r="L88" s="2">
        <v>2831000000</v>
      </c>
      <c r="M88" t="s">
        <v>42</v>
      </c>
    </row>
    <row r="89" spans="4:13" x14ac:dyDescent="0.35">
      <c r="D89">
        <v>1239</v>
      </c>
      <c r="E89" t="s">
        <v>433</v>
      </c>
      <c r="F89" t="s">
        <v>17</v>
      </c>
      <c r="G89" s="1">
        <v>42735</v>
      </c>
      <c r="H89" s="2">
        <v>17666000000</v>
      </c>
      <c r="I89" s="2">
        <v>12734000000</v>
      </c>
      <c r="J89" t="s">
        <v>12</v>
      </c>
      <c r="K89" t="s">
        <v>12</v>
      </c>
      <c r="L89" s="2">
        <v>2755000000</v>
      </c>
      <c r="M89" t="s">
        <v>42</v>
      </c>
    </row>
    <row r="90" spans="4:13" x14ac:dyDescent="0.35">
      <c r="D90">
        <v>1251</v>
      </c>
      <c r="E90" t="s">
        <v>436</v>
      </c>
      <c r="F90" t="s">
        <v>17</v>
      </c>
      <c r="G90" s="1">
        <v>42369</v>
      </c>
      <c r="H90" s="2">
        <v>10415000000</v>
      </c>
      <c r="I90" s="2">
        <v>6239000000</v>
      </c>
      <c r="J90" t="s">
        <v>12</v>
      </c>
      <c r="K90" t="s">
        <v>12</v>
      </c>
      <c r="L90" s="2">
        <v>1214000000</v>
      </c>
      <c r="M90" t="s">
        <v>42</v>
      </c>
    </row>
    <row r="91" spans="4:13" x14ac:dyDescent="0.35">
      <c r="D91">
        <v>1299</v>
      </c>
      <c r="E91" t="s">
        <v>448</v>
      </c>
      <c r="F91" t="s">
        <v>17</v>
      </c>
      <c r="G91" s="1">
        <v>42369</v>
      </c>
      <c r="H91" s="2">
        <v>3495443000</v>
      </c>
      <c r="I91" s="2">
        <v>1969675000</v>
      </c>
      <c r="J91" s="2">
        <v>176744000</v>
      </c>
      <c r="K91" t="s">
        <v>12</v>
      </c>
      <c r="L91" s="2">
        <v>494422000</v>
      </c>
      <c r="M91" t="s">
        <v>42</v>
      </c>
    </row>
    <row r="92" spans="4:13" x14ac:dyDescent="0.35">
      <c r="D92">
        <v>1307</v>
      </c>
      <c r="E92" t="s">
        <v>450</v>
      </c>
      <c r="F92" t="s">
        <v>17</v>
      </c>
      <c r="G92" s="1">
        <v>42369</v>
      </c>
      <c r="H92" s="2">
        <v>7669000000</v>
      </c>
      <c r="I92" s="2">
        <v>1718000000</v>
      </c>
      <c r="J92" s="2">
        <v>2237000000</v>
      </c>
      <c r="K92" t="s">
        <v>12</v>
      </c>
      <c r="L92" s="2">
        <v>883000000</v>
      </c>
      <c r="M92" t="s">
        <v>42</v>
      </c>
    </row>
    <row r="93" spans="4:13" x14ac:dyDescent="0.35">
      <c r="D93">
        <v>1389</v>
      </c>
      <c r="E93" t="s">
        <v>471</v>
      </c>
      <c r="F93" t="s">
        <v>17</v>
      </c>
      <c r="G93" s="1">
        <v>42369</v>
      </c>
      <c r="H93" s="2">
        <v>4380000000</v>
      </c>
      <c r="I93" s="2">
        <v>2714000000</v>
      </c>
      <c r="J93" s="2">
        <v>234000000</v>
      </c>
      <c r="K93" t="s">
        <v>12</v>
      </c>
      <c r="L93" s="2">
        <v>358000000</v>
      </c>
      <c r="M93" t="s">
        <v>42</v>
      </c>
    </row>
    <row r="94" spans="4:13" x14ac:dyDescent="0.35">
      <c r="D94">
        <v>1429</v>
      </c>
      <c r="E94" t="s">
        <v>482</v>
      </c>
      <c r="F94" t="s">
        <v>17</v>
      </c>
      <c r="G94" s="1">
        <v>42369</v>
      </c>
      <c r="H94" s="2">
        <v>17489000000</v>
      </c>
      <c r="I94" s="2">
        <v>9811000000</v>
      </c>
      <c r="J94" s="2">
        <v>997000000</v>
      </c>
      <c r="K94" t="s">
        <v>12</v>
      </c>
      <c r="L94" s="2">
        <v>2034000000</v>
      </c>
      <c r="M94" t="s">
        <v>42</v>
      </c>
    </row>
    <row r="95" spans="4:13" x14ac:dyDescent="0.35">
      <c r="D95">
        <v>1449</v>
      </c>
      <c r="E95" t="s">
        <v>486</v>
      </c>
      <c r="F95" t="s">
        <v>17</v>
      </c>
      <c r="G95" s="1">
        <v>42369</v>
      </c>
      <c r="H95" s="2">
        <v>10231000000</v>
      </c>
      <c r="I95" s="2">
        <v>6648000000</v>
      </c>
      <c r="J95" s="2">
        <v>397000000</v>
      </c>
      <c r="K95" t="s">
        <v>12</v>
      </c>
      <c r="L95" s="2">
        <v>1250000000</v>
      </c>
      <c r="M95" t="s">
        <v>42</v>
      </c>
    </row>
    <row r="96" spans="4:13" x14ac:dyDescent="0.35">
      <c r="D96">
        <v>1681</v>
      </c>
      <c r="E96" t="s">
        <v>549</v>
      </c>
      <c r="F96" t="s">
        <v>17</v>
      </c>
      <c r="G96" s="1">
        <v>42369</v>
      </c>
      <c r="H96" s="2">
        <v>5926100000</v>
      </c>
      <c r="I96" s="2">
        <v>3949400000</v>
      </c>
      <c r="J96" s="2">
        <v>164400000</v>
      </c>
      <c r="K96" t="s">
        <v>12</v>
      </c>
      <c r="L96" s="2">
        <v>561800000</v>
      </c>
      <c r="M96" t="s">
        <v>42</v>
      </c>
    </row>
    <row r="97" spans="4:13" x14ac:dyDescent="0.35">
      <c r="D97">
        <v>1736</v>
      </c>
      <c r="E97" t="s">
        <v>564</v>
      </c>
      <c r="F97" t="s">
        <v>17</v>
      </c>
      <c r="G97" s="1">
        <v>42369</v>
      </c>
      <c r="H97" s="2">
        <v>11024486000</v>
      </c>
      <c r="I97" s="2">
        <v>7033633000</v>
      </c>
      <c r="J97" s="2">
        <v>865817000</v>
      </c>
      <c r="K97" t="s">
        <v>12</v>
      </c>
      <c r="L97" s="2">
        <v>1124524000</v>
      </c>
      <c r="M97" t="s">
        <v>42</v>
      </c>
    </row>
    <row r="102" spans="4:13" x14ac:dyDescent="0.35">
      <c r="G102" t="s">
        <v>3</v>
      </c>
      <c r="H102" t="s">
        <v>1</v>
      </c>
    </row>
    <row r="103" spans="4:13" x14ac:dyDescent="0.35">
      <c r="G103" s="2">
        <v>5781000000</v>
      </c>
      <c r="H103" t="s">
        <v>11</v>
      </c>
    </row>
    <row r="104" spans="4:13" x14ac:dyDescent="0.35">
      <c r="G104" s="2">
        <v>14945000000</v>
      </c>
      <c r="H104" t="s">
        <v>11</v>
      </c>
    </row>
    <row r="105" spans="4:13" x14ac:dyDescent="0.35">
      <c r="G105" s="2">
        <v>2853926000</v>
      </c>
      <c r="H105" t="s">
        <v>11</v>
      </c>
    </row>
    <row r="106" spans="4:13" x14ac:dyDescent="0.35">
      <c r="G106" s="2">
        <v>6566000000</v>
      </c>
      <c r="H106" t="s">
        <v>11</v>
      </c>
    </row>
    <row r="107" spans="4:13" x14ac:dyDescent="0.35">
      <c r="G107" s="2">
        <v>7452000000</v>
      </c>
      <c r="H107" t="s">
        <v>11</v>
      </c>
    </row>
    <row r="108" spans="4:13" x14ac:dyDescent="0.35">
      <c r="G108" s="2">
        <v>12835000000</v>
      </c>
      <c r="H108" t="s">
        <v>11</v>
      </c>
    </row>
    <row r="109" spans="4:13" x14ac:dyDescent="0.35">
      <c r="G109" s="2">
        <v>17912000000</v>
      </c>
      <c r="H109" t="s">
        <v>11</v>
      </c>
    </row>
    <row r="110" spans="4:13" x14ac:dyDescent="0.35">
      <c r="G110" s="2">
        <v>12354000000</v>
      </c>
      <c r="H110" t="s">
        <v>11</v>
      </c>
    </row>
    <row r="111" spans="4:13" x14ac:dyDescent="0.35">
      <c r="G111" s="2">
        <v>11862000000</v>
      </c>
      <c r="H111" t="s">
        <v>11</v>
      </c>
    </row>
    <row r="112" spans="4:13" x14ac:dyDescent="0.35">
      <c r="G112" s="2">
        <v>6273787000</v>
      </c>
      <c r="H112" t="s">
        <v>11</v>
      </c>
    </row>
    <row r="113" spans="7:8" x14ac:dyDescent="0.35">
      <c r="G113" s="2">
        <v>10302079000</v>
      </c>
      <c r="H113" t="s">
        <v>11</v>
      </c>
    </row>
    <row r="114" spans="7:8" x14ac:dyDescent="0.35">
      <c r="G114" s="2">
        <v>24888000000</v>
      </c>
      <c r="H114" t="s">
        <v>11</v>
      </c>
    </row>
    <row r="115" spans="7:8" x14ac:dyDescent="0.35">
      <c r="G115" s="2">
        <v>15255000000</v>
      </c>
      <c r="H115" t="s">
        <v>11</v>
      </c>
    </row>
    <row r="116" spans="7:8" x14ac:dyDescent="0.35">
      <c r="G116" s="2">
        <v>3094500000</v>
      </c>
      <c r="H116" t="s">
        <v>11</v>
      </c>
    </row>
    <row r="117" spans="7:8" x14ac:dyDescent="0.35">
      <c r="G117" s="2">
        <v>14256000000</v>
      </c>
      <c r="H117" t="s">
        <v>11</v>
      </c>
    </row>
    <row r="118" spans="7:8" x14ac:dyDescent="0.35">
      <c r="G118" s="2">
        <v>15598000000</v>
      </c>
      <c r="H118" t="s">
        <v>11</v>
      </c>
    </row>
    <row r="119" spans="7:8" x14ac:dyDescent="0.35">
      <c r="G119" s="2">
        <v>9781000000</v>
      </c>
      <c r="H119" t="s">
        <v>11</v>
      </c>
    </row>
    <row r="120" spans="7:8" x14ac:dyDescent="0.35">
      <c r="G120" s="2">
        <v>3301804000</v>
      </c>
      <c r="H120" t="s">
        <v>11</v>
      </c>
    </row>
    <row r="121" spans="7:8" x14ac:dyDescent="0.35">
      <c r="G121" s="2">
        <v>12132000000</v>
      </c>
      <c r="H121" t="s">
        <v>11</v>
      </c>
    </row>
    <row r="122" spans="7:8" x14ac:dyDescent="0.35">
      <c r="G122" s="2">
        <v>4176000000</v>
      </c>
      <c r="H122" t="s">
        <v>11</v>
      </c>
    </row>
    <row r="123" spans="7:8" x14ac:dyDescent="0.35">
      <c r="G123" s="2">
        <v>16537000000</v>
      </c>
      <c r="H123" t="s">
        <v>11</v>
      </c>
    </row>
    <row r="124" spans="7:8" x14ac:dyDescent="0.35">
      <c r="G124" s="2">
        <v>9647000000</v>
      </c>
      <c r="H124" t="s">
        <v>11</v>
      </c>
    </row>
    <row r="125" spans="7:8" x14ac:dyDescent="0.35">
      <c r="G125" s="2">
        <v>4246400000</v>
      </c>
      <c r="H125" t="s">
        <v>11</v>
      </c>
    </row>
    <row r="126" spans="7:8" x14ac:dyDescent="0.35">
      <c r="G126" s="2">
        <v>10128223000</v>
      </c>
      <c r="H126" t="s">
        <v>11</v>
      </c>
    </row>
  </sheetData>
  <sortState xmlns:xlrd2="http://schemas.microsoft.com/office/spreadsheetml/2017/richdata2" ref="D2:M97">
    <sortCondition ref="F1"/>
  </sortState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5659A5B75C574586B7C34499C74CC3" ma:contentTypeVersion="12" ma:contentTypeDescription="Create a new document." ma:contentTypeScope="" ma:versionID="4580845d08cd9cad16765dec4e59d1a2">
  <xsd:schema xmlns:xsd="http://www.w3.org/2001/XMLSchema" xmlns:xs="http://www.w3.org/2001/XMLSchema" xmlns:p="http://schemas.microsoft.com/office/2006/metadata/properties" xmlns:ns3="7062417d-bb32-4f62-a91c-108214b5336e" xmlns:ns4="ff2c7c75-5699-4fb9-a6f4-c00387591281" targetNamespace="http://schemas.microsoft.com/office/2006/metadata/properties" ma:root="true" ma:fieldsID="0e6938797aa5191e14fcbac544ed1d42" ns3:_="" ns4:_="">
    <xsd:import namespace="7062417d-bb32-4f62-a91c-108214b5336e"/>
    <xsd:import namespace="ff2c7c75-5699-4fb9-a6f4-c003875912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62417d-bb32-4f62-a91c-108214b533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2c7c75-5699-4fb9-a6f4-c0038759128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A78C7B-9401-4EBF-A8B5-01D71F97E1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62417d-bb32-4f62-a91c-108214b5336e"/>
    <ds:schemaRef ds:uri="ff2c7c75-5699-4fb9-a6f4-c003875912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3B94BF-E156-480F-813C-8FA852858D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2632B6-47E8-44A0-AEC1-2F4F9143556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7062417d-bb32-4f62-a91c-108214b5336e"/>
    <ds:schemaRef ds:uri="http://purl.org/dc/terms/"/>
    <ds:schemaRef ds:uri="ff2c7c75-5699-4fb9-a6f4-c00387591281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Profit&amp;LossStatement Prep Space</vt:lpstr>
      <vt:lpstr>P&amp;L Statment</vt:lpstr>
      <vt:lpstr>Forecast Statement</vt:lpstr>
      <vt:lpstr>projectdata</vt:lpstr>
      <vt:lpstr>Energy Sector MTC</vt:lpstr>
      <vt:lpstr>Utilities MTC </vt:lpstr>
      <vt:lpstr>Cost_of_Goods_Sold</vt:lpstr>
      <vt:lpstr>Other_Operating_Items</vt:lpstr>
      <vt:lpstr>Research_Development</vt:lpstr>
      <vt:lpstr>Sales__General_and_Admin.</vt:lpstr>
      <vt:lpstr>Ticker_Symbol</vt:lpstr>
      <vt:lpstr>TickerSymbolFinal</vt:lpstr>
      <vt:lpstr>Total_Revenue</vt:lpstr>
      <vt:lpstr>Years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THOMPSON, DARIAN L</dc:creator>
  <cp:lastModifiedBy>DARIAN L</cp:lastModifiedBy>
  <dcterms:created xsi:type="dcterms:W3CDTF">2021-06-26T04:28:41Z</dcterms:created>
  <dcterms:modified xsi:type="dcterms:W3CDTF">2021-12-01T09:55:55Z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0x010100C65659A5B75C574586B7C34499C74CC3</vt:lpwstr>
  </property>
</Properties>
</file>