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dc-planner\Downloads\"/>
    </mc:Choice>
  </mc:AlternateContent>
  <xr:revisionPtr revIDLastSave="0" documentId="13_ncr:1_{FAA59A28-0780-4FAE-B1B0-54D2DF9994F0}" xr6:coauthVersionLast="45" xr6:coauthVersionMax="47" xr10:uidLastSave="{00000000-0000-0000-0000-000000000000}"/>
  <bookViews>
    <workbookView xWindow="23880" yWindow="-120" windowWidth="29040" windowHeight="15840" xr2:uid="{E7FE2217-4B8F-4DB3-A35E-426B94C034E9}"/>
  </bookViews>
  <sheets>
    <sheet name="EXCEL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" i="1" l="1"/>
  <c r="N3" i="1"/>
  <c r="N4" i="1"/>
  <c r="N5" i="1"/>
  <c r="N6" i="1"/>
  <c r="N7" i="1"/>
  <c r="N8" i="1"/>
  <c r="N9" i="1"/>
  <c r="N10" i="1"/>
  <c r="N11" i="1"/>
  <c r="N12" i="1"/>
  <c r="N13" i="1"/>
  <c r="H17" i="1" a="1"/>
  <c r="H17" i="1" s="1"/>
  <c r="H16" i="1" l="1"/>
  <c r="M13" i="1"/>
  <c r="L13" i="1"/>
  <c r="M12" i="1"/>
  <c r="L12" i="1"/>
  <c r="M11" i="1"/>
  <c r="L11" i="1"/>
  <c r="M10" i="1"/>
  <c r="L10" i="1"/>
  <c r="M9" i="1"/>
  <c r="L9" i="1"/>
  <c r="M8" i="1"/>
  <c r="L8" i="1"/>
  <c r="M7" i="1"/>
  <c r="L7" i="1"/>
  <c r="M6" i="1"/>
  <c r="L6" i="1"/>
  <c r="M5" i="1"/>
  <c r="L5" i="1"/>
  <c r="M4" i="1"/>
  <c r="L4" i="1"/>
  <c r="M3" i="1"/>
  <c r="L3" i="1"/>
  <c r="M2" i="1"/>
  <c r="L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<sst xmlns="http://schemas.openxmlformats.org/spreadsheetml/2006/main" count="40" uniqueCount="23">
  <si>
    <t>Order Number</t>
  </si>
  <si>
    <t>Order Line Number</t>
  </si>
  <si>
    <t>Month</t>
  </si>
  <si>
    <t>Month Name</t>
  </si>
  <si>
    <t>Year</t>
  </si>
  <si>
    <t>Estimate ID</t>
  </si>
  <si>
    <t>Estimate Name</t>
  </si>
  <si>
    <t>Estimate Budget</t>
  </si>
  <si>
    <t>Order Bill Amount</t>
  </si>
  <si>
    <t>Plan Est Budget to Plan Bill Variance</t>
  </si>
  <si>
    <t>Plan Est Budget to Order Bill Variance</t>
  </si>
  <si>
    <t>Estimate Name Combined</t>
  </si>
  <si>
    <t>Estimate Budget#2</t>
  </si>
  <si>
    <t>FORMULA IM LOOKING FOR</t>
  </si>
  <si>
    <t>July</t>
  </si>
  <si>
    <t>000001 - Internet_ProgrammaticSocial</t>
  </si>
  <si>
    <t>August</t>
  </si>
  <si>
    <t>September</t>
  </si>
  <si>
    <t>October</t>
  </si>
  <si>
    <t>November</t>
  </si>
  <si>
    <t>December</t>
  </si>
  <si>
    <t>000002 - Kenshoo</t>
  </si>
  <si>
    <t>Total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</si>
</sst>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8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D3D3D3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FF"/>
      </patternFill>
    </fill>
    <fill>
      <patternFill patternType="solid">
        <fgColor rgb="FFF5F5F5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49" fontId="3" fillId="2" borderId="1" xfId="0" applyNumberFormat="1" applyFont="1" applyFill="1" applyBorder="1" applyAlignment="1">
      <alignment vertical="center" wrapText="1" readingOrder="1"/>
    </xf>
    <xf numFmtId="49" fontId="3" fillId="3" borderId="1" xfId="0" applyNumberFormat="1" applyFont="1" applyFill="1" applyBorder="1" applyAlignment="1">
      <alignment horizontal="center" vertical="center" wrapText="1" readingOrder="1"/>
    </xf>
    <xf numFmtId="49" fontId="3" fillId="2" borderId="1" xfId="0" applyNumberFormat="1" applyFont="1" applyFill="1" applyBorder="1" applyAlignment="1">
      <alignment horizontal="center" vertical="center" wrapText="1" readingOrder="1"/>
    </xf>
    <xf numFmtId="164" fontId="3" fillId="4" borderId="1" xfId="1" applyFont="1" applyFill="1" applyBorder="1" applyAlignment="1">
      <alignment horizontal="center" vertical="center" wrapText="1" readingOrder="1"/>
    </xf>
    <xf numFmtId="164" fontId="3" fillId="3" borderId="1" xfId="1" applyFont="1" applyFill="1" applyBorder="1" applyAlignment="1">
      <alignment horizontal="center" vertical="center" wrapText="1" readingOrder="1"/>
    </xf>
    <xf numFmtId="0" fontId="2" fillId="5" borderId="0" xfId="0" applyFont="1" applyFill="1" applyAlignment="1">
      <alignment wrapText="1"/>
    </xf>
    <xf numFmtId="165" fontId="2" fillId="5" borderId="0" xfId="0" applyNumberFormat="1" applyFont="1" applyFill="1" applyAlignment="1">
      <alignment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1" fontId="5" fillId="6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Border="1" applyAlignment="1">
      <alignment vertical="center" wrapText="1" readingOrder="1"/>
    </xf>
    <xf numFmtId="3" fontId="5" fillId="7" borderId="1" xfId="0" applyNumberFormat="1" applyFont="1" applyFill="1" applyBorder="1" applyAlignment="1">
      <alignment vertical="center" wrapText="1" readingOrder="1"/>
    </xf>
    <xf numFmtId="49" fontId="5" fillId="7" borderId="1" xfId="0" applyNumberFormat="1" applyFont="1" applyFill="1" applyBorder="1" applyAlignment="1">
      <alignment vertical="center" wrapText="1" readingOrder="1"/>
    </xf>
    <xf numFmtId="1" fontId="5" fillId="7" borderId="1" xfId="0" applyNumberFormat="1" applyFont="1" applyFill="1" applyBorder="1" applyAlignment="1">
      <alignment vertical="center" wrapText="1" readingOrder="1"/>
    </xf>
    <xf numFmtId="164" fontId="5" fillId="6" borderId="1" xfId="1" applyFont="1" applyFill="1" applyBorder="1" applyAlignment="1">
      <alignment vertical="center" wrapText="1" readingOrder="1"/>
    </xf>
    <xf numFmtId="164" fontId="5" fillId="7" borderId="1" xfId="1" applyFont="1" applyFill="1" applyBorder="1" applyAlignment="1">
      <alignment vertical="center" wrapText="1" readingOrder="1"/>
    </xf>
    <xf numFmtId="0" fontId="0" fillId="5" borderId="0" xfId="0" applyFill="1" applyAlignment="1">
      <alignment wrapText="1"/>
    </xf>
    <xf numFmtId="165" fontId="0" fillId="6" borderId="0" xfId="0" applyNumberFormat="1" applyFill="1" applyAlignment="1">
      <alignment wrapText="1"/>
    </xf>
    <xf numFmtId="0" fontId="0" fillId="0" borderId="0" xfId="0" applyAlignment="1">
      <alignment wrapText="1"/>
    </xf>
    <xf numFmtId="1" fontId="5" fillId="8" borderId="1" xfId="0" applyNumberFormat="1" applyFont="1" applyFill="1" applyBorder="1" applyAlignment="1">
      <alignment horizontal="right" vertical="center" wrapText="1" readingOrder="1"/>
    </xf>
    <xf numFmtId="3" fontId="5" fillId="8" borderId="1" xfId="0" applyNumberFormat="1" applyFont="1" applyFill="1" applyBorder="1" applyAlignment="1">
      <alignment horizontal="right" vertical="center" wrapText="1" readingOrder="1"/>
    </xf>
    <xf numFmtId="49" fontId="5" fillId="8" borderId="1" xfId="0" applyNumberFormat="1" applyFont="1" applyFill="1" applyBorder="1" applyAlignment="1">
      <alignment horizontal="left" vertical="center" wrapText="1" readingOrder="1"/>
    </xf>
    <xf numFmtId="164" fontId="5" fillId="8" borderId="1" xfId="1" applyFont="1" applyFill="1" applyBorder="1" applyAlignment="1">
      <alignment horizontal="right" vertical="center" wrapText="1" readingOrder="1"/>
    </xf>
    <xf numFmtId="164" fontId="5" fillId="6" borderId="1" xfId="1" applyFont="1" applyFill="1" applyBorder="1" applyAlignment="1">
      <alignment horizontal="right" vertical="center" wrapText="1" readingOrder="1"/>
    </xf>
    <xf numFmtId="165" fontId="0" fillId="5" borderId="0" xfId="0" applyNumberFormat="1" applyFill="1" applyAlignment="1">
      <alignment wrapText="1"/>
    </xf>
    <xf numFmtId="1" fontId="5" fillId="7" borderId="1" xfId="0" applyNumberFormat="1" applyFont="1" applyFill="1" applyBorder="1" applyAlignment="1">
      <alignment horizontal="right" vertical="center" wrapText="1" readingOrder="1"/>
    </xf>
    <xf numFmtId="3" fontId="5" fillId="7" borderId="1" xfId="0" applyNumberFormat="1" applyFont="1" applyFill="1" applyBorder="1" applyAlignment="1">
      <alignment horizontal="right" vertical="center" wrapText="1" readingOrder="1"/>
    </xf>
    <xf numFmtId="49" fontId="5" fillId="7" borderId="1" xfId="0" applyNumberFormat="1" applyFont="1" applyFill="1" applyBorder="1" applyAlignment="1">
      <alignment horizontal="left" vertical="center" wrapText="1" readingOrder="1"/>
    </xf>
    <xf numFmtId="164" fontId="5" fillId="7" borderId="1" xfId="1" applyFont="1" applyFill="1" applyBorder="1" applyAlignment="1">
      <alignment horizontal="right" vertical="center" wrapText="1" readingOrder="1"/>
    </xf>
    <xf numFmtId="1" fontId="5" fillId="9" borderId="1" xfId="0" applyNumberFormat="1" applyFont="1" applyFill="1" applyBorder="1" applyAlignment="1">
      <alignment horizontal="right" vertical="center" wrapText="1" readingOrder="1"/>
    </xf>
    <xf numFmtId="164" fontId="5" fillId="9" borderId="1" xfId="1" applyFont="1" applyFill="1" applyBorder="1" applyAlignment="1">
      <alignment horizontal="right" vertical="center" wrapText="1" readingOrder="1"/>
    </xf>
    <xf numFmtId="165" fontId="0" fillId="9" borderId="0" xfId="0" applyNumberFormat="1" applyFill="1" applyAlignment="1">
      <alignment wrapText="1"/>
    </xf>
    <xf numFmtId="164" fontId="0" fillId="0" borderId="0" xfId="1" applyFont="1" applyFill="1"/>
    <xf numFmtId="164" fontId="0" fillId="0" borderId="0" xfId="1" applyFont="1"/>
    <xf numFmtId="43" fontId="0" fillId="6" borderId="0" xfId="0" applyNumberFormat="1" applyFill="1" applyAlignment="1">
      <alignment wrapText="1"/>
    </xf>
    <xf numFmtId="43" fontId="0" fillId="0" borderId="0" xfId="0" applyNumberFormat="1" applyAlignment="1">
      <alignment wrapText="1"/>
    </xf>
    <xf numFmtId="43" fontId="0" fillId="9" borderId="0" xfId="0" applyNumberFormat="1" applyFill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63E6E-02C9-4E20-A19D-A7505018852C}">
  <dimension ref="A1:N17"/>
  <sheetViews>
    <sheetView tabSelected="1" workbookViewId="0">
      <selection activeCell="H4" sqref="H4"/>
    </sheetView>
  </sheetViews>
  <sheetFormatPr defaultRowHeight="15" x14ac:dyDescent="0.25"/>
  <cols>
    <col min="7" max="7" width="26.140625" customWidth="1"/>
    <col min="8" max="8" width="15" style="34" customWidth="1"/>
    <col min="9" max="9" width="13.42578125" style="34" customWidth="1"/>
    <col min="10" max="11" width="14" style="34" customWidth="1"/>
    <col min="12" max="12" width="32.42578125" customWidth="1"/>
    <col min="13" max="13" width="24.140625" customWidth="1"/>
    <col min="14" max="14" width="22.85546875" customWidth="1"/>
  </cols>
  <sheetData>
    <row r="1" spans="1:14" s="9" customFormat="1" ht="24.6" customHeight="1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5" t="s">
        <v>10</v>
      </c>
      <c r="L1" s="6" t="s">
        <v>11</v>
      </c>
      <c r="M1" s="7" t="s">
        <v>12</v>
      </c>
      <c r="N1" s="8" t="s">
        <v>13</v>
      </c>
    </row>
    <row r="2" spans="1:14" s="19" customFormat="1" ht="17.25" customHeight="1" x14ac:dyDescent="0.25">
      <c r="A2" s="10">
        <v>77</v>
      </c>
      <c r="B2" s="11">
        <v>1</v>
      </c>
      <c r="C2" s="12">
        <v>7</v>
      </c>
      <c r="D2" s="13" t="s">
        <v>14</v>
      </c>
      <c r="E2" s="14">
        <v>2021</v>
      </c>
      <c r="F2" s="11">
        <v>31</v>
      </c>
      <c r="G2" s="13" t="s">
        <v>15</v>
      </c>
      <c r="H2" s="15">
        <v>41904</v>
      </c>
      <c r="I2" s="15">
        <v>7615.01</v>
      </c>
      <c r="J2" s="16">
        <v>41904</v>
      </c>
      <c r="K2" s="16">
        <v>34288.99</v>
      </c>
      <c r="L2" s="17" t="str">
        <f t="shared" ref="L2:L13" si="0">$A2&amp;$B2&amp;$F2&amp;$G2</f>
        <v>77131000001 - Internet_ProgrammaticSocial</v>
      </c>
      <c r="M2" s="18">
        <f>$H2</f>
        <v>41904</v>
      </c>
      <c r="N2" s="35">
        <f>N(COUNTIF($A$2:A2,A2)=1)*H2</f>
        <v>41904</v>
      </c>
    </row>
    <row r="3" spans="1:14" s="19" customFormat="1" ht="17.25" customHeight="1" x14ac:dyDescent="0.25">
      <c r="A3" s="20">
        <v>77</v>
      </c>
      <c r="B3" s="20">
        <v>2</v>
      </c>
      <c r="C3" s="21">
        <v>8</v>
      </c>
      <c r="D3" s="22" t="s">
        <v>16</v>
      </c>
      <c r="E3" s="20">
        <v>2021</v>
      </c>
      <c r="F3" s="20">
        <v>31</v>
      </c>
      <c r="G3" s="22" t="s">
        <v>15</v>
      </c>
      <c r="H3" s="23">
        <v>41904</v>
      </c>
      <c r="I3" s="24">
        <v>7615.01</v>
      </c>
      <c r="J3" s="23">
        <v>41904</v>
      </c>
      <c r="K3" s="23">
        <v>34288.99</v>
      </c>
      <c r="L3" s="17" t="str">
        <f t="shared" si="0"/>
        <v>77231000001 - Internet_ProgrammaticSocial</v>
      </c>
      <c r="M3" s="25">
        <f t="shared" ref="M3:M13" si="1">$H3</f>
        <v>41904</v>
      </c>
      <c r="N3" s="36">
        <f>N(COUNTIF($A$2:A3,A3)=1)*H3</f>
        <v>0</v>
      </c>
    </row>
    <row r="4" spans="1:14" s="19" customFormat="1" ht="17.25" customHeight="1" x14ac:dyDescent="0.25">
      <c r="A4" s="26">
        <v>77</v>
      </c>
      <c r="B4" s="26">
        <v>3</v>
      </c>
      <c r="C4" s="27">
        <v>9</v>
      </c>
      <c r="D4" s="28" t="s">
        <v>17</v>
      </c>
      <c r="E4" s="26">
        <v>2021</v>
      </c>
      <c r="F4" s="26">
        <v>31</v>
      </c>
      <c r="G4" s="28" t="s">
        <v>15</v>
      </c>
      <c r="H4" s="29">
        <v>41904</v>
      </c>
      <c r="I4" s="24">
        <v>7615.01</v>
      </c>
      <c r="J4" s="29">
        <v>41904</v>
      </c>
      <c r="K4" s="29">
        <v>34288.99</v>
      </c>
      <c r="L4" s="17" t="str">
        <f t="shared" si="0"/>
        <v>77331000001 - Internet_ProgrammaticSocial</v>
      </c>
      <c r="M4" s="25">
        <f t="shared" si="1"/>
        <v>41904</v>
      </c>
      <c r="N4" s="36">
        <f>N(COUNTIF($A$2:A4,A4)=1)*H4</f>
        <v>0</v>
      </c>
    </row>
    <row r="5" spans="1:14" s="19" customFormat="1" ht="17.25" customHeight="1" x14ac:dyDescent="0.25">
      <c r="A5" s="20">
        <v>77</v>
      </c>
      <c r="B5" s="20">
        <v>4</v>
      </c>
      <c r="C5" s="21">
        <v>10</v>
      </c>
      <c r="D5" s="22" t="s">
        <v>18</v>
      </c>
      <c r="E5" s="20">
        <v>2021</v>
      </c>
      <c r="F5" s="20">
        <v>31</v>
      </c>
      <c r="G5" s="22" t="s">
        <v>15</v>
      </c>
      <c r="H5" s="23">
        <v>41904</v>
      </c>
      <c r="I5" s="24">
        <v>7615.01</v>
      </c>
      <c r="J5" s="23">
        <v>41904</v>
      </c>
      <c r="K5" s="23">
        <v>34288.99</v>
      </c>
      <c r="L5" s="17" t="str">
        <f t="shared" si="0"/>
        <v>77431000001 - Internet_ProgrammaticSocial</v>
      </c>
      <c r="M5" s="25">
        <f t="shared" si="1"/>
        <v>41904</v>
      </c>
      <c r="N5" s="36">
        <f>N(COUNTIF($A$2:A5,A5)=1)*H5</f>
        <v>0</v>
      </c>
    </row>
    <row r="6" spans="1:14" s="19" customFormat="1" ht="17.25" customHeight="1" x14ac:dyDescent="0.25">
      <c r="A6" s="26">
        <v>77</v>
      </c>
      <c r="B6" s="26">
        <v>5</v>
      </c>
      <c r="C6" s="27">
        <v>11</v>
      </c>
      <c r="D6" s="28" t="s">
        <v>19</v>
      </c>
      <c r="E6" s="26">
        <v>2021</v>
      </c>
      <c r="F6" s="26">
        <v>31</v>
      </c>
      <c r="G6" s="28" t="s">
        <v>15</v>
      </c>
      <c r="H6" s="29">
        <v>41904</v>
      </c>
      <c r="I6" s="24">
        <v>7615.01</v>
      </c>
      <c r="J6" s="29">
        <v>41904</v>
      </c>
      <c r="K6" s="29">
        <v>34288.99</v>
      </c>
      <c r="L6" s="17" t="str">
        <f t="shared" si="0"/>
        <v>77531000001 - Internet_ProgrammaticSocial</v>
      </c>
      <c r="M6" s="25">
        <f t="shared" si="1"/>
        <v>41904</v>
      </c>
      <c r="N6" s="36">
        <f>N(COUNTIF($A$2:A6,A6)=1)*H6</f>
        <v>0</v>
      </c>
    </row>
    <row r="7" spans="1:14" s="19" customFormat="1" ht="17.45" customHeight="1" x14ac:dyDescent="0.25">
      <c r="A7" s="20">
        <v>77</v>
      </c>
      <c r="B7" s="20">
        <v>6</v>
      </c>
      <c r="C7" s="21">
        <v>12</v>
      </c>
      <c r="D7" s="22" t="s">
        <v>20</v>
      </c>
      <c r="E7" s="20">
        <v>2021</v>
      </c>
      <c r="F7" s="20">
        <v>31</v>
      </c>
      <c r="G7" s="22" t="s">
        <v>15</v>
      </c>
      <c r="H7" s="23">
        <v>41904</v>
      </c>
      <c r="I7" s="24">
        <v>7615.01</v>
      </c>
      <c r="J7" s="23">
        <v>41904</v>
      </c>
      <c r="K7" s="23">
        <v>34288.99</v>
      </c>
      <c r="L7" s="17" t="str">
        <f t="shared" si="0"/>
        <v>77631000001 - Internet_ProgrammaticSocial</v>
      </c>
      <c r="M7" s="25">
        <f t="shared" si="1"/>
        <v>41904</v>
      </c>
      <c r="N7" s="36">
        <f>N(COUNTIF($A$2:A7,A7)=1)*H7</f>
        <v>0</v>
      </c>
    </row>
    <row r="8" spans="1:14" s="19" customFormat="1" ht="17.25" customHeight="1" x14ac:dyDescent="0.25">
      <c r="A8" s="30">
        <v>78</v>
      </c>
      <c r="B8" s="26">
        <v>1</v>
      </c>
      <c r="C8" s="27">
        <v>7</v>
      </c>
      <c r="D8" s="28" t="s">
        <v>14</v>
      </c>
      <c r="E8" s="26">
        <v>2021</v>
      </c>
      <c r="F8" s="26">
        <v>32</v>
      </c>
      <c r="G8" s="28" t="s">
        <v>21</v>
      </c>
      <c r="H8" s="31">
        <v>1296</v>
      </c>
      <c r="I8" s="31">
        <v>246.27</v>
      </c>
      <c r="J8" s="29">
        <v>1296</v>
      </c>
      <c r="K8" s="29">
        <v>1049.73</v>
      </c>
      <c r="L8" s="17" t="str">
        <f t="shared" si="0"/>
        <v>78132000002 - Kenshoo</v>
      </c>
      <c r="M8" s="32">
        <f t="shared" si="1"/>
        <v>1296</v>
      </c>
      <c r="N8" s="37">
        <f>N(COUNTIF($A$2:A8,A8)=1)*H8</f>
        <v>1296</v>
      </c>
    </row>
    <row r="9" spans="1:14" s="19" customFormat="1" ht="17.25" customHeight="1" x14ac:dyDescent="0.25">
      <c r="A9" s="20">
        <v>78</v>
      </c>
      <c r="B9" s="20">
        <v>2</v>
      </c>
      <c r="C9" s="21">
        <v>8</v>
      </c>
      <c r="D9" s="22" t="s">
        <v>16</v>
      </c>
      <c r="E9" s="20">
        <v>2021</v>
      </c>
      <c r="F9" s="20">
        <v>32</v>
      </c>
      <c r="G9" s="22" t="s">
        <v>21</v>
      </c>
      <c r="H9" s="23">
        <v>1296</v>
      </c>
      <c r="I9" s="31">
        <v>243.67</v>
      </c>
      <c r="J9" s="23">
        <v>1296</v>
      </c>
      <c r="K9" s="23">
        <v>1052.33</v>
      </c>
      <c r="L9" s="17" t="str">
        <f t="shared" si="0"/>
        <v>78232000002 - Kenshoo</v>
      </c>
      <c r="M9" s="25">
        <f t="shared" si="1"/>
        <v>1296</v>
      </c>
      <c r="N9" s="36">
        <f>N(COUNTIF($A$2:A9,A9)=1)*H9</f>
        <v>0</v>
      </c>
    </row>
    <row r="10" spans="1:14" s="19" customFormat="1" ht="17.25" customHeight="1" x14ac:dyDescent="0.25">
      <c r="A10" s="26">
        <v>78</v>
      </c>
      <c r="B10" s="26">
        <v>3</v>
      </c>
      <c r="C10" s="27">
        <v>9</v>
      </c>
      <c r="D10" s="28" t="s">
        <v>17</v>
      </c>
      <c r="E10" s="26">
        <v>2021</v>
      </c>
      <c r="F10" s="26">
        <v>32</v>
      </c>
      <c r="G10" s="28" t="s">
        <v>21</v>
      </c>
      <c r="H10" s="29">
        <v>1296</v>
      </c>
      <c r="I10" s="31">
        <v>243.67</v>
      </c>
      <c r="J10" s="29">
        <v>1296</v>
      </c>
      <c r="K10" s="29">
        <v>1052.33</v>
      </c>
      <c r="L10" s="17" t="str">
        <f t="shared" si="0"/>
        <v>78332000002 - Kenshoo</v>
      </c>
      <c r="M10" s="25">
        <f t="shared" si="1"/>
        <v>1296</v>
      </c>
      <c r="N10" s="36">
        <f>N(COUNTIF($A$2:A10,A10)=1)*H10</f>
        <v>0</v>
      </c>
    </row>
    <row r="11" spans="1:14" s="19" customFormat="1" ht="17.25" customHeight="1" x14ac:dyDescent="0.25">
      <c r="A11" s="20">
        <v>78</v>
      </c>
      <c r="B11" s="20">
        <v>4</v>
      </c>
      <c r="C11" s="21">
        <v>10</v>
      </c>
      <c r="D11" s="22" t="s">
        <v>18</v>
      </c>
      <c r="E11" s="20">
        <v>2021</v>
      </c>
      <c r="F11" s="20">
        <v>32</v>
      </c>
      <c r="G11" s="22" t="s">
        <v>21</v>
      </c>
      <c r="H11" s="23">
        <v>1296</v>
      </c>
      <c r="I11" s="31">
        <v>243.67</v>
      </c>
      <c r="J11" s="23">
        <v>1296</v>
      </c>
      <c r="K11" s="23">
        <v>1052.33</v>
      </c>
      <c r="L11" s="17" t="str">
        <f t="shared" si="0"/>
        <v>78432000002 - Kenshoo</v>
      </c>
      <c r="M11" s="25">
        <f t="shared" si="1"/>
        <v>1296</v>
      </c>
      <c r="N11" s="36">
        <f>N(COUNTIF($A$2:A11,A11)=1)*H11</f>
        <v>0</v>
      </c>
    </row>
    <row r="12" spans="1:14" s="19" customFormat="1" ht="17.25" customHeight="1" x14ac:dyDescent="0.25">
      <c r="A12" s="26">
        <v>78</v>
      </c>
      <c r="B12" s="26">
        <v>5</v>
      </c>
      <c r="C12" s="27">
        <v>11</v>
      </c>
      <c r="D12" s="28" t="s">
        <v>19</v>
      </c>
      <c r="E12" s="26">
        <v>2021</v>
      </c>
      <c r="F12" s="26">
        <v>32</v>
      </c>
      <c r="G12" s="28" t="s">
        <v>21</v>
      </c>
      <c r="H12" s="29">
        <v>1296</v>
      </c>
      <c r="I12" s="31">
        <v>243.67</v>
      </c>
      <c r="J12" s="29">
        <v>1296</v>
      </c>
      <c r="K12" s="29">
        <v>1052.33</v>
      </c>
      <c r="L12" s="17" t="str">
        <f t="shared" si="0"/>
        <v>78532000002 - Kenshoo</v>
      </c>
      <c r="M12" s="25">
        <f t="shared" si="1"/>
        <v>1296</v>
      </c>
      <c r="N12" s="36">
        <f>N(COUNTIF($A$2:A12,A12)=1)*H12</f>
        <v>0</v>
      </c>
    </row>
    <row r="13" spans="1:14" s="19" customFormat="1" ht="17.25" customHeight="1" x14ac:dyDescent="0.25">
      <c r="A13" s="20">
        <v>78</v>
      </c>
      <c r="B13" s="20">
        <v>6</v>
      </c>
      <c r="C13" s="21">
        <v>12</v>
      </c>
      <c r="D13" s="22" t="s">
        <v>20</v>
      </c>
      <c r="E13" s="20">
        <v>2021</v>
      </c>
      <c r="F13" s="20">
        <v>32</v>
      </c>
      <c r="G13" s="22" t="s">
        <v>21</v>
      </c>
      <c r="H13" s="23">
        <v>1296</v>
      </c>
      <c r="I13" s="31">
        <v>243.67</v>
      </c>
      <c r="J13" s="23">
        <v>1296</v>
      </c>
      <c r="K13" s="23">
        <v>1052.33</v>
      </c>
      <c r="L13" s="17" t="str">
        <f t="shared" si="0"/>
        <v>78632000002 - Kenshoo</v>
      </c>
      <c r="M13" s="25">
        <f t="shared" si="1"/>
        <v>1296</v>
      </c>
      <c r="N13" s="36">
        <f>N(COUNTIF($A$2:A13,A13)=1)*H13</f>
        <v>0</v>
      </c>
    </row>
    <row r="16" spans="1:14" x14ac:dyDescent="0.25">
      <c r="G16" t="s">
        <v>22</v>
      </c>
      <c r="H16" s="33">
        <f>H2+H8</f>
        <v>43200</v>
      </c>
    </row>
    <row r="17" spans="7:8" x14ac:dyDescent="0.25">
      <c r="G17" t="s">
        <v>22</v>
      </c>
      <c r="H17" s="34" cm="1">
        <f t="array" ref="H17">SUMPRODUCT(1/COUNTIF(A2:A13,A2:A13),H2:H13)</f>
        <v>43200</v>
      </c>
    </row>
  </sheetData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EXCEL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Jessika</dc:creator>
  <cp:lastModifiedBy>Juliano Lima</cp:lastModifiedBy>
  <dcterms:created xsi:type="dcterms:W3CDTF">2021-09-29T19:36:36Z</dcterms:created>
  <dcterms:modified xsi:type="dcterms:W3CDTF">2021-09-29T20:02:39Z</dcterms:modified>
</cp:coreProperties>
</file>