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1 Great Solutions/"/>
    </mc:Choice>
  </mc:AlternateContent>
  <xr:revisionPtr revIDLastSave="11" documentId="8_{7EAA8D2F-0D10-3241-A81A-D6C4F892ED70}" xr6:coauthVersionLast="47" xr6:coauthVersionMax="47" xr10:uidLastSave="{7945EEC9-3515-F34B-8529-E4447A28D6C7}"/>
  <bookViews>
    <workbookView xWindow="5580" yWindow="2300" windowWidth="27640" windowHeight="16940" xr2:uid="{3E7D4535-F77E-7F43-83E5-C43B08DB8EAE}"/>
  </bookViews>
  <sheets>
    <sheet name="Opt_Exp_Calc" sheetId="1" r:id="rId1"/>
  </sheets>
  <externalReferences>
    <externalReference r:id="rId2"/>
  </externalReferences>
  <definedNames>
    <definedName name="ARK_Total">'[1]ARK ETFs '!$U$5</definedName>
    <definedName name="ARKGoal">'[1]ARK ETFs '!$AA$4</definedName>
    <definedName name="AsOfDateTime">'[1]IRA Portfolio'!$D$7</definedName>
    <definedName name="BalanceRange21">'[1]Weekly Totals'!$G$207:$G$259</definedName>
    <definedName name="BCS_DB">'[1]BCS assessor'!$F$7:$L$26</definedName>
    <definedName name="BidAskTbl">#REF!</definedName>
    <definedName name="CurrentActuals">INDIRECT([1]Tables!$P$1)</definedName>
    <definedName name="CurrIRATotal">'[1]Current Summary'!$S$33</definedName>
    <definedName name="CurrMkt">'[1]Put Screen'!$B$2</definedName>
    <definedName name="CurrMo">[1]Tables!$O$16</definedName>
    <definedName name="CurrYr">[1]Tables!$O$15</definedName>
    <definedName name="EndOfYear19">'[1]Weekly Totals'!$G$153</definedName>
    <definedName name="EOYear20">'[1]Weekly Totals'!$G$206</definedName>
    <definedName name="ExpArray">Opt_Exp_Calc!$C$6:$I$29</definedName>
    <definedName name="FivePct">'[1]IRA Portfolio'!$AC$10</definedName>
    <definedName name="Lonelies">INDIRECT([1]Tables!$P$10)</definedName>
    <definedName name="OptOnlyData">[1]!Table2[#Data]</definedName>
    <definedName name="Third">_xlfn.LET(  _xlpm.FstDa,DATE(Opt_Exp_Calc!A12,Opt_Exp_Calc!A13,1),  _xlpm.FsWkDa,WEEKDAY(_xlpm.FstDa),  _xlpm.ThrdFri,_xlpm.FstDa+CHOOSE(_xlpm.FsWkDa,19,18,17,16,15,14,20),_xlpm.ThrdFri  )</definedName>
    <definedName name="xlCOMMA">","</definedName>
    <definedName name="xlDOUBLE">""""</definedName>
    <definedName name="xlSINGLE">"'"</definedName>
    <definedName name="xlSPACE">" "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8" i="1" l="1"/>
  <c r="I18" i="1" s="1"/>
  <c r="A17" i="1"/>
  <c r="I17" i="1" s="1"/>
  <c r="A16" i="1"/>
  <c r="I16" i="1" s="1"/>
  <c r="A15" i="1"/>
  <c r="I15" i="1" s="1"/>
  <c r="A14" i="1"/>
  <c r="I14" i="1" s="1"/>
  <c r="A13" i="1"/>
  <c r="I13" i="1" s="1"/>
  <c r="G12" i="1"/>
  <c r="A12" i="1"/>
  <c r="I12" i="1" s="1"/>
  <c r="A11" i="1"/>
  <c r="I11" i="1" s="1"/>
  <c r="E10" i="1"/>
  <c r="A10" i="1"/>
  <c r="I10" i="1" s="1"/>
  <c r="A9" i="1"/>
  <c r="I9" i="1" s="1"/>
  <c r="A8" i="1"/>
  <c r="I8" i="1" s="1"/>
  <c r="G7" i="1"/>
  <c r="F7" i="1"/>
  <c r="A7" i="1"/>
  <c r="I7" i="1" s="1"/>
  <c r="I6" i="1"/>
  <c r="H6" i="1"/>
  <c r="G6" i="1"/>
  <c r="F6" i="1"/>
  <c r="E6" i="1"/>
  <c r="D6" i="1"/>
  <c r="C6" i="1"/>
  <c r="D14" i="1" l="1"/>
  <c r="D15" i="1"/>
  <c r="F8" i="1"/>
  <c r="F12" i="1"/>
  <c r="F15" i="1"/>
  <c r="C7" i="1"/>
  <c r="C10" i="1"/>
  <c r="C13" i="1"/>
  <c r="E17" i="1"/>
  <c r="D7" i="1"/>
  <c r="D10" i="1"/>
  <c r="G11" i="1"/>
  <c r="E14" i="1"/>
  <c r="C17" i="1"/>
  <c r="D17" i="1"/>
  <c r="G8" i="1"/>
  <c r="C11" i="1"/>
  <c r="E15" i="1"/>
  <c r="F17" i="1"/>
  <c r="D11" i="1"/>
  <c r="C9" i="1"/>
  <c r="E11" i="1"/>
  <c r="A19" i="1"/>
  <c r="I19" i="1" s="1"/>
  <c r="E7" i="1"/>
  <c r="F11" i="1"/>
  <c r="C14" i="1"/>
  <c r="C16" i="1"/>
  <c r="A23" i="1"/>
  <c r="I23" i="1" s="1"/>
  <c r="F18" i="1"/>
  <c r="A22" i="1"/>
  <c r="I22" i="1" s="1"/>
  <c r="C19" i="1"/>
  <c r="A24" i="1"/>
  <c r="I24" i="1" s="1"/>
  <c r="A25" i="1"/>
  <c r="I25" i="1" s="1"/>
  <c r="D9" i="1"/>
  <c r="D13" i="1"/>
  <c r="F14" i="1"/>
  <c r="D16" i="1"/>
  <c r="E19" i="1"/>
  <c r="A26" i="1"/>
  <c r="I26" i="1" s="1"/>
  <c r="F10" i="1"/>
  <c r="C8" i="1"/>
  <c r="E9" i="1"/>
  <c r="G10" i="1"/>
  <c r="C12" i="1"/>
  <c r="E13" i="1"/>
  <c r="E16" i="1"/>
  <c r="C18" i="1"/>
  <c r="A27" i="1"/>
  <c r="I27" i="1" s="1"/>
  <c r="D8" i="1"/>
  <c r="F9" i="1"/>
  <c r="D12" i="1"/>
  <c r="F13" i="1"/>
  <c r="C15" i="1"/>
  <c r="F16" i="1"/>
  <c r="D18" i="1"/>
  <c r="A20" i="1"/>
  <c r="I20" i="1" s="1"/>
  <c r="A28" i="1"/>
  <c r="I28" i="1" s="1"/>
  <c r="E8" i="1"/>
  <c r="G9" i="1"/>
  <c r="E12" i="1"/>
  <c r="G13" i="1"/>
  <c r="E18" i="1"/>
  <c r="A21" i="1"/>
  <c r="I21" i="1" s="1"/>
  <c r="A29" i="1"/>
  <c r="I29" i="1" s="1"/>
  <c r="C28" i="1"/>
  <c r="E22" i="1"/>
  <c r="H7" i="1"/>
  <c r="H8" i="1"/>
  <c r="H9" i="1"/>
  <c r="H10" i="1"/>
  <c r="H11" i="1"/>
  <c r="H12" i="1"/>
  <c r="H13" i="1"/>
  <c r="G14" i="1"/>
  <c r="G15" i="1"/>
  <c r="G16" i="1"/>
  <c r="G17" i="1"/>
  <c r="G18" i="1"/>
  <c r="G19" i="1"/>
  <c r="F23" i="1"/>
  <c r="F24" i="1"/>
  <c r="F28" i="1"/>
  <c r="E28" i="1"/>
  <c r="H14" i="1"/>
  <c r="H15" i="1"/>
  <c r="H16" i="1"/>
  <c r="H17" i="1"/>
  <c r="H18" i="1"/>
  <c r="G23" i="1"/>
  <c r="G26" i="1"/>
  <c r="G27" i="1"/>
  <c r="G28" i="1"/>
  <c r="D28" i="1"/>
  <c r="H23" i="1"/>
  <c r="H28" i="1"/>
  <c r="C23" i="1"/>
  <c r="C26" i="1"/>
  <c r="C22" i="1" l="1"/>
  <c r="E23" i="1"/>
  <c r="C20" i="1"/>
  <c r="D27" i="1"/>
  <c r="H21" i="1"/>
  <c r="F22" i="1"/>
  <c r="D24" i="1"/>
  <c r="D23" i="1"/>
  <c r="F19" i="1"/>
  <c r="D19" i="1"/>
  <c r="D22" i="1"/>
  <c r="G22" i="1"/>
  <c r="H22" i="1"/>
  <c r="H19" i="1"/>
  <c r="D26" i="1"/>
  <c r="C21" i="1"/>
  <c r="G20" i="1"/>
  <c r="F25" i="1"/>
  <c r="D29" i="1"/>
  <c r="H29" i="1"/>
  <c r="H20" i="1"/>
  <c r="E29" i="1"/>
  <c r="G25" i="1"/>
  <c r="C25" i="1"/>
  <c r="H27" i="1"/>
  <c r="E27" i="1"/>
  <c r="G24" i="1"/>
  <c r="F29" i="1"/>
  <c r="F21" i="1"/>
  <c r="E26" i="1"/>
  <c r="C27" i="1"/>
  <c r="C24" i="1"/>
  <c r="H26" i="1"/>
  <c r="E21" i="1"/>
  <c r="F20" i="1"/>
  <c r="E25" i="1"/>
  <c r="E20" i="1"/>
  <c r="C29" i="1"/>
  <c r="F27" i="1"/>
  <c r="E24" i="1"/>
  <c r="D21" i="1"/>
  <c r="D25" i="1"/>
  <c r="H25" i="1"/>
  <c r="H24" i="1"/>
  <c r="G29" i="1"/>
  <c r="G21" i="1"/>
  <c r="F26" i="1"/>
  <c r="D20" i="1"/>
</calcChain>
</file>

<file path=xl/sharedStrings.xml><?xml version="1.0" encoding="utf-8"?>
<sst xmlns="http://schemas.openxmlformats.org/spreadsheetml/2006/main" count="10" uniqueCount="10">
  <si>
    <t>Nth Occurence</t>
  </si>
  <si>
    <t>YEAR</t>
  </si>
  <si>
    <t>MONTH</t>
  </si>
  <si>
    <t>Nth Sun of the Month</t>
  </si>
  <si>
    <t>Nth Mon of the Month</t>
  </si>
  <si>
    <t>Nth Tues of the Month</t>
  </si>
  <si>
    <t>Nth Wed of the Month</t>
  </si>
  <si>
    <t>Nth Thur of the Month</t>
  </si>
  <si>
    <t>Nth Fri of the Month</t>
  </si>
  <si>
    <t>Nth Sat of the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</si>
</sst>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8.5"/>
      <color theme="1"/>
      <name val="Courier New"/>
      <family val="3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2" borderId="1" applyNumberFormat="0" applyAlignment="0" applyProtection="0"/>
  </cellStyleXfs>
  <cellXfs count="17">
    <xf numFmtId="0" fontId="0" fillId="0" borderId="0" xfId="0"/>
    <xf numFmtId="0" fontId="1" fillId="0" borderId="0" xfId="1"/>
    <xf numFmtId="0" fontId="2" fillId="2" borderId="2" xfId="2" applyBorder="1" applyAlignment="1">
      <alignment wrapText="1"/>
    </xf>
    <xf numFmtId="0" fontId="1" fillId="0" borderId="0" xfId="1" applyAlignment="1">
      <alignment horizontal="center"/>
    </xf>
    <xf numFmtId="14" fontId="1" fillId="0" borderId="0" xfId="1" applyNumberFormat="1"/>
    <xf numFmtId="0" fontId="1" fillId="0" borderId="2" xfId="1" applyBorder="1" applyAlignment="1">
      <alignment horizontal="center"/>
    </xf>
    <xf numFmtId="14" fontId="3" fillId="0" borderId="0" xfId="1" applyNumberFormat="1" applyFont="1" applyAlignment="1">
      <alignment horizontal="center" vertical="center"/>
    </xf>
    <xf numFmtId="0" fontId="1" fillId="3" borderId="2" xfId="1" applyFill="1" applyBorder="1" applyAlignment="1">
      <alignment horizontal="center"/>
    </xf>
    <xf numFmtId="0" fontId="2" fillId="2" borderId="1" xfId="2" applyAlignment="1">
      <alignment wrapText="1"/>
    </xf>
    <xf numFmtId="0" fontId="2" fillId="3" borderId="2" xfId="2" applyFill="1" applyBorder="1" applyAlignment="1">
      <alignment horizontal="center" wrapText="1"/>
    </xf>
    <xf numFmtId="0" fontId="1" fillId="0" borderId="0" xfId="1" applyAlignment="1">
      <alignment wrapText="1"/>
    </xf>
    <xf numFmtId="14" fontId="1" fillId="0" borderId="3" xfId="1" applyNumberFormat="1" applyBorder="1" applyAlignment="1">
      <alignment horizontal="center"/>
    </xf>
    <xf numFmtId="0" fontId="4" fillId="0" borderId="0" xfId="1" applyFont="1"/>
    <xf numFmtId="14" fontId="1" fillId="4" borderId="0" xfId="1" applyNumberFormat="1" applyFill="1" applyAlignment="1">
      <alignment wrapText="1"/>
    </xf>
    <xf numFmtId="2" fontId="1" fillId="0" borderId="0" xfId="1" applyNumberFormat="1"/>
    <xf numFmtId="14" fontId="1" fillId="0" borderId="0" xfId="1" applyNumberFormat="1" applyAlignment="1">
      <alignment wrapText="1"/>
    </xf>
    <xf numFmtId="0" fontId="1" fillId="4" borderId="0" xfId="1" applyFill="1"/>
  </cellXfs>
  <cellStyles count="3">
    <cellStyle name="Normal" xfId="0" builtinId="0"/>
    <cellStyle name="Normal 9" xfId="1" xr:uid="{29276EAC-66C5-4F40-BC99-D65EDE6A8651}"/>
    <cellStyle name="Output 2" xfId="2" xr:uid="{C09C74A2-2768-BA43-9A45-819EB9FBC5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ee09587ec8c0dbf/FrequentFidelity/CurrentOptionStrategi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PL_BCS0623"/>
      <sheetName val="AAPL_BCS0323"/>
      <sheetName val="AAPL_BCS0123"/>
      <sheetName val="AAPL_BCS0622"/>
      <sheetName val="AAPL_CC"/>
      <sheetName val="ABNB"/>
      <sheetName val="AMZN"/>
      <sheetName val="ATVI"/>
      <sheetName val="BRKB"/>
      <sheetName val="EBAY"/>
      <sheetName val="HD"/>
      <sheetName val="INTC"/>
      <sheetName val="Weekly Totals"/>
      <sheetName val="Current Summary"/>
      <sheetName val="IRA Portfolio"/>
      <sheetName val="StockAdvisorRecs"/>
      <sheetName val="Option Portfolio"/>
      <sheetName val="ARK ETFs "/>
      <sheetName val="RMD Projection"/>
      <sheetName val="LOW"/>
      <sheetName val="MAR"/>
      <sheetName val="NVDA"/>
      <sheetName val="RACE"/>
      <sheetName val="RACE_1"/>
      <sheetName val="RDFN"/>
      <sheetName val="SBUX"/>
      <sheetName val="SHOP"/>
      <sheetName val="SQ"/>
      <sheetName val="SYY"/>
      <sheetName val="TTD"/>
      <sheetName val="TTWO"/>
      <sheetName val="Short Call Screen"/>
      <sheetName val="Put Screen"/>
      <sheetName val="BCS assessor"/>
      <sheetName val="BPS assessor"/>
      <sheetName val="Diagonal assessor"/>
      <sheetName val="Care of Diagonal"/>
      <sheetName val="Lonelies"/>
      <sheetName val="Experimental"/>
      <sheetName val="LEAPS Calls"/>
      <sheetName val="BCS template"/>
      <sheetName val="BPS template"/>
      <sheetName val="CovCall Template"/>
      <sheetName val="Opt_Exp_Calc"/>
      <sheetName val="Tables"/>
      <sheetName val="LEAPS strik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53">
          <cell r="G153">
            <v>6528307.4299999997</v>
          </cell>
        </row>
        <row r="206">
          <cell r="G206">
            <v>7762259.8200000003</v>
          </cell>
        </row>
        <row r="207">
          <cell r="G207">
            <v>7762259.8200000003</v>
          </cell>
        </row>
        <row r="208">
          <cell r="G208">
            <v>7906895.6500000004</v>
          </cell>
        </row>
        <row r="209">
          <cell r="G209">
            <v>7765187.7000000011</v>
          </cell>
        </row>
        <row r="210">
          <cell r="G210">
            <v>7950703.04</v>
          </cell>
        </row>
        <row r="211">
          <cell r="G211">
            <v>7741712.1799999997</v>
          </cell>
        </row>
        <row r="212">
          <cell r="G212">
            <v>8059757.2949999999</v>
          </cell>
        </row>
        <row r="213">
          <cell r="G213">
            <v>8169815.8799999999</v>
          </cell>
        </row>
        <row r="214">
          <cell r="G214">
            <v>8047318.0999999996</v>
          </cell>
        </row>
        <row r="215">
          <cell r="G215">
            <v>7817264.8399999999</v>
          </cell>
        </row>
        <row r="216">
          <cell r="G216">
            <v>7685067.4299999997</v>
          </cell>
        </row>
        <row r="217">
          <cell r="G217">
            <v>7890685.6899999995</v>
          </cell>
        </row>
        <row r="218">
          <cell r="G218">
            <v>7795354.7999999998</v>
          </cell>
        </row>
        <row r="219">
          <cell r="G219">
            <v>7749240.9000000004</v>
          </cell>
        </row>
        <row r="220">
          <cell r="G220">
            <v>7884945.04</v>
          </cell>
        </row>
        <row r="221">
          <cell r="G221">
            <v>7987927.8300000001</v>
          </cell>
        </row>
        <row r="222">
          <cell r="G222">
            <v>8087084.5600000005</v>
          </cell>
        </row>
        <row r="223">
          <cell r="G223">
            <v>8022571.4350000005</v>
          </cell>
        </row>
        <row r="224">
          <cell r="G224">
            <v>8037250.5600000005</v>
          </cell>
        </row>
        <row r="225">
          <cell r="G225">
            <v>7984926.6600000001</v>
          </cell>
        </row>
        <row r="226">
          <cell r="G226">
            <v>7836678.5300000003</v>
          </cell>
        </row>
        <row r="227">
          <cell r="G227">
            <v>7887579.9800000004</v>
          </cell>
        </row>
        <row r="228">
          <cell r="G228">
            <v>7971668.7300000004</v>
          </cell>
        </row>
        <row r="229">
          <cell r="G229" t="str">
            <v/>
          </cell>
        </row>
        <row r="230">
          <cell r="G230" t="str">
            <v/>
          </cell>
        </row>
        <row r="231">
          <cell r="G231" t="str">
            <v/>
          </cell>
        </row>
        <row r="232">
          <cell r="G232" t="str">
            <v/>
          </cell>
        </row>
        <row r="233">
          <cell r="G233" t="str">
            <v/>
          </cell>
        </row>
        <row r="234">
          <cell r="G234" t="str">
            <v/>
          </cell>
        </row>
        <row r="235">
          <cell r="G235" t="str">
            <v/>
          </cell>
        </row>
        <row r="236">
          <cell r="G236" t="str">
            <v/>
          </cell>
        </row>
        <row r="237">
          <cell r="G237" t="str">
            <v/>
          </cell>
        </row>
        <row r="238">
          <cell r="G238" t="str">
            <v/>
          </cell>
        </row>
        <row r="239">
          <cell r="G239" t="str">
            <v/>
          </cell>
        </row>
        <row r="240">
          <cell r="G240" t="str">
            <v/>
          </cell>
        </row>
        <row r="241">
          <cell r="G241" t="str">
            <v/>
          </cell>
        </row>
        <row r="242">
          <cell r="G242" t="str">
            <v/>
          </cell>
        </row>
        <row r="243">
          <cell r="G243" t="str">
            <v/>
          </cell>
        </row>
        <row r="244">
          <cell r="G244" t="str">
            <v/>
          </cell>
        </row>
        <row r="245">
          <cell r="G245" t="str">
            <v/>
          </cell>
        </row>
        <row r="246">
          <cell r="G246" t="str">
            <v/>
          </cell>
        </row>
        <row r="247">
          <cell r="G247" t="str">
            <v/>
          </cell>
        </row>
        <row r="248">
          <cell r="G248" t="str">
            <v/>
          </cell>
        </row>
        <row r="249">
          <cell r="G249" t="str">
            <v/>
          </cell>
        </row>
        <row r="250">
          <cell r="G250" t="str">
            <v/>
          </cell>
        </row>
        <row r="251">
          <cell r="G251" t="str">
            <v/>
          </cell>
        </row>
        <row r="252">
          <cell r="G252" t="str">
            <v/>
          </cell>
        </row>
        <row r="253">
          <cell r="G253" t="str">
            <v/>
          </cell>
        </row>
        <row r="254">
          <cell r="G254" t="str">
            <v/>
          </cell>
        </row>
        <row r="255">
          <cell r="G255" t="str">
            <v/>
          </cell>
        </row>
        <row r="256">
          <cell r="G256" t="str">
            <v/>
          </cell>
        </row>
        <row r="257">
          <cell r="G257" t="str">
            <v/>
          </cell>
        </row>
        <row r="258">
          <cell r="G258" t="str">
            <v/>
          </cell>
        </row>
        <row r="259">
          <cell r="G259" t="str">
            <v/>
          </cell>
        </row>
      </sheetData>
      <sheetData sheetId="13">
        <row r="33">
          <cell r="S33">
            <v>7971687.9800000004</v>
          </cell>
        </row>
      </sheetData>
      <sheetData sheetId="14">
        <row r="7">
          <cell r="D7" t="str">
            <v>05/30/2021 02:16:25 PM ET</v>
          </cell>
        </row>
        <row r="10">
          <cell r="AC10">
            <v>372325.22400000005</v>
          </cell>
        </row>
      </sheetData>
      <sheetData sheetId="15"/>
      <sheetData sheetId="16"/>
      <sheetData sheetId="17">
        <row r="4">
          <cell r="AA4">
            <v>525000</v>
          </cell>
        </row>
        <row r="5">
          <cell r="U5">
            <v>1004502.75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2">
          <cell r="B2">
            <v>105.35</v>
          </cell>
        </row>
      </sheetData>
      <sheetData sheetId="33">
        <row r="7">
          <cell r="F7">
            <v>465</v>
          </cell>
          <cell r="G7" t="str">
            <v>-TTD230120C465</v>
          </cell>
          <cell r="H7" t="str">
            <v>344.04</v>
          </cell>
          <cell r="I7" t="str">
            <v>0.00</v>
          </cell>
          <cell r="J7" t="str">
            <v>208.50</v>
          </cell>
          <cell r="K7" t="str">
            <v>216.50</v>
          </cell>
          <cell r="L7">
            <v>212.5</v>
          </cell>
        </row>
        <row r="8">
          <cell r="F8">
            <v>470</v>
          </cell>
          <cell r="G8" t="str">
            <v>-TTD230120C470</v>
          </cell>
          <cell r="H8" t="str">
            <v>190.10</v>
          </cell>
          <cell r="I8" t="str">
            <v>0.00</v>
          </cell>
          <cell r="J8" t="str">
            <v>206.00</v>
          </cell>
          <cell r="K8" t="str">
            <v>214.00</v>
          </cell>
          <cell r="L8">
            <v>210</v>
          </cell>
        </row>
        <row r="9">
          <cell r="F9">
            <v>475</v>
          </cell>
          <cell r="G9" t="str">
            <v>-TTD230120C475</v>
          </cell>
          <cell r="H9" t="str">
            <v>145.43</v>
          </cell>
          <cell r="I9" t="str">
            <v>0.00</v>
          </cell>
          <cell r="J9" t="str">
            <v>203.50</v>
          </cell>
          <cell r="K9" t="str">
            <v>211.50</v>
          </cell>
          <cell r="L9">
            <v>207.5</v>
          </cell>
        </row>
        <row r="10">
          <cell r="F10">
            <v>480</v>
          </cell>
          <cell r="G10" t="str">
            <v>-TTD230120C480</v>
          </cell>
          <cell r="H10" t="str">
            <v>202.77</v>
          </cell>
          <cell r="I10" t="str">
            <v>0.00</v>
          </cell>
          <cell r="J10" t="str">
            <v>201.00</v>
          </cell>
          <cell r="K10" t="str">
            <v>209.00</v>
          </cell>
          <cell r="L10">
            <v>205</v>
          </cell>
        </row>
        <row r="11">
          <cell r="F11">
            <v>490</v>
          </cell>
          <cell r="G11" t="str">
            <v>-TTD230120C490</v>
          </cell>
          <cell r="H11" t="str">
            <v>186.20</v>
          </cell>
          <cell r="I11" t="str">
            <v>0.00</v>
          </cell>
          <cell r="J11" t="str">
            <v>196.80</v>
          </cell>
          <cell r="K11" t="str">
            <v>204.10</v>
          </cell>
          <cell r="L11">
            <v>200.45</v>
          </cell>
        </row>
        <row r="12">
          <cell r="F12">
            <v>500</v>
          </cell>
          <cell r="G12" t="str">
            <v>-TTD230120C500</v>
          </cell>
          <cell r="H12" t="str">
            <v>196.00</v>
          </cell>
          <cell r="I12" t="str">
            <v>0.00</v>
          </cell>
          <cell r="J12" t="str">
            <v>191.00</v>
          </cell>
          <cell r="K12" t="str">
            <v>199.40</v>
          </cell>
          <cell r="L12">
            <v>195.2</v>
          </cell>
        </row>
        <row r="13">
          <cell r="F13">
            <v>510</v>
          </cell>
          <cell r="G13" t="str">
            <v>-TTD230120C510</v>
          </cell>
          <cell r="H13" t="str">
            <v>185.51</v>
          </cell>
          <cell r="I13" t="str">
            <v>0.00</v>
          </cell>
          <cell r="J13" t="str">
            <v>187.00</v>
          </cell>
          <cell r="K13" t="str">
            <v>193.90</v>
          </cell>
          <cell r="L13">
            <v>190.45</v>
          </cell>
        </row>
        <row r="14">
          <cell r="F14">
            <v>520</v>
          </cell>
          <cell r="G14" t="str">
            <v>-TTD230120C520</v>
          </cell>
          <cell r="H14" t="str">
            <v>170.40</v>
          </cell>
          <cell r="I14" t="str">
            <v>0.00</v>
          </cell>
          <cell r="J14" t="str">
            <v>182.00</v>
          </cell>
          <cell r="K14" t="str">
            <v>190.50</v>
          </cell>
          <cell r="L14">
            <v>186.25</v>
          </cell>
        </row>
        <row r="15">
          <cell r="F15">
            <v>530</v>
          </cell>
          <cell r="G15" t="str">
            <v>-TTD230120C530</v>
          </cell>
          <cell r="H15" t="str">
            <v>164.16</v>
          </cell>
          <cell r="I15" t="str">
            <v>0.00</v>
          </cell>
          <cell r="J15" t="str">
            <v>177.50</v>
          </cell>
          <cell r="K15" t="str">
            <v>185.80</v>
          </cell>
          <cell r="L15">
            <v>181.65</v>
          </cell>
        </row>
        <row r="16">
          <cell r="F16">
            <v>540</v>
          </cell>
          <cell r="G16" t="str">
            <v>-TTD230120C540</v>
          </cell>
          <cell r="H16" t="str">
            <v>165.85</v>
          </cell>
          <cell r="I16" t="str">
            <v>0.00</v>
          </cell>
          <cell r="J16" t="str">
            <v>173.00</v>
          </cell>
          <cell r="K16" t="str">
            <v>181.50</v>
          </cell>
          <cell r="L16">
            <v>177.25</v>
          </cell>
        </row>
        <row r="17">
          <cell r="F17">
            <v>550</v>
          </cell>
          <cell r="G17" t="str">
            <v>-TTD230120C550</v>
          </cell>
          <cell r="H17" t="str">
            <v>172.00</v>
          </cell>
          <cell r="I17" t="str">
            <v>0.00</v>
          </cell>
          <cell r="J17" t="str">
            <v>169.00</v>
          </cell>
          <cell r="K17" t="str">
            <v>176.40</v>
          </cell>
          <cell r="L17">
            <v>172.7</v>
          </cell>
        </row>
        <row r="18">
          <cell r="F18">
            <v>560</v>
          </cell>
          <cell r="G18" t="str">
            <v>-TTD230120C560</v>
          </cell>
          <cell r="H18" t="str">
            <v>167.50</v>
          </cell>
          <cell r="I18" t="str">
            <v>0.00</v>
          </cell>
          <cell r="J18" t="str">
            <v>164.50</v>
          </cell>
          <cell r="K18" t="str">
            <v>173.00</v>
          </cell>
          <cell r="L18">
            <v>168.75</v>
          </cell>
        </row>
        <row r="19">
          <cell r="F19">
            <v>570</v>
          </cell>
          <cell r="G19" t="str">
            <v>-TTD230120C570</v>
          </cell>
          <cell r="H19" t="str">
            <v>169.50</v>
          </cell>
          <cell r="I19" t="str">
            <v>0.00</v>
          </cell>
          <cell r="J19" t="str">
            <v>160.00</v>
          </cell>
          <cell r="K19" t="str">
            <v>167.90</v>
          </cell>
          <cell r="L19">
            <v>163.95</v>
          </cell>
        </row>
        <row r="20">
          <cell r="F20">
            <v>580</v>
          </cell>
          <cell r="G20" t="str">
            <v>-TTD230120C580</v>
          </cell>
          <cell r="H20" t="str">
            <v>150.17</v>
          </cell>
          <cell r="I20" t="str">
            <v>0.00</v>
          </cell>
          <cell r="J20" t="str">
            <v>157.00</v>
          </cell>
          <cell r="K20" t="str">
            <v>164.50</v>
          </cell>
          <cell r="L20">
            <v>160.75</v>
          </cell>
        </row>
        <row r="21">
          <cell r="F21">
            <v>590</v>
          </cell>
          <cell r="G21" t="str">
            <v>-TTD230120C590</v>
          </cell>
          <cell r="H21" t="str">
            <v>148.37</v>
          </cell>
          <cell r="I21" t="str">
            <v>0.00</v>
          </cell>
          <cell r="J21" t="str">
            <v>153.00</v>
          </cell>
          <cell r="K21" t="str">
            <v>161.00</v>
          </cell>
          <cell r="L21">
            <v>157</v>
          </cell>
        </row>
        <row r="22">
          <cell r="F22">
            <v>600</v>
          </cell>
          <cell r="G22" t="str">
            <v>-TTD230120C600</v>
          </cell>
          <cell r="H22" t="str">
            <v>158.00</v>
          </cell>
          <cell r="I22" t="str">
            <v>0.00</v>
          </cell>
          <cell r="J22" t="str">
            <v>149.00</v>
          </cell>
          <cell r="K22" t="str">
            <v>157.00</v>
          </cell>
          <cell r="L22">
            <v>153</v>
          </cell>
        </row>
        <row r="23">
          <cell r="F23">
            <v>620</v>
          </cell>
          <cell r="G23" t="str">
            <v>-TTD230120C620</v>
          </cell>
          <cell r="H23" t="str">
            <v>138.00</v>
          </cell>
          <cell r="I23" t="str">
            <v>0.00</v>
          </cell>
          <cell r="J23" t="str">
            <v>141.50</v>
          </cell>
          <cell r="K23" t="str">
            <v>150.00</v>
          </cell>
          <cell r="L23">
            <v>145.75</v>
          </cell>
        </row>
        <row r="24">
          <cell r="F24">
            <v>640</v>
          </cell>
          <cell r="G24" t="str">
            <v>-TTD230120C640</v>
          </cell>
          <cell r="H24" t="str">
            <v>104.80</v>
          </cell>
          <cell r="I24" t="str">
            <v>0.00</v>
          </cell>
          <cell r="J24" t="str">
            <v>134.50</v>
          </cell>
          <cell r="K24" t="str">
            <v>142.50</v>
          </cell>
          <cell r="L24">
            <v>138.5</v>
          </cell>
        </row>
        <row r="25">
          <cell r="F25">
            <v>660</v>
          </cell>
          <cell r="G25" t="str">
            <v>-TTD230120C660</v>
          </cell>
          <cell r="H25" t="str">
            <v>125.00</v>
          </cell>
          <cell r="I25" t="str">
            <v>0.00</v>
          </cell>
          <cell r="J25" t="str">
            <v>127.60</v>
          </cell>
          <cell r="K25" t="str">
            <v>135.90</v>
          </cell>
          <cell r="L25">
            <v>131.75</v>
          </cell>
        </row>
        <row r="26">
          <cell r="F26">
            <v>680</v>
          </cell>
          <cell r="G26" t="str">
            <v>-TTD230120C680</v>
          </cell>
          <cell r="H26" t="str">
            <v>116.33</v>
          </cell>
          <cell r="I26" t="str">
            <v>0.00</v>
          </cell>
          <cell r="J26" t="str">
            <v>121.00</v>
          </cell>
          <cell r="K26" t="str">
            <v>130.00</v>
          </cell>
          <cell r="L26">
            <v>125.5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1">
          <cell r="P1" t="str">
            <v>'IRA Portfolio'!A7:T69</v>
          </cell>
        </row>
        <row r="10">
          <cell r="P10" t="str">
            <v>'Lonelies'!A5:Q21</v>
          </cell>
        </row>
        <row r="15">
          <cell r="O15">
            <v>2021</v>
          </cell>
        </row>
        <row r="16">
          <cell r="O16">
            <v>6</v>
          </cell>
        </row>
      </sheetData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B636D-2746-7F48-BF1D-2D85889E52C6}">
  <dimension ref="A1:U35"/>
  <sheetViews>
    <sheetView tabSelected="1" workbookViewId="0">
      <selection activeCell="A6" sqref="A6"/>
    </sheetView>
  </sheetViews>
  <sheetFormatPr baseColWidth="10" defaultColWidth="8.83203125" defaultRowHeight="15" x14ac:dyDescent="0.2"/>
  <cols>
    <col min="1" max="1" width="7.33203125" style="1" customWidth="1"/>
    <col min="2" max="2" width="13.83203125" style="1" customWidth="1"/>
    <col min="3" max="9" width="11.33203125" style="3" customWidth="1"/>
    <col min="10" max="11" width="8.83203125" style="1"/>
    <col min="12" max="12" width="13.6640625" style="1" customWidth="1"/>
    <col min="13" max="16384" width="8.83203125" style="1"/>
  </cols>
  <sheetData>
    <row r="1" spans="1:16" ht="16" x14ac:dyDescent="0.2">
      <c r="B1" s="2" t="s">
        <v>0</v>
      </c>
      <c r="P1" s="4"/>
    </row>
    <row r="2" spans="1:16" x14ac:dyDescent="0.2">
      <c r="B2" s="5">
        <v>4</v>
      </c>
      <c r="D2" s="6"/>
    </row>
    <row r="4" spans="1:16" x14ac:dyDescent="0.2">
      <c r="B4" s="4"/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  <c r="I4" s="7">
        <v>7</v>
      </c>
      <c r="P4" s="4"/>
    </row>
    <row r="5" spans="1:16" s="10" customFormat="1" ht="32" x14ac:dyDescent="0.2">
      <c r="A5" s="8" t="s">
        <v>1</v>
      </c>
      <c r="B5" s="8" t="s">
        <v>2</v>
      </c>
      <c r="C5" s="9" t="s">
        <v>3</v>
      </c>
      <c r="D5" s="9" t="s">
        <v>4</v>
      </c>
      <c r="E5" s="9" t="s">
        <v>5</v>
      </c>
      <c r="F5" s="9" t="s">
        <v>6</v>
      </c>
      <c r="G5" s="9" t="s">
        <v>7</v>
      </c>
      <c r="H5" s="9" t="s">
        <v>8</v>
      </c>
      <c r="I5" s="9" t="s">
        <v>9</v>
      </c>
    </row>
    <row r="6" spans="1:16" x14ac:dyDescent="0.2">
      <c r="A6" s="5">
        <v>2021</v>
      </c>
      <c r="B6" s="5">
        <v>1</v>
      </c>
      <c r="C6" s="11">
        <f>DATE($A6,$B6,1)+C$4-WEEKDAY(DATE($A6,$B6,1))+($B$2-(C$4&gt;=WEEKDAY(DATE($A6,$B6,1))))*7</f>
        <v>44220</v>
      </c>
      <c r="D6" s="11">
        <f t="shared" ref="D6:I6" si="0">DATE($A6,$B6,1)+D$4-WEEKDAY(DATE($A6,$B6,1))+($B$2-(D$4&gt;=WEEKDAY(DATE($A6,$B6,1))))*7</f>
        <v>44221</v>
      </c>
      <c r="E6" s="11">
        <f t="shared" si="0"/>
        <v>44222</v>
      </c>
      <c r="F6" s="11">
        <f t="shared" si="0"/>
        <v>44223</v>
      </c>
      <c r="G6" s="11">
        <f t="shared" si="0"/>
        <v>44224</v>
      </c>
      <c r="H6" s="11">
        <f t="shared" si="0"/>
        <v>44218</v>
      </c>
      <c r="I6" s="11">
        <f t="shared" si="0"/>
        <v>44219</v>
      </c>
    </row>
    <row r="7" spans="1:16" x14ac:dyDescent="0.2">
      <c r="A7" s="5">
        <f>A$6</f>
        <v>2021</v>
      </c>
      <c r="B7" s="5">
        <v>2</v>
      </c>
      <c r="C7" s="11">
        <f t="shared" ref="C7:I22" si="1">DATE($A7,$B7,1)+C$4-WEEKDAY(DATE($A7,$B7,1))+($B$2-(C$4&gt;=WEEKDAY(DATE($A7,$B7,1))))*7</f>
        <v>44255</v>
      </c>
      <c r="D7" s="11">
        <f t="shared" si="1"/>
        <v>44249</v>
      </c>
      <c r="E7" s="11">
        <f t="shared" si="1"/>
        <v>44250</v>
      </c>
      <c r="F7" s="11">
        <f t="shared" si="1"/>
        <v>44251</v>
      </c>
      <c r="G7" s="11">
        <f t="shared" si="1"/>
        <v>44252</v>
      </c>
      <c r="H7" s="11">
        <f t="shared" si="1"/>
        <v>44253</v>
      </c>
      <c r="I7" s="11">
        <f t="shared" si="1"/>
        <v>44254</v>
      </c>
    </row>
    <row r="8" spans="1:16" x14ac:dyDescent="0.2">
      <c r="A8" s="5">
        <f t="shared" ref="A8:A17" si="2">A$6</f>
        <v>2021</v>
      </c>
      <c r="B8" s="5">
        <v>3</v>
      </c>
      <c r="C8" s="11">
        <f t="shared" si="1"/>
        <v>44283</v>
      </c>
      <c r="D8" s="11">
        <f t="shared" si="1"/>
        <v>44277</v>
      </c>
      <c r="E8" s="11">
        <f t="shared" si="1"/>
        <v>44278</v>
      </c>
      <c r="F8" s="11">
        <f t="shared" si="1"/>
        <v>44279</v>
      </c>
      <c r="G8" s="11">
        <f t="shared" si="1"/>
        <v>44280</v>
      </c>
      <c r="H8" s="11">
        <f t="shared" si="1"/>
        <v>44281</v>
      </c>
      <c r="I8" s="11">
        <f t="shared" si="1"/>
        <v>44282</v>
      </c>
    </row>
    <row r="9" spans="1:16" x14ac:dyDescent="0.2">
      <c r="A9" s="5">
        <f t="shared" si="2"/>
        <v>2021</v>
      </c>
      <c r="B9" s="5">
        <v>4</v>
      </c>
      <c r="C9" s="11">
        <f t="shared" si="1"/>
        <v>44311</v>
      </c>
      <c r="D9" s="11">
        <f t="shared" si="1"/>
        <v>44312</v>
      </c>
      <c r="E9" s="11">
        <f t="shared" si="1"/>
        <v>44313</v>
      </c>
      <c r="F9" s="11">
        <f t="shared" si="1"/>
        <v>44314</v>
      </c>
      <c r="G9" s="11">
        <f t="shared" si="1"/>
        <v>44308</v>
      </c>
      <c r="H9" s="11">
        <f t="shared" si="1"/>
        <v>44309</v>
      </c>
      <c r="I9" s="11">
        <f t="shared" si="1"/>
        <v>44310</v>
      </c>
    </row>
    <row r="10" spans="1:16" x14ac:dyDescent="0.2">
      <c r="A10" s="5">
        <f t="shared" si="2"/>
        <v>2021</v>
      </c>
      <c r="B10" s="5">
        <v>5</v>
      </c>
      <c r="C10" s="11">
        <f t="shared" si="1"/>
        <v>44339</v>
      </c>
      <c r="D10" s="11">
        <f t="shared" si="1"/>
        <v>44340</v>
      </c>
      <c r="E10" s="11">
        <f t="shared" si="1"/>
        <v>44341</v>
      </c>
      <c r="F10" s="11">
        <f t="shared" si="1"/>
        <v>44342</v>
      </c>
      <c r="G10" s="11">
        <f t="shared" si="1"/>
        <v>44343</v>
      </c>
      <c r="H10" s="11">
        <f t="shared" si="1"/>
        <v>44344</v>
      </c>
      <c r="I10" s="11">
        <f t="shared" si="1"/>
        <v>44338</v>
      </c>
    </row>
    <row r="11" spans="1:16" x14ac:dyDescent="0.2">
      <c r="A11" s="5">
        <f t="shared" si="2"/>
        <v>2021</v>
      </c>
      <c r="B11" s="5">
        <v>6</v>
      </c>
      <c r="C11" s="11">
        <f t="shared" si="1"/>
        <v>44374</v>
      </c>
      <c r="D11" s="11">
        <f t="shared" si="1"/>
        <v>44375</v>
      </c>
      <c r="E11" s="11">
        <f t="shared" si="1"/>
        <v>44369</v>
      </c>
      <c r="F11" s="11">
        <f t="shared" si="1"/>
        <v>44370</v>
      </c>
      <c r="G11" s="11">
        <f t="shared" si="1"/>
        <v>44371</v>
      </c>
      <c r="H11" s="11">
        <f t="shared" si="1"/>
        <v>44372</v>
      </c>
      <c r="I11" s="11">
        <f t="shared" si="1"/>
        <v>44373</v>
      </c>
    </row>
    <row r="12" spans="1:16" x14ac:dyDescent="0.2">
      <c r="A12" s="5">
        <f t="shared" si="2"/>
        <v>2021</v>
      </c>
      <c r="B12" s="5">
        <v>7</v>
      </c>
      <c r="C12" s="11">
        <f t="shared" si="1"/>
        <v>44402</v>
      </c>
      <c r="D12" s="11">
        <f t="shared" si="1"/>
        <v>44403</v>
      </c>
      <c r="E12" s="11">
        <f t="shared" si="1"/>
        <v>44404</v>
      </c>
      <c r="F12" s="11">
        <f t="shared" si="1"/>
        <v>44405</v>
      </c>
      <c r="G12" s="11">
        <f t="shared" si="1"/>
        <v>44399</v>
      </c>
      <c r="H12" s="11">
        <f t="shared" si="1"/>
        <v>44400</v>
      </c>
      <c r="I12" s="11">
        <f t="shared" si="1"/>
        <v>44401</v>
      </c>
    </row>
    <row r="13" spans="1:16" x14ac:dyDescent="0.2">
      <c r="A13" s="5">
        <f t="shared" si="2"/>
        <v>2021</v>
      </c>
      <c r="B13" s="5">
        <v>8</v>
      </c>
      <c r="C13" s="11">
        <f t="shared" si="1"/>
        <v>44430</v>
      </c>
      <c r="D13" s="11">
        <f t="shared" si="1"/>
        <v>44431</v>
      </c>
      <c r="E13" s="11">
        <f t="shared" si="1"/>
        <v>44432</v>
      </c>
      <c r="F13" s="11">
        <f t="shared" si="1"/>
        <v>44433</v>
      </c>
      <c r="G13" s="11">
        <f t="shared" si="1"/>
        <v>44434</v>
      </c>
      <c r="H13" s="11">
        <f t="shared" si="1"/>
        <v>44435</v>
      </c>
      <c r="I13" s="11">
        <f t="shared" si="1"/>
        <v>44436</v>
      </c>
      <c r="L13" s="12"/>
    </row>
    <row r="14" spans="1:16" x14ac:dyDescent="0.2">
      <c r="A14" s="5">
        <f t="shared" si="2"/>
        <v>2021</v>
      </c>
      <c r="B14" s="5">
        <v>9</v>
      </c>
      <c r="C14" s="11">
        <f t="shared" si="1"/>
        <v>44465</v>
      </c>
      <c r="D14" s="11">
        <f t="shared" si="1"/>
        <v>44466</v>
      </c>
      <c r="E14" s="11">
        <f t="shared" si="1"/>
        <v>44467</v>
      </c>
      <c r="F14" s="11">
        <f t="shared" si="1"/>
        <v>44461</v>
      </c>
      <c r="G14" s="11">
        <f t="shared" si="1"/>
        <v>44462</v>
      </c>
      <c r="H14" s="11">
        <f t="shared" si="1"/>
        <v>44463</v>
      </c>
      <c r="I14" s="11">
        <f t="shared" si="1"/>
        <v>44464</v>
      </c>
    </row>
    <row r="15" spans="1:16" x14ac:dyDescent="0.2">
      <c r="A15" s="5">
        <f t="shared" si="2"/>
        <v>2021</v>
      </c>
      <c r="B15" s="5">
        <v>10</v>
      </c>
      <c r="C15" s="11">
        <f t="shared" si="1"/>
        <v>44493</v>
      </c>
      <c r="D15" s="11">
        <f t="shared" si="1"/>
        <v>44494</v>
      </c>
      <c r="E15" s="11">
        <f t="shared" si="1"/>
        <v>44495</v>
      </c>
      <c r="F15" s="11">
        <f t="shared" si="1"/>
        <v>44496</v>
      </c>
      <c r="G15" s="11">
        <f t="shared" si="1"/>
        <v>44497</v>
      </c>
      <c r="H15" s="11">
        <f t="shared" si="1"/>
        <v>44491</v>
      </c>
      <c r="I15" s="11">
        <f t="shared" si="1"/>
        <v>44492</v>
      </c>
    </row>
    <row r="16" spans="1:16" x14ac:dyDescent="0.2">
      <c r="A16" s="5">
        <f t="shared" si="2"/>
        <v>2021</v>
      </c>
      <c r="B16" s="5">
        <v>11</v>
      </c>
      <c r="C16" s="11">
        <f t="shared" si="1"/>
        <v>44528</v>
      </c>
      <c r="D16" s="11">
        <f t="shared" si="1"/>
        <v>44522</v>
      </c>
      <c r="E16" s="11">
        <f t="shared" si="1"/>
        <v>44523</v>
      </c>
      <c r="F16" s="11">
        <f t="shared" si="1"/>
        <v>44524</v>
      </c>
      <c r="G16" s="11">
        <f t="shared" si="1"/>
        <v>44525</v>
      </c>
      <c r="H16" s="11">
        <f t="shared" si="1"/>
        <v>44526</v>
      </c>
      <c r="I16" s="11">
        <f t="shared" si="1"/>
        <v>44527</v>
      </c>
    </row>
    <row r="17" spans="1:21" x14ac:dyDescent="0.2">
      <c r="A17" s="5">
        <f t="shared" si="2"/>
        <v>2021</v>
      </c>
      <c r="B17" s="5">
        <v>12</v>
      </c>
      <c r="C17" s="11">
        <f t="shared" si="1"/>
        <v>44556</v>
      </c>
      <c r="D17" s="11">
        <f t="shared" si="1"/>
        <v>44557</v>
      </c>
      <c r="E17" s="11">
        <f t="shared" si="1"/>
        <v>44558</v>
      </c>
      <c r="F17" s="11">
        <f t="shared" si="1"/>
        <v>44552</v>
      </c>
      <c r="G17" s="11">
        <f t="shared" si="1"/>
        <v>44553</v>
      </c>
      <c r="H17" s="11">
        <f t="shared" si="1"/>
        <v>44554</v>
      </c>
      <c r="I17" s="11">
        <f t="shared" si="1"/>
        <v>44555</v>
      </c>
    </row>
    <row r="18" spans="1:21" x14ac:dyDescent="0.2">
      <c r="A18" s="5">
        <f>A6+1</f>
        <v>2022</v>
      </c>
      <c r="B18" s="5">
        <v>1</v>
      </c>
      <c r="C18" s="11">
        <f t="shared" si="1"/>
        <v>44584</v>
      </c>
      <c r="D18" s="11">
        <f t="shared" si="1"/>
        <v>44585</v>
      </c>
      <c r="E18" s="11">
        <f t="shared" si="1"/>
        <v>44586</v>
      </c>
      <c r="F18" s="11">
        <f t="shared" si="1"/>
        <v>44587</v>
      </c>
      <c r="G18" s="11">
        <f t="shared" si="1"/>
        <v>44588</v>
      </c>
      <c r="H18" s="11">
        <f t="shared" si="1"/>
        <v>44589</v>
      </c>
      <c r="I18" s="11">
        <f t="shared" si="1"/>
        <v>44583</v>
      </c>
    </row>
    <row r="19" spans="1:21" x14ac:dyDescent="0.2">
      <c r="A19" s="5">
        <f t="shared" ref="A19:A29" si="3">A7+1</f>
        <v>2022</v>
      </c>
      <c r="B19" s="5">
        <v>2</v>
      </c>
      <c r="C19" s="11">
        <f t="shared" si="1"/>
        <v>44619</v>
      </c>
      <c r="D19" s="11">
        <f t="shared" si="1"/>
        <v>44620</v>
      </c>
      <c r="E19" s="11">
        <f t="shared" si="1"/>
        <v>44614</v>
      </c>
      <c r="F19" s="11">
        <f t="shared" si="1"/>
        <v>44615</v>
      </c>
      <c r="G19" s="11">
        <f t="shared" si="1"/>
        <v>44616</v>
      </c>
      <c r="H19" s="11">
        <f t="shared" si="1"/>
        <v>44617</v>
      </c>
      <c r="I19" s="11">
        <f t="shared" si="1"/>
        <v>44618</v>
      </c>
      <c r="L19" s="13"/>
    </row>
    <row r="20" spans="1:21" x14ac:dyDescent="0.2">
      <c r="A20" s="5">
        <f t="shared" si="3"/>
        <v>2022</v>
      </c>
      <c r="B20" s="5">
        <v>3</v>
      </c>
      <c r="C20" s="11">
        <f t="shared" si="1"/>
        <v>44647</v>
      </c>
      <c r="D20" s="11">
        <f t="shared" si="1"/>
        <v>44648</v>
      </c>
      <c r="E20" s="11">
        <f t="shared" si="1"/>
        <v>44642</v>
      </c>
      <c r="F20" s="11">
        <f t="shared" si="1"/>
        <v>44643</v>
      </c>
      <c r="G20" s="11">
        <f t="shared" si="1"/>
        <v>44644</v>
      </c>
      <c r="H20" s="11">
        <f t="shared" si="1"/>
        <v>44645</v>
      </c>
      <c r="I20" s="11">
        <f t="shared" si="1"/>
        <v>44646</v>
      </c>
    </row>
    <row r="21" spans="1:21" x14ac:dyDescent="0.2">
      <c r="A21" s="5">
        <f t="shared" si="3"/>
        <v>2022</v>
      </c>
      <c r="B21" s="5">
        <v>4</v>
      </c>
      <c r="C21" s="11">
        <f t="shared" si="1"/>
        <v>44675</v>
      </c>
      <c r="D21" s="11">
        <f t="shared" si="1"/>
        <v>44676</v>
      </c>
      <c r="E21" s="11">
        <f t="shared" si="1"/>
        <v>44677</v>
      </c>
      <c r="F21" s="11">
        <f t="shared" si="1"/>
        <v>44678</v>
      </c>
      <c r="G21" s="11">
        <f t="shared" si="1"/>
        <v>44679</v>
      </c>
      <c r="H21" s="11">
        <f t="shared" si="1"/>
        <v>44673</v>
      </c>
      <c r="I21" s="11">
        <f t="shared" si="1"/>
        <v>44674</v>
      </c>
    </row>
    <row r="22" spans="1:21" x14ac:dyDescent="0.2">
      <c r="A22" s="5">
        <f t="shared" si="3"/>
        <v>2022</v>
      </c>
      <c r="B22" s="5">
        <v>5</v>
      </c>
      <c r="C22" s="11">
        <f t="shared" si="1"/>
        <v>44703</v>
      </c>
      <c r="D22" s="11">
        <f t="shared" si="1"/>
        <v>44704</v>
      </c>
      <c r="E22" s="11">
        <f t="shared" si="1"/>
        <v>44705</v>
      </c>
      <c r="F22" s="11">
        <f t="shared" si="1"/>
        <v>44706</v>
      </c>
      <c r="G22" s="11">
        <f t="shared" si="1"/>
        <v>44707</v>
      </c>
      <c r="H22" s="11">
        <f t="shared" si="1"/>
        <v>44708</v>
      </c>
      <c r="I22" s="11">
        <f t="shared" si="1"/>
        <v>44709</v>
      </c>
      <c r="L22" s="14"/>
      <c r="Q22" s="4"/>
    </row>
    <row r="23" spans="1:21" x14ac:dyDescent="0.2">
      <c r="A23" s="5">
        <f t="shared" si="3"/>
        <v>2022</v>
      </c>
      <c r="B23" s="5">
        <v>6</v>
      </c>
      <c r="C23" s="11">
        <f t="shared" ref="C23:I29" si="4">DATE($A23,$B23,1)+C$4-WEEKDAY(DATE($A23,$B23,1))+($B$2-(C$4&gt;=WEEKDAY(DATE($A23,$B23,1))))*7</f>
        <v>44738</v>
      </c>
      <c r="D23" s="11">
        <f t="shared" si="4"/>
        <v>44739</v>
      </c>
      <c r="E23" s="11">
        <f t="shared" si="4"/>
        <v>44740</v>
      </c>
      <c r="F23" s="11">
        <f t="shared" si="4"/>
        <v>44734</v>
      </c>
      <c r="G23" s="11">
        <f t="shared" si="4"/>
        <v>44735</v>
      </c>
      <c r="H23" s="11">
        <f t="shared" si="4"/>
        <v>44736</v>
      </c>
      <c r="I23" s="11">
        <f t="shared" si="4"/>
        <v>44737</v>
      </c>
    </row>
    <row r="24" spans="1:21" x14ac:dyDescent="0.2">
      <c r="A24" s="5">
        <f t="shared" si="3"/>
        <v>2022</v>
      </c>
      <c r="B24" s="5">
        <v>7</v>
      </c>
      <c r="C24" s="11">
        <f t="shared" si="4"/>
        <v>44766</v>
      </c>
      <c r="D24" s="11">
        <f t="shared" si="4"/>
        <v>44767</v>
      </c>
      <c r="E24" s="11">
        <f t="shared" si="4"/>
        <v>44768</v>
      </c>
      <c r="F24" s="11">
        <f t="shared" si="4"/>
        <v>44769</v>
      </c>
      <c r="G24" s="11">
        <f t="shared" si="4"/>
        <v>44770</v>
      </c>
      <c r="H24" s="11">
        <f t="shared" si="4"/>
        <v>44764</v>
      </c>
      <c r="I24" s="11">
        <f t="shared" si="4"/>
        <v>44765</v>
      </c>
      <c r="L24" s="4"/>
    </row>
    <row r="25" spans="1:21" x14ac:dyDescent="0.2">
      <c r="A25" s="5">
        <f t="shared" si="3"/>
        <v>2022</v>
      </c>
      <c r="B25" s="5">
        <v>8</v>
      </c>
      <c r="C25" s="11">
        <f t="shared" si="4"/>
        <v>44801</v>
      </c>
      <c r="D25" s="11">
        <f t="shared" si="4"/>
        <v>44795</v>
      </c>
      <c r="E25" s="11">
        <f t="shared" si="4"/>
        <v>44796</v>
      </c>
      <c r="F25" s="11">
        <f t="shared" si="4"/>
        <v>44797</v>
      </c>
      <c r="G25" s="11">
        <f t="shared" si="4"/>
        <v>44798</v>
      </c>
      <c r="H25" s="11">
        <f t="shared" si="4"/>
        <v>44799</v>
      </c>
      <c r="I25" s="11">
        <f t="shared" si="4"/>
        <v>44800</v>
      </c>
    </row>
    <row r="26" spans="1:21" x14ac:dyDescent="0.2">
      <c r="A26" s="5">
        <f t="shared" si="3"/>
        <v>2022</v>
      </c>
      <c r="B26" s="5">
        <v>9</v>
      </c>
      <c r="C26" s="11">
        <f t="shared" si="4"/>
        <v>44829</v>
      </c>
      <c r="D26" s="11">
        <f t="shared" si="4"/>
        <v>44830</v>
      </c>
      <c r="E26" s="11">
        <f t="shared" si="4"/>
        <v>44831</v>
      </c>
      <c r="F26" s="11">
        <f t="shared" si="4"/>
        <v>44832</v>
      </c>
      <c r="G26" s="11">
        <f t="shared" si="4"/>
        <v>44826</v>
      </c>
      <c r="H26" s="11">
        <f t="shared" si="4"/>
        <v>44827</v>
      </c>
      <c r="I26" s="11">
        <f t="shared" si="4"/>
        <v>44828</v>
      </c>
      <c r="U26" s="15"/>
    </row>
    <row r="27" spans="1:21" x14ac:dyDescent="0.2">
      <c r="A27" s="5">
        <f t="shared" si="3"/>
        <v>2022</v>
      </c>
      <c r="B27" s="5">
        <v>10</v>
      </c>
      <c r="C27" s="11">
        <f t="shared" si="4"/>
        <v>44857</v>
      </c>
      <c r="D27" s="11">
        <f t="shared" si="4"/>
        <v>44858</v>
      </c>
      <c r="E27" s="11">
        <f t="shared" si="4"/>
        <v>44859</v>
      </c>
      <c r="F27" s="11">
        <f t="shared" si="4"/>
        <v>44860</v>
      </c>
      <c r="G27" s="11">
        <f t="shared" si="4"/>
        <v>44861</v>
      </c>
      <c r="H27" s="11">
        <f t="shared" si="4"/>
        <v>44862</v>
      </c>
      <c r="I27" s="11">
        <f t="shared" si="4"/>
        <v>44856</v>
      </c>
    </row>
    <row r="28" spans="1:21" x14ac:dyDescent="0.2">
      <c r="A28" s="5">
        <f t="shared" si="3"/>
        <v>2022</v>
      </c>
      <c r="B28" s="5">
        <v>11</v>
      </c>
      <c r="C28" s="11">
        <f t="shared" si="4"/>
        <v>44892</v>
      </c>
      <c r="D28" s="11">
        <f t="shared" si="4"/>
        <v>44893</v>
      </c>
      <c r="E28" s="11">
        <f t="shared" si="4"/>
        <v>44887</v>
      </c>
      <c r="F28" s="11">
        <f t="shared" si="4"/>
        <v>44888</v>
      </c>
      <c r="G28" s="11">
        <f t="shared" si="4"/>
        <v>44889</v>
      </c>
      <c r="H28" s="11">
        <f t="shared" si="4"/>
        <v>44890</v>
      </c>
      <c r="I28" s="11">
        <f t="shared" si="4"/>
        <v>44891</v>
      </c>
      <c r="N28" s="14"/>
    </row>
    <row r="29" spans="1:21" x14ac:dyDescent="0.2">
      <c r="A29" s="5">
        <f t="shared" si="3"/>
        <v>2022</v>
      </c>
      <c r="B29" s="5">
        <v>12</v>
      </c>
      <c r="C29" s="11">
        <f t="shared" si="4"/>
        <v>44920</v>
      </c>
      <c r="D29" s="11">
        <f t="shared" si="4"/>
        <v>44921</v>
      </c>
      <c r="E29" s="11">
        <f t="shared" si="4"/>
        <v>44922</v>
      </c>
      <c r="F29" s="11">
        <f t="shared" si="4"/>
        <v>44923</v>
      </c>
      <c r="G29" s="11">
        <f t="shared" si="4"/>
        <v>44917</v>
      </c>
      <c r="H29" s="11">
        <f t="shared" si="4"/>
        <v>44918</v>
      </c>
      <c r="I29" s="11">
        <f t="shared" si="4"/>
        <v>44919</v>
      </c>
      <c r="M29" s="4"/>
    </row>
    <row r="30" spans="1:21" x14ac:dyDescent="0.2">
      <c r="L30" s="16"/>
    </row>
    <row r="31" spans="1:21" x14ac:dyDescent="0.2">
      <c r="L31" s="16"/>
    </row>
    <row r="32" spans="1:21" ht="16" x14ac:dyDescent="0.2">
      <c r="B32"/>
      <c r="C32"/>
      <c r="D32"/>
      <c r="E32"/>
    </row>
    <row r="33" spans="2:5" ht="16" x14ac:dyDescent="0.2">
      <c r="B33"/>
      <c r="C33"/>
      <c r="D33"/>
      <c r="E33"/>
    </row>
    <row r="34" spans="2:5" ht="19" customHeight="1" x14ac:dyDescent="0.2">
      <c r="B34"/>
      <c r="C34"/>
      <c r="D34"/>
      <c r="E34"/>
    </row>
    <row r="35" spans="2:5" ht="16" x14ac:dyDescent="0.2">
      <c r="B35"/>
      <c r="C35"/>
      <c r="D35"/>
      <c r="E35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Opt_Exp_Calc</vt:lpstr>
      <vt:lpstr>ExpArray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2021-06-01T14:47:36Z</dcterms:created>
  <dcterms:modified xsi:type="dcterms:W3CDTF">2021-06-01T15:00:16Z</dcterms:modified>
</cp:coreProperties>
</file>