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" documentId="1D9278A86C371CD29CD29E206E3A275F104DE2AE" xr6:coauthVersionLast="21" xr6:coauthVersionMax="21" xr10:uidLastSave="{9F5B00C9-B4AC-49E7-9589-FF05098247EE}"/>
  <bookViews>
    <workbookView xWindow="480" yWindow="120" windowWidth="27795" windowHeight="12585" xr2:uid="{00000000-000D-0000-FFFF-FFFF00000000}"/>
  </bookViews>
  <sheets>
    <sheet name="Table" sheetId="4" r:id="rId1"/>
    <sheet name="Arkusz1" sheetId="1" r:id="rId2"/>
    <sheet name="Arkusz2" sheetId="2" r:id="rId3"/>
    <sheet name="Arkusz3" sheetId="3" r:id="rId4"/>
  </sheets>
  <definedNames>
    <definedName name="_xlnm._FilterDatabase" localSheetId="1" hidden="1">Arkusz1!$A$1:$P$82</definedName>
    <definedName name="_xlnm._FilterDatabase" localSheetId="0" hidden="1">Table!$A$1:$O$82</definedName>
  </definedNames>
  <calcPr calcId="171027"/>
  <pivotCaches>
    <pivotCache cacheId="0" r:id="rId5"/>
    <pivotCache cacheId="4" r:id="rId6"/>
  </pivotCaches>
</workbook>
</file>

<file path=xl/calcChain.xml><?xml version="1.0" encoding="utf-8"?>
<calcChain xmlns="http://schemas.openxmlformats.org/spreadsheetml/2006/main">
  <c r="P2" i="4" l="1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2" i="1"/>
</calcChain>
</file>

<file path=xl/sharedStrings.xml><?xml version="1.0" encoding="utf-8"?>
<sst xmlns="http://schemas.openxmlformats.org/spreadsheetml/2006/main" count="1336" uniqueCount="51">
  <si>
    <t>big</t>
  </si>
  <si>
    <t>Harvey</t>
  </si>
  <si>
    <t>hejhej</t>
  </si>
  <si>
    <t>hej</t>
  </si>
  <si>
    <t>PLN</t>
  </si>
  <si>
    <t>EUR</t>
  </si>
  <si>
    <t>zxy</t>
  </si>
  <si>
    <t>z</t>
  </si>
  <si>
    <t>rise</t>
  </si>
  <si>
    <t>Olek</t>
  </si>
  <si>
    <t>zimziom</t>
  </si>
  <si>
    <t>ziom</t>
  </si>
  <si>
    <t>USD</t>
  </si>
  <si>
    <t>yxz</t>
  </si>
  <si>
    <t>y</t>
  </si>
  <si>
    <t>medium</t>
  </si>
  <si>
    <t>Kate</t>
  </si>
  <si>
    <t>bumbum</t>
  </si>
  <si>
    <t>bum</t>
  </si>
  <si>
    <t>xyz</t>
  </si>
  <si>
    <t>x</t>
  </si>
  <si>
    <t>small</t>
  </si>
  <si>
    <t>Mike</t>
  </si>
  <si>
    <t>Barney</t>
  </si>
  <si>
    <t>GBP</t>
  </si>
  <si>
    <t>Alicia</t>
  </si>
  <si>
    <t>Hodor</t>
  </si>
  <si>
    <t>RUB</t>
  </si>
  <si>
    <t>SEK</t>
  </si>
  <si>
    <t>NOK</t>
  </si>
  <si>
    <t>TRY</t>
  </si>
  <si>
    <t>CNH</t>
  </si>
  <si>
    <t>Team</t>
  </si>
  <si>
    <t>Dealer</t>
  </si>
  <si>
    <t>SEGMENT</t>
  </si>
  <si>
    <t>GENERAL SEGMENT</t>
  </si>
  <si>
    <t>CR_CCY</t>
  </si>
  <si>
    <t>DR_CCY</t>
  </si>
  <si>
    <t>REFERENCE_NUMBER</t>
  </si>
  <si>
    <t xml:space="preserve"> Volume $</t>
  </si>
  <si>
    <t>Revenue $</t>
  </si>
  <si>
    <t>Product Name</t>
  </si>
  <si>
    <t>Folder Name</t>
  </si>
  <si>
    <t>Customer</t>
  </si>
  <si>
    <t>Month</t>
  </si>
  <si>
    <t>Year</t>
  </si>
  <si>
    <t>Value Date</t>
  </si>
  <si>
    <t>helper</t>
  </si>
  <si>
    <t>Grand Total</t>
  </si>
  <si>
    <t>Didn't pay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</si>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</sst>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_-* #,##0_-;\-* #,##0_-;_-* &quot;-&quot;??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11">
    <xf numFmtId="0" fontId="0" fillId="0" borderId="0" xfId="0"/>
    <xf numFmtId="0" fontId="3" fillId="0" borderId="0" xfId="0" applyFont="1"/>
    <xf numFmtId="165" fontId="3" fillId="0" borderId="0" xfId="1" applyNumberFormat="1" applyFont="1"/>
    <xf numFmtId="14" fontId="3" fillId="0" borderId="0" xfId="0" applyNumberFormat="1" applyFont="1"/>
    <xf numFmtId="0" fontId="2" fillId="2" borderId="0" xfId="2"/>
    <xf numFmtId="165" fontId="2" fillId="2" borderId="0" xfId="2" applyNumberFormat="1"/>
    <xf numFmtId="14" fontId="2" fillId="2" borderId="0" xfId="2" applyNumberFormat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quotePrefix="1"/>
  </cellXfs>
  <cellStyles count="3">
    <cellStyle name="Comma" xfId="1" builtinId="3"/>
    <cellStyle name="Good" xfId="2" builtinId="26"/>
    <cellStyle name="Normal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rgeiStPete Private" refreshedDate="42950.063459837962" createdVersion="6" refreshedVersion="6" minRefreshableVersion="3" recordCount="81" xr:uid="{17B26D83-2BC2-4BF2-91A0-EA4DBD19E7D0}">
  <cacheSource type="worksheet">
    <worksheetSource ref="A1:P82" sheet="Arkusz1"/>
  </cacheSource>
  <cacheFields count="16">
    <cacheField name="Value Date" numFmtId="14">
      <sharedItems containsSemiMixedTypes="0" containsNonDate="0" containsDate="1" containsString="0" minDate="2017-01-02T00:00:00" maxDate="2017-06-02T00:00:00"/>
    </cacheField>
    <cacheField name="Year" numFmtId="0">
      <sharedItems containsSemiMixedTypes="0" containsString="0" containsNumber="1" containsInteger="1" minValue="2017" maxValue="2017"/>
    </cacheField>
    <cacheField name="Month" numFmtId="0">
      <sharedItems containsSemiMixedTypes="0" containsString="0" containsNumber="1" containsInteger="1" minValue="1" maxValue="6"/>
    </cacheField>
    <cacheField name="Customer" numFmtId="0">
      <sharedItems containsSemiMixedTypes="0" containsString="0" containsNumber="1" containsInteger="1" minValue="1" maxValue="87" count="32">
        <n v="4"/>
        <n v="2"/>
        <n v="3"/>
        <n v="1"/>
        <n v="5"/>
        <n v="6"/>
        <n v="8"/>
        <n v="7"/>
        <n v="9"/>
        <n v="11"/>
        <n v="10"/>
        <n v="12"/>
        <n v="14"/>
        <n v="16"/>
        <n v="19"/>
        <n v="24"/>
        <n v="27"/>
        <n v="64"/>
        <n v="78"/>
        <n v="51"/>
        <n v="87"/>
        <n v="56"/>
        <n v="23"/>
        <n v="26"/>
        <n v="25"/>
        <n v="54"/>
        <n v="31"/>
        <n v="61"/>
        <n v="86"/>
        <n v="17"/>
        <n v="15"/>
        <n v="28"/>
      </sharedItems>
    </cacheField>
    <cacheField name="Folder Name" numFmtId="0">
      <sharedItems/>
    </cacheField>
    <cacheField name="Product Name" numFmtId="0">
      <sharedItems/>
    </cacheField>
    <cacheField name="Revenue $" numFmtId="165">
      <sharedItems containsSemiMixedTypes="0" containsString="0" containsNumber="1" minValue="10" maxValue="1500"/>
    </cacheField>
    <cacheField name=" Volume $" numFmtId="165">
      <sharedItems containsSemiMixedTypes="0" containsString="0" containsNumber="1" minValue="6000" maxValue="63714.285714285703"/>
    </cacheField>
    <cacheField name="REFERENCE_NUMBER" numFmtId="0">
      <sharedItems containsSemiMixedTypes="0" containsString="0" containsNumber="1" containsInteger="1" minValue="1" maxValue="81"/>
    </cacheField>
    <cacheField name="DR_CCY" numFmtId="0">
      <sharedItems/>
    </cacheField>
    <cacheField name="CR_CCY" numFmtId="0">
      <sharedItems/>
    </cacheField>
    <cacheField name="GENERAL SEGMENT" numFmtId="0">
      <sharedItems/>
    </cacheField>
    <cacheField name="SEGMENT" numFmtId="0">
      <sharedItems/>
    </cacheField>
    <cacheField name="Dealer" numFmtId="0">
      <sharedItems/>
    </cacheField>
    <cacheField name="Team" numFmtId="0">
      <sharedItems/>
    </cacheField>
    <cacheField name="helper" numFmtId="0">
      <sharedItems count="2">
        <s v="Pays"/>
        <s v="Didn't pa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klan, Sergei" refreshedDate="42950.861216898149" createdVersion="6" refreshedVersion="6" minRefreshableVersion="3" recordCount="81" xr:uid="{3FE360B8-0FE7-4017-AFF6-3D104A029018}">
  <cacheSource type="worksheet">
    <worksheetSource name="Table1"/>
  </cacheSource>
  <cacheFields count="16">
    <cacheField name="Value Date" numFmtId="14">
      <sharedItems containsSemiMixedTypes="0" containsNonDate="0" containsDate="1" containsString="0" minDate="2017-01-02T00:00:00" maxDate="2017-06-02T00:00:00"/>
    </cacheField>
    <cacheField name="Year" numFmtId="0">
      <sharedItems containsSemiMixedTypes="0" containsString="0" containsNumber="1" containsInteger="1" minValue="2017" maxValue="2017"/>
    </cacheField>
    <cacheField name="Month" numFmtId="0">
      <sharedItems containsSemiMixedTypes="0" containsString="0" containsNumber="1" containsInteger="1" minValue="1" maxValue="6"/>
    </cacheField>
    <cacheField name="Customer" numFmtId="0">
      <sharedItems containsSemiMixedTypes="0" containsString="0" containsNumber="1" containsInteger="1" minValue="1" maxValue="87" count="32">
        <n v="4"/>
        <n v="2"/>
        <n v="3"/>
        <n v="1"/>
        <n v="5"/>
        <n v="6"/>
        <n v="8"/>
        <n v="7"/>
        <n v="9"/>
        <n v="11"/>
        <n v="10"/>
        <n v="12"/>
        <n v="14"/>
        <n v="16"/>
        <n v="19"/>
        <n v="24"/>
        <n v="27"/>
        <n v="64"/>
        <n v="78"/>
        <n v="51"/>
        <n v="87"/>
        <n v="56"/>
        <n v="23"/>
        <n v="26"/>
        <n v="25"/>
        <n v="54"/>
        <n v="31"/>
        <n v="61"/>
        <n v="86"/>
        <n v="17"/>
        <n v="15"/>
        <n v="28"/>
      </sharedItems>
    </cacheField>
    <cacheField name="Folder Name" numFmtId="0">
      <sharedItems/>
    </cacheField>
    <cacheField name="Product Name" numFmtId="0">
      <sharedItems/>
    </cacheField>
    <cacheField name="Revenue $" numFmtId="165">
      <sharedItems containsSemiMixedTypes="0" containsString="0" containsNumber="1" minValue="10" maxValue="1500"/>
    </cacheField>
    <cacheField name=" Volume $" numFmtId="165">
      <sharedItems containsSemiMixedTypes="0" containsString="0" containsNumber="1" minValue="6000" maxValue="63714.285714285703"/>
    </cacheField>
    <cacheField name="REFERENCE_NUMBER" numFmtId="0">
      <sharedItems containsSemiMixedTypes="0" containsString="0" containsNumber="1" containsInteger="1" minValue="1" maxValue="81"/>
    </cacheField>
    <cacheField name="DR_CCY" numFmtId="0">
      <sharedItems/>
    </cacheField>
    <cacheField name="CR_CCY" numFmtId="0">
      <sharedItems/>
    </cacheField>
    <cacheField name="GENERAL SEGMENT" numFmtId="0">
      <sharedItems/>
    </cacheField>
    <cacheField name="SEGMENT" numFmtId="0">
      <sharedItems/>
    </cacheField>
    <cacheField name="Dealer" numFmtId="0">
      <sharedItems/>
    </cacheField>
    <cacheField name="Team" numFmtId="0">
      <sharedItems/>
    </cacheField>
    <cacheField name="helper" numFmtId="0">
      <sharedItems count="2">
        <s v="Pays"/>
        <s v="Didn't pa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d v="2017-01-02T00:00:00"/>
    <n v="2017"/>
    <n v="1"/>
    <x v="0"/>
    <s v="x"/>
    <s v="xyz"/>
    <n v="1500"/>
    <n v="20000"/>
    <n v="1"/>
    <s v="EUR"/>
    <s v="PLN"/>
    <s v="bum"/>
    <s v="bumbum"/>
    <s v="Mike"/>
    <s v="big"/>
    <x v="0"/>
  </r>
  <r>
    <d v="2017-01-02T00:00:00"/>
    <n v="2017"/>
    <n v="1"/>
    <x v="1"/>
    <s v="y"/>
    <s v="yxz"/>
    <n v="10"/>
    <n v="14000"/>
    <n v="2"/>
    <s v="PLN"/>
    <s v="EUR"/>
    <s v="ziom"/>
    <s v="zimziom"/>
    <s v="Kate"/>
    <s v="small"/>
    <x v="0"/>
  </r>
  <r>
    <d v="2017-01-02T00:00:00"/>
    <n v="2017"/>
    <n v="1"/>
    <x v="2"/>
    <s v="z"/>
    <s v="zxy"/>
    <n v="17"/>
    <n v="7000"/>
    <n v="3"/>
    <s v="PLN"/>
    <s v="GBP"/>
    <s v="hej"/>
    <s v="hejhej"/>
    <s v="Olek"/>
    <s v="medium"/>
    <x v="0"/>
  </r>
  <r>
    <d v="2017-01-02T00:00:00"/>
    <n v="2017"/>
    <n v="1"/>
    <x v="3"/>
    <s v="x"/>
    <s v="xyz"/>
    <n v="19"/>
    <n v="6000"/>
    <n v="4"/>
    <s v="EUR"/>
    <s v="PLN"/>
    <s v="bum"/>
    <s v="bumbum"/>
    <s v="Harvey"/>
    <s v="rise"/>
    <x v="0"/>
  </r>
  <r>
    <d v="2017-01-02T00:00:00"/>
    <n v="2017"/>
    <n v="1"/>
    <x v="4"/>
    <s v="y"/>
    <s v="yxz"/>
    <n v="24"/>
    <n v="25000"/>
    <n v="5"/>
    <s v="PLN"/>
    <s v="CNH"/>
    <s v="ziom"/>
    <s v="zimziom"/>
    <s v="Hodor"/>
    <s v="big"/>
    <x v="0"/>
  </r>
  <r>
    <d v="2017-01-02T00:00:00"/>
    <n v="2017"/>
    <n v="1"/>
    <x v="5"/>
    <s v="z"/>
    <s v="zxy"/>
    <n v="250"/>
    <n v="18000"/>
    <n v="6"/>
    <s v="PLN"/>
    <s v="EUR"/>
    <s v="hej"/>
    <s v="hejhej"/>
    <s v="Alicia"/>
    <s v="small"/>
    <x v="0"/>
  </r>
  <r>
    <d v="2017-01-02T00:00:00"/>
    <n v="2017"/>
    <n v="1"/>
    <x v="6"/>
    <s v="x"/>
    <s v="xyz"/>
    <n v="160"/>
    <n v="17200"/>
    <n v="7"/>
    <s v="PLN"/>
    <s v="EUR"/>
    <s v="bum"/>
    <s v="bumbum"/>
    <s v="Barney"/>
    <s v="medium"/>
    <x v="0"/>
  </r>
  <r>
    <d v="2017-01-02T00:00:00"/>
    <n v="2017"/>
    <n v="1"/>
    <x v="7"/>
    <s v="y"/>
    <s v="yxz"/>
    <n v="1263"/>
    <n v="17828.571428571398"/>
    <n v="8"/>
    <s v="PLN"/>
    <s v="USD"/>
    <s v="ziom"/>
    <s v="zimziom"/>
    <s v="Mike"/>
    <s v="rise"/>
    <x v="0"/>
  </r>
  <r>
    <d v="2017-01-02T00:00:00"/>
    <n v="2017"/>
    <n v="1"/>
    <x v="8"/>
    <s v="z"/>
    <s v="zxy"/>
    <n v="394.392857142857"/>
    <n v="18457.142857142899"/>
    <n v="9"/>
    <s v="EUR"/>
    <s v="PLN"/>
    <s v="hej"/>
    <s v="hejhej"/>
    <s v="Kate"/>
    <s v="big"/>
    <x v="0"/>
  </r>
  <r>
    <d v="2017-01-02T00:00:00"/>
    <n v="2017"/>
    <n v="1"/>
    <x v="9"/>
    <s v="x"/>
    <s v="xyz"/>
    <n v="391.95238095238102"/>
    <n v="19085.714285714301"/>
    <n v="10"/>
    <s v="PLN"/>
    <s v="GBP"/>
    <s v="bum"/>
    <s v="bumbum"/>
    <s v="Olek"/>
    <s v="small"/>
    <x v="0"/>
  </r>
  <r>
    <d v="2017-01-02T00:00:00"/>
    <n v="2017"/>
    <n v="1"/>
    <x v="10"/>
    <s v="y"/>
    <s v="yxz"/>
    <n v="389.51190476190499"/>
    <n v="19714.285714285699"/>
    <n v="11"/>
    <s v="PLN"/>
    <s v="USD"/>
    <s v="ziom"/>
    <s v="zimziom"/>
    <s v="Harvey"/>
    <s v="medium"/>
    <x v="1"/>
  </r>
  <r>
    <d v="2017-01-02T00:00:00"/>
    <n v="2017"/>
    <n v="1"/>
    <x v="11"/>
    <s v="z"/>
    <s v="zxy"/>
    <n v="387.07142857142901"/>
    <n v="20342.857142857101"/>
    <n v="12"/>
    <s v="PLN"/>
    <s v="CNH"/>
    <s v="hej"/>
    <s v="hejhej"/>
    <s v="Hodor"/>
    <s v="rise"/>
    <x v="1"/>
  </r>
  <r>
    <d v="2017-01-02T00:00:00"/>
    <n v="2017"/>
    <n v="1"/>
    <x v="12"/>
    <s v="x"/>
    <s v="xyz"/>
    <n v="384.63095238095201"/>
    <n v="20971.428571428602"/>
    <n v="13"/>
    <s v="PLN"/>
    <s v="USD"/>
    <s v="bum"/>
    <s v="bumbum"/>
    <s v="Alicia"/>
    <s v="big"/>
    <x v="1"/>
  </r>
  <r>
    <d v="2017-02-01T00:00:00"/>
    <n v="2017"/>
    <n v="2"/>
    <x v="13"/>
    <s v="y"/>
    <s v="yxz"/>
    <n v="382.19047619047598"/>
    <n v="21600"/>
    <n v="14"/>
    <s v="PLN"/>
    <s v="EUR"/>
    <s v="ziom"/>
    <s v="zimziom"/>
    <s v="Barney"/>
    <s v="small"/>
    <x v="0"/>
  </r>
  <r>
    <d v="2017-02-01T00:00:00"/>
    <n v="2017"/>
    <n v="2"/>
    <x v="14"/>
    <s v="z"/>
    <s v="zxy"/>
    <n v="379.75"/>
    <n v="22228.571428571398"/>
    <n v="15"/>
    <s v="SEK"/>
    <s v="PLN"/>
    <s v="hej"/>
    <s v="hejhej"/>
    <s v="Mike"/>
    <s v="medium"/>
    <x v="1"/>
  </r>
  <r>
    <d v="2017-02-01T00:00:00"/>
    <n v="2017"/>
    <n v="2"/>
    <x v="15"/>
    <s v="x"/>
    <s v="xyz"/>
    <n v="377.30952380952402"/>
    <n v="22857.142857142899"/>
    <n v="16"/>
    <s v="EUR"/>
    <s v="PLN"/>
    <s v="bum"/>
    <s v="bumbum"/>
    <s v="Kate"/>
    <s v="rise"/>
    <x v="0"/>
  </r>
  <r>
    <d v="2017-02-01T00:00:00"/>
    <n v="2017"/>
    <n v="2"/>
    <x v="16"/>
    <s v="y"/>
    <s v="yxz"/>
    <n v="374.86904761904799"/>
    <n v="23485.714285714301"/>
    <n v="17"/>
    <s v="EUR"/>
    <s v="PLN"/>
    <s v="ziom"/>
    <s v="zimziom"/>
    <s v="Olek"/>
    <s v="big"/>
    <x v="0"/>
  </r>
  <r>
    <d v="2017-02-01T00:00:00"/>
    <n v="2017"/>
    <n v="2"/>
    <x v="9"/>
    <s v="z"/>
    <s v="zxy"/>
    <n v="372.42857142857201"/>
    <n v="24114.285714285699"/>
    <n v="18"/>
    <s v="PLN"/>
    <s v="USD"/>
    <s v="hej"/>
    <s v="hejhej"/>
    <s v="Harvey"/>
    <s v="small"/>
    <x v="0"/>
  </r>
  <r>
    <d v="2017-02-01T00:00:00"/>
    <n v="2017"/>
    <n v="2"/>
    <x v="7"/>
    <s v="x"/>
    <s v="xyz"/>
    <n v="369.98809523809598"/>
    <n v="24742.857142857101"/>
    <n v="19"/>
    <s v="PLN"/>
    <s v="EUR"/>
    <s v="bum"/>
    <s v="bumbum"/>
    <s v="Hodor"/>
    <s v="medium"/>
    <x v="0"/>
  </r>
  <r>
    <d v="2017-02-01T00:00:00"/>
    <n v="2017"/>
    <n v="2"/>
    <x v="8"/>
    <s v="y"/>
    <s v="yxz"/>
    <n v="367.54761904761898"/>
    <n v="25371.4285714285"/>
    <n v="20"/>
    <s v="PLN"/>
    <s v="EUR"/>
    <s v="ziom"/>
    <s v="zimziom"/>
    <s v="Alicia"/>
    <s v="rise"/>
    <x v="0"/>
  </r>
  <r>
    <d v="2017-02-01T00:00:00"/>
    <n v="2017"/>
    <n v="2"/>
    <x v="17"/>
    <s v="z"/>
    <s v="zxy"/>
    <n v="365.107142857143"/>
    <n v="26000"/>
    <n v="21"/>
    <s v="PLN"/>
    <s v="EUR"/>
    <s v="hej"/>
    <s v="hejhej"/>
    <s v="Barney"/>
    <s v="big"/>
    <x v="0"/>
  </r>
  <r>
    <d v="2017-02-01T00:00:00"/>
    <n v="2017"/>
    <n v="2"/>
    <x v="18"/>
    <s v="x"/>
    <s v="xyz"/>
    <n v="362.66666666666703"/>
    <n v="26628.571428571398"/>
    <n v="22"/>
    <s v="EUR"/>
    <s v="PLN"/>
    <s v="bum"/>
    <s v="bumbum"/>
    <s v="Mike"/>
    <s v="small"/>
    <x v="1"/>
  </r>
  <r>
    <d v="2017-02-01T00:00:00"/>
    <n v="2017"/>
    <n v="2"/>
    <x v="19"/>
    <s v="y"/>
    <s v="yxz"/>
    <n v="360.22619047619099"/>
    <n v="27257.1428571428"/>
    <n v="23"/>
    <s v="PLN"/>
    <s v="EUR"/>
    <s v="ziom"/>
    <s v="zimziom"/>
    <s v="Kate"/>
    <s v="medium"/>
    <x v="1"/>
  </r>
  <r>
    <d v="2017-02-01T00:00:00"/>
    <n v="2017"/>
    <n v="2"/>
    <x v="20"/>
    <s v="z"/>
    <s v="zxy"/>
    <n v="357.78571428571502"/>
    <n v="27885.714285714301"/>
    <n v="24"/>
    <s v="TRY"/>
    <s v="EUR"/>
    <s v="hej"/>
    <s v="hejhej"/>
    <s v="Olek"/>
    <s v="rise"/>
    <x v="0"/>
  </r>
  <r>
    <d v="2017-02-01T00:00:00"/>
    <n v="2017"/>
    <n v="2"/>
    <x v="9"/>
    <s v="x"/>
    <s v="xyz"/>
    <n v="355.34523809523802"/>
    <n v="28514.285714285699"/>
    <n v="25"/>
    <s v="PLN"/>
    <s v="EUR"/>
    <s v="bum"/>
    <s v="bumbum"/>
    <s v="Harvey"/>
    <s v="big"/>
    <x v="0"/>
  </r>
  <r>
    <d v="2017-02-01T00:00:00"/>
    <n v="2017"/>
    <n v="2"/>
    <x v="20"/>
    <s v="y"/>
    <s v="yxz"/>
    <n v="352.90476190476198"/>
    <n v="29142.857142857101"/>
    <n v="26"/>
    <s v="PLN"/>
    <s v="EUR"/>
    <s v="ziom"/>
    <s v="zimziom"/>
    <s v="Hodor"/>
    <s v="small"/>
    <x v="0"/>
  </r>
  <r>
    <d v="2017-02-01T00:00:00"/>
    <n v="2017"/>
    <n v="2"/>
    <x v="11"/>
    <s v="z"/>
    <s v="zxy"/>
    <n v="350.46428571428601"/>
    <n v="29771.4285714285"/>
    <n v="27"/>
    <s v="NOK"/>
    <s v="PLN"/>
    <s v="hej"/>
    <s v="hejhej"/>
    <s v="Alicia"/>
    <s v="medium"/>
    <x v="1"/>
  </r>
  <r>
    <d v="2017-02-01T00:00:00"/>
    <n v="2017"/>
    <n v="2"/>
    <x v="10"/>
    <s v="x"/>
    <s v="xyz"/>
    <n v="348.02380952380997"/>
    <n v="30400"/>
    <n v="28"/>
    <s v="PLN"/>
    <s v="EUR"/>
    <s v="bum"/>
    <s v="bumbum"/>
    <s v="Barney"/>
    <s v="rise"/>
    <x v="1"/>
  </r>
  <r>
    <d v="2017-02-01T00:00:00"/>
    <n v="2017"/>
    <n v="2"/>
    <x v="9"/>
    <s v="y"/>
    <s v="yxz"/>
    <n v="345.583333333334"/>
    <n v="31028.571428571398"/>
    <n v="29"/>
    <s v="PLN"/>
    <s v="EUR"/>
    <s v="ziom"/>
    <s v="zimziom"/>
    <s v="Mike"/>
    <s v="big"/>
    <x v="0"/>
  </r>
  <r>
    <d v="2017-02-01T00:00:00"/>
    <n v="2017"/>
    <n v="2"/>
    <x v="21"/>
    <s v="z"/>
    <s v="zxy"/>
    <n v="343.14285714285802"/>
    <n v="31657.1428571428"/>
    <n v="30"/>
    <s v="EUR"/>
    <s v="PLN"/>
    <s v="hej"/>
    <s v="hejhej"/>
    <s v="Kate"/>
    <s v="small"/>
    <x v="1"/>
  </r>
  <r>
    <d v="2017-02-01T00:00:00"/>
    <n v="2017"/>
    <n v="2"/>
    <x v="20"/>
    <s v="x"/>
    <s v="xyz"/>
    <n v="340.70238095238102"/>
    <n v="32285.714285714301"/>
    <n v="31"/>
    <s v="USD"/>
    <s v="PLN"/>
    <s v="bum"/>
    <s v="bumbum"/>
    <s v="Olek"/>
    <s v="medium"/>
    <x v="0"/>
  </r>
  <r>
    <d v="2017-02-01T00:00:00"/>
    <n v="2017"/>
    <n v="2"/>
    <x v="20"/>
    <s v="y"/>
    <s v="yxz"/>
    <n v="338.26190476190499"/>
    <n v="32914.285714285703"/>
    <n v="32"/>
    <s v="PLN"/>
    <s v="EUR"/>
    <s v="ziom"/>
    <s v="zimziom"/>
    <s v="Harvey"/>
    <s v="rise"/>
    <x v="0"/>
  </r>
  <r>
    <d v="2017-02-01T00:00:00"/>
    <n v="2017"/>
    <n v="2"/>
    <x v="9"/>
    <s v="z"/>
    <s v="zxy"/>
    <n v="335.82142857142901"/>
    <n v="33542.857142857101"/>
    <n v="33"/>
    <s v="EUR"/>
    <s v="USD"/>
    <s v="hej"/>
    <s v="hejhej"/>
    <s v="Hodor"/>
    <s v="big"/>
    <x v="0"/>
  </r>
  <r>
    <d v="2017-03-01T00:00:00"/>
    <n v="2017"/>
    <n v="3"/>
    <x v="22"/>
    <s v="x"/>
    <s v="xyz"/>
    <n v="333.38095238095298"/>
    <n v="34171.4285714285"/>
    <n v="34"/>
    <s v="PLN"/>
    <s v="EUR"/>
    <s v="bum"/>
    <s v="bumbum"/>
    <s v="Alicia"/>
    <s v="small"/>
    <x v="0"/>
  </r>
  <r>
    <d v="2017-03-01T00:00:00"/>
    <n v="2017"/>
    <n v="3"/>
    <x v="15"/>
    <s v="y"/>
    <s v="yxz"/>
    <n v="330.940476190477"/>
    <n v="34800"/>
    <n v="35"/>
    <s v="EUR"/>
    <s v="PLN"/>
    <s v="ziom"/>
    <s v="zimziom"/>
    <s v="Barney"/>
    <s v="medium"/>
    <x v="0"/>
  </r>
  <r>
    <d v="2017-03-01T00:00:00"/>
    <n v="2017"/>
    <n v="3"/>
    <x v="23"/>
    <s v="z"/>
    <s v="zxy"/>
    <n v="328.50000000000102"/>
    <n v="35428.571428571398"/>
    <n v="36"/>
    <s v="PLN"/>
    <s v="EUR"/>
    <s v="hej"/>
    <s v="hejhej"/>
    <s v="Mike"/>
    <s v="rise"/>
    <x v="0"/>
  </r>
  <r>
    <d v="2017-03-01T00:00:00"/>
    <n v="2017"/>
    <n v="3"/>
    <x v="3"/>
    <s v="x"/>
    <s v="xyz"/>
    <n v="326.05952380952402"/>
    <n v="36057.142857142797"/>
    <n v="37"/>
    <s v="EUR"/>
    <s v="PLN"/>
    <s v="bum"/>
    <s v="bumbum"/>
    <s v="Kate"/>
    <s v="big"/>
    <x v="0"/>
  </r>
  <r>
    <d v="2017-03-01T00:00:00"/>
    <n v="2017"/>
    <n v="3"/>
    <x v="4"/>
    <s v="y"/>
    <s v="yxz"/>
    <n v="323.61904761904799"/>
    <n v="36685.714285714297"/>
    <n v="38"/>
    <s v="EUR"/>
    <s v="PLN"/>
    <s v="ziom"/>
    <s v="zimziom"/>
    <s v="Olek"/>
    <s v="small"/>
    <x v="0"/>
  </r>
  <r>
    <d v="2017-03-01T00:00:00"/>
    <n v="2017"/>
    <n v="3"/>
    <x v="7"/>
    <s v="z"/>
    <s v="zxy"/>
    <n v="321.17857142857201"/>
    <n v="37314.285714285703"/>
    <n v="39"/>
    <s v="PLN"/>
    <s v="EUR"/>
    <s v="hej"/>
    <s v="hejhej"/>
    <s v="Harvey"/>
    <s v="medium"/>
    <x v="0"/>
  </r>
  <r>
    <d v="2017-03-01T00:00:00"/>
    <n v="2017"/>
    <n v="3"/>
    <x v="6"/>
    <s v="x"/>
    <s v="xyz"/>
    <n v="318.73809523809598"/>
    <n v="37942.857142857101"/>
    <n v="40"/>
    <s v="PLN"/>
    <s v="EUR"/>
    <s v="bum"/>
    <s v="bumbum"/>
    <s v="Hodor"/>
    <s v="rise"/>
    <x v="0"/>
  </r>
  <r>
    <d v="2017-03-01T00:00:00"/>
    <n v="2017"/>
    <n v="3"/>
    <x v="8"/>
    <s v="y"/>
    <s v="yxz"/>
    <n v="316.29761904762"/>
    <n v="38571.4285714285"/>
    <n v="41"/>
    <s v="PLN"/>
    <s v="EUR"/>
    <s v="ziom"/>
    <s v="zimziom"/>
    <s v="Alicia"/>
    <s v="big"/>
    <x v="0"/>
  </r>
  <r>
    <d v="2017-03-01T00:00:00"/>
    <n v="2017"/>
    <n v="3"/>
    <x v="9"/>
    <s v="z"/>
    <s v="zxy"/>
    <n v="313.85714285714403"/>
    <n v="39200"/>
    <n v="42"/>
    <s v="PLN"/>
    <s v="EUR"/>
    <s v="hej"/>
    <s v="hejhej"/>
    <s v="Barney"/>
    <s v="small"/>
    <x v="0"/>
  </r>
  <r>
    <d v="2017-03-01T00:00:00"/>
    <n v="2017"/>
    <n v="3"/>
    <x v="16"/>
    <s v="x"/>
    <s v="xyz"/>
    <n v="311.41666666666799"/>
    <n v="39828.571428571398"/>
    <n v="43"/>
    <s v="PLN"/>
    <s v="EUR"/>
    <s v="bum"/>
    <s v="bumbum"/>
    <s v="Mike"/>
    <s v="medium"/>
    <x v="0"/>
  </r>
  <r>
    <d v="2017-03-01T00:00:00"/>
    <n v="2017"/>
    <n v="3"/>
    <x v="24"/>
    <s v="y"/>
    <s v="yxz"/>
    <n v="308.97619047619202"/>
    <n v="40457.142857142797"/>
    <n v="44"/>
    <s v="GBP"/>
    <s v="EUR"/>
    <s v="ziom"/>
    <s v="zimziom"/>
    <s v="Kate"/>
    <s v="rise"/>
    <x v="0"/>
  </r>
  <r>
    <d v="2017-03-01T00:00:00"/>
    <n v="2017"/>
    <n v="3"/>
    <x v="15"/>
    <s v="z"/>
    <s v="zxy"/>
    <n v="306.53571428571502"/>
    <n v="41085.714285714297"/>
    <n v="45"/>
    <s v="PLN"/>
    <s v="SEK"/>
    <s v="hej"/>
    <s v="hejhej"/>
    <s v="Olek"/>
    <s v="big"/>
    <x v="0"/>
  </r>
  <r>
    <d v="2017-03-01T00:00:00"/>
    <n v="2017"/>
    <n v="3"/>
    <x v="22"/>
    <s v="x"/>
    <s v="xyz"/>
    <n v="304.09523809523898"/>
    <n v="41714.285714285703"/>
    <n v="46"/>
    <s v="EUR"/>
    <s v="PLN"/>
    <s v="bum"/>
    <s v="bumbum"/>
    <s v="Harvey"/>
    <s v="small"/>
    <x v="0"/>
  </r>
  <r>
    <d v="2017-04-03T00:00:00"/>
    <n v="2017"/>
    <n v="4"/>
    <x v="20"/>
    <s v="y"/>
    <s v="yxz"/>
    <n v="301.65476190476301"/>
    <n v="42342.857142857101"/>
    <n v="47"/>
    <s v="EUR"/>
    <s v="PLN"/>
    <s v="ziom"/>
    <s v="zimziom"/>
    <s v="Hodor"/>
    <s v="medium"/>
    <x v="0"/>
  </r>
  <r>
    <d v="2017-04-03T00:00:00"/>
    <n v="2017"/>
    <n v="4"/>
    <x v="25"/>
    <s v="z"/>
    <s v="zxy"/>
    <n v="299.21428571428697"/>
    <n v="42971.4285714285"/>
    <n v="48"/>
    <s v="EUR"/>
    <s v="PLN"/>
    <s v="hej"/>
    <s v="hejhej"/>
    <s v="Alicia"/>
    <s v="rise"/>
    <x v="0"/>
  </r>
  <r>
    <d v="2017-04-03T00:00:00"/>
    <n v="2017"/>
    <n v="4"/>
    <x v="26"/>
    <s v="x"/>
    <s v="xyz"/>
    <n v="296.773809523811"/>
    <n v="43600"/>
    <n v="49"/>
    <s v="USD"/>
    <s v="PLN"/>
    <s v="bum"/>
    <s v="bumbum"/>
    <s v="Barney"/>
    <s v="big"/>
    <x v="0"/>
  </r>
  <r>
    <d v="2017-04-03T00:00:00"/>
    <n v="2017"/>
    <n v="4"/>
    <x v="27"/>
    <s v="y"/>
    <s v="yxz"/>
    <n v="294.33333333333502"/>
    <n v="44228.571428571398"/>
    <n v="50"/>
    <s v="EUR"/>
    <s v="PLN"/>
    <s v="ziom"/>
    <s v="zimziom"/>
    <s v="Mike"/>
    <s v="small"/>
    <x v="0"/>
  </r>
  <r>
    <d v="2017-04-03T00:00:00"/>
    <n v="2017"/>
    <n v="4"/>
    <x v="17"/>
    <s v="z"/>
    <s v="zxy"/>
    <n v="291.89285714285802"/>
    <n v="44857.142857142797"/>
    <n v="51"/>
    <s v="PLN"/>
    <s v="USD"/>
    <s v="hej"/>
    <s v="hejhej"/>
    <s v="Kate"/>
    <s v="medium"/>
    <x v="0"/>
  </r>
  <r>
    <d v="2017-04-03T00:00:00"/>
    <n v="2017"/>
    <n v="4"/>
    <x v="20"/>
    <s v="x"/>
    <s v="xyz"/>
    <n v="289.45238095238199"/>
    <n v="45485.714285714297"/>
    <n v="52"/>
    <s v="RUB"/>
    <s v="PLN"/>
    <s v="bum"/>
    <s v="bumbum"/>
    <s v="Olek"/>
    <s v="rise"/>
    <x v="0"/>
  </r>
  <r>
    <d v="2017-04-03T00:00:00"/>
    <n v="2017"/>
    <n v="4"/>
    <x v="28"/>
    <s v="y"/>
    <s v="yxz"/>
    <n v="287.01190476190601"/>
    <n v="46114.285714285703"/>
    <n v="53"/>
    <s v="EUR"/>
    <s v="PLN"/>
    <s v="ziom"/>
    <s v="zimziom"/>
    <s v="Harvey"/>
    <s v="big"/>
    <x v="0"/>
  </r>
  <r>
    <d v="2017-04-03T00:00:00"/>
    <n v="2017"/>
    <n v="4"/>
    <x v="25"/>
    <s v="z"/>
    <s v="zxy"/>
    <n v="284.57142857142998"/>
    <n v="46742.857142857101"/>
    <n v="54"/>
    <s v="PLN"/>
    <s v="USD"/>
    <s v="hej"/>
    <s v="hejhej"/>
    <s v="Hodor"/>
    <s v="small"/>
    <x v="0"/>
  </r>
  <r>
    <d v="2017-04-03T00:00:00"/>
    <n v="2017"/>
    <n v="4"/>
    <x v="9"/>
    <s v="x"/>
    <s v="xyz"/>
    <n v="282.130952380954"/>
    <n v="47371.4285714285"/>
    <n v="55"/>
    <s v="PLN"/>
    <s v="USD"/>
    <s v="bum"/>
    <s v="bumbum"/>
    <s v="Alicia"/>
    <s v="medium"/>
    <x v="0"/>
  </r>
  <r>
    <d v="2017-04-03T00:00:00"/>
    <n v="2017"/>
    <n v="4"/>
    <x v="7"/>
    <s v="y"/>
    <s v="yxz"/>
    <n v="279.690476190477"/>
    <n v="48000"/>
    <n v="56"/>
    <s v="USD"/>
    <s v="EUR"/>
    <s v="ziom"/>
    <s v="zimziom"/>
    <s v="Barney"/>
    <s v="rise"/>
    <x v="0"/>
  </r>
  <r>
    <d v="2017-04-03T00:00:00"/>
    <n v="2017"/>
    <n v="4"/>
    <x v="3"/>
    <s v="z"/>
    <s v="zxy"/>
    <n v="277.25000000000102"/>
    <n v="48628.571428571398"/>
    <n v="57"/>
    <s v="PLN"/>
    <s v="USD"/>
    <s v="hej"/>
    <s v="hejhej"/>
    <s v="Mike"/>
    <s v="big"/>
    <x v="0"/>
  </r>
  <r>
    <d v="2017-05-02T00:00:00"/>
    <n v="2017"/>
    <n v="5"/>
    <x v="1"/>
    <s v="x"/>
    <s v="xyz"/>
    <n v="274.80952380952499"/>
    <n v="49257.142857142797"/>
    <n v="58"/>
    <s v="PLN"/>
    <s v="EUR"/>
    <s v="bum"/>
    <s v="bumbum"/>
    <s v="Kate"/>
    <s v="small"/>
    <x v="0"/>
  </r>
  <r>
    <d v="2017-05-02T00:00:00"/>
    <n v="2017"/>
    <n v="5"/>
    <x v="2"/>
    <s v="y"/>
    <s v="yxz"/>
    <n v="272.36904761904901"/>
    <n v="49885.714285714297"/>
    <n v="59"/>
    <s v="USD"/>
    <s v="PLN"/>
    <s v="ziom"/>
    <s v="zimziom"/>
    <s v="Olek"/>
    <s v="medium"/>
    <x v="0"/>
  </r>
  <r>
    <d v="2017-05-02T00:00:00"/>
    <n v="2017"/>
    <n v="5"/>
    <x v="0"/>
    <s v="z"/>
    <s v="zxy"/>
    <n v="269.92857142857298"/>
    <n v="50514.285714285703"/>
    <n v="60"/>
    <s v="EUR"/>
    <s v="USD"/>
    <s v="hej"/>
    <s v="hejhej"/>
    <s v="Harvey"/>
    <s v="rise"/>
    <x v="0"/>
  </r>
  <r>
    <d v="2017-05-02T00:00:00"/>
    <n v="2017"/>
    <n v="5"/>
    <x v="8"/>
    <s v="x"/>
    <s v="xyz"/>
    <n v="267.488095238097"/>
    <n v="51142.857142857101"/>
    <n v="61"/>
    <s v="USD"/>
    <s v="PLN"/>
    <s v="bum"/>
    <s v="bumbum"/>
    <s v="Hodor"/>
    <s v="big"/>
    <x v="0"/>
  </r>
  <r>
    <d v="2017-05-02T00:00:00"/>
    <n v="2017"/>
    <n v="5"/>
    <x v="6"/>
    <s v="y"/>
    <s v="yxz"/>
    <n v="265.04761904762"/>
    <n v="51771.4285714285"/>
    <n v="62"/>
    <s v="EUR"/>
    <s v="PLN"/>
    <s v="ziom"/>
    <s v="zimziom"/>
    <s v="Alicia"/>
    <s v="small"/>
    <x v="0"/>
  </r>
  <r>
    <d v="2017-05-02T00:00:00"/>
    <n v="2017"/>
    <n v="5"/>
    <x v="4"/>
    <s v="z"/>
    <s v="zxy"/>
    <n v="262.60714285714403"/>
    <n v="52400"/>
    <n v="63"/>
    <s v="PLN"/>
    <s v="USD"/>
    <s v="hej"/>
    <s v="hejhej"/>
    <s v="Barney"/>
    <s v="medium"/>
    <x v="0"/>
  </r>
  <r>
    <d v="2017-05-02T00:00:00"/>
    <n v="2017"/>
    <n v="5"/>
    <x v="9"/>
    <s v="x"/>
    <s v="xyz"/>
    <n v="260.16666666666799"/>
    <n v="53028.571428571398"/>
    <n v="64"/>
    <s v="PLN"/>
    <s v="EUR"/>
    <s v="bum"/>
    <s v="bumbum"/>
    <s v="Mike"/>
    <s v="rise"/>
    <x v="0"/>
  </r>
  <r>
    <d v="2017-05-02T00:00:00"/>
    <n v="2017"/>
    <n v="5"/>
    <x v="29"/>
    <s v="y"/>
    <s v="yxz"/>
    <n v="257.72619047619202"/>
    <n v="53657.142857142797"/>
    <n v="65"/>
    <s v="PLN"/>
    <s v="USD"/>
    <s v="ziom"/>
    <s v="zimziom"/>
    <s v="Kate"/>
    <s v="big"/>
    <x v="0"/>
  </r>
  <r>
    <d v="2017-05-02T00:00:00"/>
    <n v="2017"/>
    <n v="5"/>
    <x v="30"/>
    <s v="z"/>
    <s v="zxy"/>
    <n v="255.28571428571601"/>
    <n v="54285.714285714297"/>
    <n v="66"/>
    <s v="PLN"/>
    <s v="EUR"/>
    <s v="hej"/>
    <s v="hejhej"/>
    <s v="Olek"/>
    <s v="small"/>
    <x v="0"/>
  </r>
  <r>
    <d v="2017-05-02T00:00:00"/>
    <n v="2017"/>
    <n v="5"/>
    <x v="13"/>
    <s v="x"/>
    <s v="xyz"/>
    <n v="252.84523809524001"/>
    <n v="54914.285714285703"/>
    <n v="67"/>
    <s v="EUR"/>
    <s v="PLN"/>
    <s v="bum"/>
    <s v="bumbum"/>
    <s v="Harvey"/>
    <s v="medium"/>
    <x v="0"/>
  </r>
  <r>
    <d v="2017-05-02T00:00:00"/>
    <n v="2017"/>
    <n v="5"/>
    <x v="15"/>
    <s v="y"/>
    <s v="yxz"/>
    <n v="250.40476190476301"/>
    <n v="55542.857142857101"/>
    <n v="68"/>
    <s v="PLN"/>
    <s v="EUR"/>
    <s v="ziom"/>
    <s v="zimziom"/>
    <s v="Hodor"/>
    <s v="rise"/>
    <x v="0"/>
  </r>
  <r>
    <d v="2017-06-01T00:00:00"/>
    <n v="2017"/>
    <n v="6"/>
    <x v="23"/>
    <s v="z"/>
    <s v="zxy"/>
    <n v="247.964285714287"/>
    <n v="56171.4285714285"/>
    <n v="69"/>
    <s v="USD"/>
    <s v="EUR"/>
    <s v="hej"/>
    <s v="hejhej"/>
    <s v="Alicia"/>
    <s v="big"/>
    <x v="0"/>
  </r>
  <r>
    <d v="2017-06-01T00:00:00"/>
    <n v="2017"/>
    <n v="6"/>
    <x v="16"/>
    <s v="x"/>
    <s v="xyz"/>
    <n v="245.523809523811"/>
    <n v="56800"/>
    <n v="70"/>
    <s v="PLN"/>
    <s v="EUR"/>
    <s v="bum"/>
    <s v="bumbum"/>
    <s v="Barney"/>
    <s v="small"/>
    <x v="0"/>
  </r>
  <r>
    <d v="2017-06-01T00:00:00"/>
    <n v="2017"/>
    <n v="6"/>
    <x v="31"/>
    <s v="y"/>
    <s v="yxz"/>
    <n v="243.08333333333499"/>
    <n v="57428.571428571398"/>
    <n v="71"/>
    <s v="USD"/>
    <s v="PLN"/>
    <s v="ziom"/>
    <s v="zimziom"/>
    <s v="Mike"/>
    <s v="medium"/>
    <x v="0"/>
  </r>
  <r>
    <d v="2017-06-01T00:00:00"/>
    <n v="2017"/>
    <n v="6"/>
    <x v="5"/>
    <s v="z"/>
    <s v="zxy"/>
    <n v="240.64285714285899"/>
    <n v="58057.142857142797"/>
    <n v="72"/>
    <s v="PLN"/>
    <s v="USD"/>
    <s v="hej"/>
    <s v="hejhej"/>
    <s v="Kate"/>
    <s v="rise"/>
    <x v="0"/>
  </r>
  <r>
    <d v="2017-06-01T00:00:00"/>
    <n v="2017"/>
    <n v="6"/>
    <x v="9"/>
    <s v="x"/>
    <s v="xyz"/>
    <n v="238.20238095238301"/>
    <n v="58685.714285714297"/>
    <n v="73"/>
    <s v="PLN"/>
    <s v="EUR"/>
    <s v="bum"/>
    <s v="bumbum"/>
    <s v="Olek"/>
    <s v="big"/>
    <x v="0"/>
  </r>
  <r>
    <d v="2017-06-01T00:00:00"/>
    <n v="2017"/>
    <n v="6"/>
    <x v="7"/>
    <s v="y"/>
    <s v="yxz"/>
    <n v="235.76190476190601"/>
    <n v="59314.285714285703"/>
    <n v="74"/>
    <s v="USD"/>
    <s v="PLN"/>
    <s v="ziom"/>
    <s v="zimziom"/>
    <s v="Harvey"/>
    <s v="small"/>
    <x v="0"/>
  </r>
  <r>
    <d v="2017-06-01T00:00:00"/>
    <n v="2017"/>
    <n v="6"/>
    <x v="24"/>
    <s v="z"/>
    <s v="zxy"/>
    <n v="233.32142857143"/>
    <n v="59942.857142857101"/>
    <n v="75"/>
    <s v="EUR"/>
    <s v="PLN"/>
    <s v="hej"/>
    <s v="hejhej"/>
    <s v="Hodor"/>
    <s v="medium"/>
    <x v="0"/>
  </r>
  <r>
    <d v="2017-06-01T00:00:00"/>
    <n v="2017"/>
    <n v="6"/>
    <x v="15"/>
    <s v="x"/>
    <s v="xyz"/>
    <n v="230.880952380954"/>
    <n v="60571.4285714285"/>
    <n v="76"/>
    <s v="PLN"/>
    <s v="GBP"/>
    <s v="bum"/>
    <s v="bumbum"/>
    <s v="Alicia"/>
    <s v="rise"/>
    <x v="0"/>
  </r>
  <r>
    <d v="2017-06-01T00:00:00"/>
    <n v="2017"/>
    <n v="6"/>
    <x v="22"/>
    <s v="y"/>
    <s v="yxz"/>
    <n v="228.44047619047799"/>
    <n v="61200"/>
    <n v="77"/>
    <s v="PLN"/>
    <s v="GBP"/>
    <s v="ziom"/>
    <s v="zimziom"/>
    <s v="Barney"/>
    <s v="big"/>
    <x v="0"/>
  </r>
  <r>
    <d v="2017-06-01T00:00:00"/>
    <n v="2017"/>
    <n v="6"/>
    <x v="9"/>
    <s v="z"/>
    <s v="zxy"/>
    <n v="226.00000000000199"/>
    <n v="61828.571428571398"/>
    <n v="78"/>
    <s v="PLN"/>
    <s v="USD"/>
    <s v="hej"/>
    <s v="hejhej"/>
    <s v="Mike"/>
    <s v="small"/>
    <x v="0"/>
  </r>
  <r>
    <d v="2017-06-01T00:00:00"/>
    <n v="2017"/>
    <n v="6"/>
    <x v="20"/>
    <s v="x"/>
    <s v="xyz"/>
    <n v="223.55952380952499"/>
    <n v="62457.142857142797"/>
    <n v="79"/>
    <s v="PLN"/>
    <s v="EUR"/>
    <s v="bum"/>
    <s v="bumbum"/>
    <s v="Kate"/>
    <s v="medium"/>
    <x v="0"/>
  </r>
  <r>
    <d v="2017-06-01T00:00:00"/>
    <n v="2017"/>
    <n v="6"/>
    <x v="25"/>
    <s v="y"/>
    <s v="yxz"/>
    <n v="221.11904761904901"/>
    <n v="63085.714285714297"/>
    <n v="80"/>
    <s v="EUR"/>
    <s v="USD"/>
    <s v="ziom"/>
    <s v="zimziom"/>
    <s v="Olek"/>
    <s v="rise"/>
    <x v="0"/>
  </r>
  <r>
    <d v="2017-06-01T00:00:00"/>
    <n v="2017"/>
    <n v="6"/>
    <x v="17"/>
    <s v="z"/>
    <s v="zxy"/>
    <n v="218.67857142857301"/>
    <n v="63714.285714285703"/>
    <n v="81"/>
    <s v="EUR"/>
    <s v="PLN"/>
    <s v="hej"/>
    <s v="hejhej"/>
    <s v="Harvey"/>
    <s v="big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d v="2017-01-02T00:00:00"/>
    <n v="2017"/>
    <n v="1"/>
    <x v="0"/>
    <s v="x"/>
    <s v="xyz"/>
    <n v="1500"/>
    <n v="20000"/>
    <n v="1"/>
    <s v="EUR"/>
    <s v="PLN"/>
    <s v="bum"/>
    <s v="bumbum"/>
    <s v="Mike"/>
    <s v="big"/>
    <x v="0"/>
  </r>
  <r>
    <d v="2017-01-02T00:00:00"/>
    <n v="2017"/>
    <n v="1"/>
    <x v="1"/>
    <s v="y"/>
    <s v="yxz"/>
    <n v="10"/>
    <n v="14000"/>
    <n v="2"/>
    <s v="PLN"/>
    <s v="EUR"/>
    <s v="ziom"/>
    <s v="zimziom"/>
    <s v="Kate"/>
    <s v="small"/>
    <x v="0"/>
  </r>
  <r>
    <d v="2017-01-02T00:00:00"/>
    <n v="2017"/>
    <n v="1"/>
    <x v="2"/>
    <s v="z"/>
    <s v="zxy"/>
    <n v="17"/>
    <n v="7000"/>
    <n v="3"/>
    <s v="PLN"/>
    <s v="GBP"/>
    <s v="hej"/>
    <s v="hejhej"/>
    <s v="Olek"/>
    <s v="medium"/>
    <x v="0"/>
  </r>
  <r>
    <d v="2017-01-02T00:00:00"/>
    <n v="2017"/>
    <n v="1"/>
    <x v="3"/>
    <s v="x"/>
    <s v="xyz"/>
    <n v="19"/>
    <n v="6000"/>
    <n v="4"/>
    <s v="EUR"/>
    <s v="PLN"/>
    <s v="bum"/>
    <s v="bumbum"/>
    <s v="Harvey"/>
    <s v="rise"/>
    <x v="0"/>
  </r>
  <r>
    <d v="2017-01-02T00:00:00"/>
    <n v="2017"/>
    <n v="1"/>
    <x v="4"/>
    <s v="y"/>
    <s v="yxz"/>
    <n v="24"/>
    <n v="25000"/>
    <n v="5"/>
    <s v="PLN"/>
    <s v="CNH"/>
    <s v="ziom"/>
    <s v="zimziom"/>
    <s v="Hodor"/>
    <s v="big"/>
    <x v="0"/>
  </r>
  <r>
    <d v="2017-01-02T00:00:00"/>
    <n v="2017"/>
    <n v="1"/>
    <x v="5"/>
    <s v="z"/>
    <s v="zxy"/>
    <n v="250"/>
    <n v="18000"/>
    <n v="6"/>
    <s v="PLN"/>
    <s v="EUR"/>
    <s v="hej"/>
    <s v="hejhej"/>
    <s v="Alicia"/>
    <s v="small"/>
    <x v="0"/>
  </r>
  <r>
    <d v="2017-01-02T00:00:00"/>
    <n v="2017"/>
    <n v="1"/>
    <x v="6"/>
    <s v="x"/>
    <s v="xyz"/>
    <n v="160"/>
    <n v="17200"/>
    <n v="7"/>
    <s v="PLN"/>
    <s v="EUR"/>
    <s v="bum"/>
    <s v="bumbum"/>
    <s v="Barney"/>
    <s v="medium"/>
    <x v="0"/>
  </r>
  <r>
    <d v="2017-01-02T00:00:00"/>
    <n v="2017"/>
    <n v="1"/>
    <x v="7"/>
    <s v="y"/>
    <s v="yxz"/>
    <n v="1263"/>
    <n v="17828.571428571398"/>
    <n v="8"/>
    <s v="PLN"/>
    <s v="USD"/>
    <s v="ziom"/>
    <s v="zimziom"/>
    <s v="Mike"/>
    <s v="rise"/>
    <x v="0"/>
  </r>
  <r>
    <d v="2017-01-02T00:00:00"/>
    <n v="2017"/>
    <n v="1"/>
    <x v="8"/>
    <s v="z"/>
    <s v="zxy"/>
    <n v="394.392857142857"/>
    <n v="18457.142857142899"/>
    <n v="9"/>
    <s v="EUR"/>
    <s v="PLN"/>
    <s v="hej"/>
    <s v="hejhej"/>
    <s v="Kate"/>
    <s v="big"/>
    <x v="0"/>
  </r>
  <r>
    <d v="2017-01-02T00:00:00"/>
    <n v="2017"/>
    <n v="1"/>
    <x v="9"/>
    <s v="x"/>
    <s v="xyz"/>
    <n v="391.95238095238102"/>
    <n v="19085.714285714301"/>
    <n v="10"/>
    <s v="PLN"/>
    <s v="GBP"/>
    <s v="bum"/>
    <s v="bumbum"/>
    <s v="Olek"/>
    <s v="small"/>
    <x v="0"/>
  </r>
  <r>
    <d v="2017-01-02T00:00:00"/>
    <n v="2017"/>
    <n v="1"/>
    <x v="10"/>
    <s v="y"/>
    <s v="yxz"/>
    <n v="389.51190476190499"/>
    <n v="19714.285714285699"/>
    <n v="11"/>
    <s v="PLN"/>
    <s v="USD"/>
    <s v="ziom"/>
    <s v="zimziom"/>
    <s v="Harvey"/>
    <s v="medium"/>
    <x v="1"/>
  </r>
  <r>
    <d v="2017-01-02T00:00:00"/>
    <n v="2017"/>
    <n v="1"/>
    <x v="11"/>
    <s v="z"/>
    <s v="zxy"/>
    <n v="387.07142857142901"/>
    <n v="20342.857142857101"/>
    <n v="12"/>
    <s v="PLN"/>
    <s v="CNH"/>
    <s v="hej"/>
    <s v="hejhej"/>
    <s v="Hodor"/>
    <s v="rise"/>
    <x v="1"/>
  </r>
  <r>
    <d v="2017-01-02T00:00:00"/>
    <n v="2017"/>
    <n v="1"/>
    <x v="12"/>
    <s v="x"/>
    <s v="xyz"/>
    <n v="384.63095238095201"/>
    <n v="20971.428571428602"/>
    <n v="13"/>
    <s v="PLN"/>
    <s v="USD"/>
    <s v="bum"/>
    <s v="bumbum"/>
    <s v="Alicia"/>
    <s v="big"/>
    <x v="1"/>
  </r>
  <r>
    <d v="2017-02-01T00:00:00"/>
    <n v="2017"/>
    <n v="2"/>
    <x v="13"/>
    <s v="y"/>
    <s v="yxz"/>
    <n v="382.19047619047598"/>
    <n v="21600"/>
    <n v="14"/>
    <s v="PLN"/>
    <s v="EUR"/>
    <s v="ziom"/>
    <s v="zimziom"/>
    <s v="Barney"/>
    <s v="small"/>
    <x v="0"/>
  </r>
  <r>
    <d v="2017-02-01T00:00:00"/>
    <n v="2017"/>
    <n v="2"/>
    <x v="14"/>
    <s v="z"/>
    <s v="zxy"/>
    <n v="379.75"/>
    <n v="22228.571428571398"/>
    <n v="15"/>
    <s v="SEK"/>
    <s v="PLN"/>
    <s v="hej"/>
    <s v="hejhej"/>
    <s v="Mike"/>
    <s v="medium"/>
    <x v="1"/>
  </r>
  <r>
    <d v="2017-02-01T00:00:00"/>
    <n v="2017"/>
    <n v="2"/>
    <x v="15"/>
    <s v="x"/>
    <s v="xyz"/>
    <n v="377.30952380952402"/>
    <n v="22857.142857142899"/>
    <n v="16"/>
    <s v="EUR"/>
    <s v="PLN"/>
    <s v="bum"/>
    <s v="bumbum"/>
    <s v="Kate"/>
    <s v="rise"/>
    <x v="0"/>
  </r>
  <r>
    <d v="2017-02-01T00:00:00"/>
    <n v="2017"/>
    <n v="2"/>
    <x v="16"/>
    <s v="y"/>
    <s v="yxz"/>
    <n v="374.86904761904799"/>
    <n v="23485.714285714301"/>
    <n v="17"/>
    <s v="EUR"/>
    <s v="PLN"/>
    <s v="ziom"/>
    <s v="zimziom"/>
    <s v="Olek"/>
    <s v="big"/>
    <x v="0"/>
  </r>
  <r>
    <d v="2017-02-01T00:00:00"/>
    <n v="2017"/>
    <n v="2"/>
    <x v="9"/>
    <s v="z"/>
    <s v="zxy"/>
    <n v="372.42857142857201"/>
    <n v="24114.285714285699"/>
    <n v="18"/>
    <s v="PLN"/>
    <s v="USD"/>
    <s v="hej"/>
    <s v="hejhej"/>
    <s v="Harvey"/>
    <s v="small"/>
    <x v="0"/>
  </r>
  <r>
    <d v="2017-02-01T00:00:00"/>
    <n v="2017"/>
    <n v="2"/>
    <x v="7"/>
    <s v="x"/>
    <s v="xyz"/>
    <n v="369.98809523809598"/>
    <n v="24742.857142857101"/>
    <n v="19"/>
    <s v="PLN"/>
    <s v="EUR"/>
    <s v="bum"/>
    <s v="bumbum"/>
    <s v="Hodor"/>
    <s v="medium"/>
    <x v="0"/>
  </r>
  <r>
    <d v="2017-02-01T00:00:00"/>
    <n v="2017"/>
    <n v="2"/>
    <x v="8"/>
    <s v="y"/>
    <s v="yxz"/>
    <n v="367.54761904761898"/>
    <n v="25371.4285714285"/>
    <n v="20"/>
    <s v="PLN"/>
    <s v="EUR"/>
    <s v="ziom"/>
    <s v="zimziom"/>
    <s v="Alicia"/>
    <s v="rise"/>
    <x v="0"/>
  </r>
  <r>
    <d v="2017-02-01T00:00:00"/>
    <n v="2017"/>
    <n v="2"/>
    <x v="17"/>
    <s v="z"/>
    <s v="zxy"/>
    <n v="365.107142857143"/>
    <n v="26000"/>
    <n v="21"/>
    <s v="PLN"/>
    <s v="EUR"/>
    <s v="hej"/>
    <s v="hejhej"/>
    <s v="Barney"/>
    <s v="big"/>
    <x v="0"/>
  </r>
  <r>
    <d v="2017-02-01T00:00:00"/>
    <n v="2017"/>
    <n v="2"/>
    <x v="18"/>
    <s v="x"/>
    <s v="xyz"/>
    <n v="362.66666666666703"/>
    <n v="26628.571428571398"/>
    <n v="22"/>
    <s v="EUR"/>
    <s v="PLN"/>
    <s v="bum"/>
    <s v="bumbum"/>
    <s v="Mike"/>
    <s v="small"/>
    <x v="1"/>
  </r>
  <r>
    <d v="2017-02-01T00:00:00"/>
    <n v="2017"/>
    <n v="2"/>
    <x v="19"/>
    <s v="y"/>
    <s v="yxz"/>
    <n v="360.22619047619099"/>
    <n v="27257.1428571428"/>
    <n v="23"/>
    <s v="PLN"/>
    <s v="EUR"/>
    <s v="ziom"/>
    <s v="zimziom"/>
    <s v="Kate"/>
    <s v="medium"/>
    <x v="1"/>
  </r>
  <r>
    <d v="2017-02-01T00:00:00"/>
    <n v="2017"/>
    <n v="2"/>
    <x v="20"/>
    <s v="z"/>
    <s v="zxy"/>
    <n v="357.78571428571502"/>
    <n v="27885.714285714301"/>
    <n v="24"/>
    <s v="TRY"/>
    <s v="EUR"/>
    <s v="hej"/>
    <s v="hejhej"/>
    <s v="Olek"/>
    <s v="rise"/>
    <x v="0"/>
  </r>
  <r>
    <d v="2017-02-01T00:00:00"/>
    <n v="2017"/>
    <n v="2"/>
    <x v="9"/>
    <s v="x"/>
    <s v="xyz"/>
    <n v="355.34523809523802"/>
    <n v="28514.285714285699"/>
    <n v="25"/>
    <s v="PLN"/>
    <s v="EUR"/>
    <s v="bum"/>
    <s v="bumbum"/>
    <s v="Harvey"/>
    <s v="big"/>
    <x v="0"/>
  </r>
  <r>
    <d v="2017-02-01T00:00:00"/>
    <n v="2017"/>
    <n v="2"/>
    <x v="20"/>
    <s v="y"/>
    <s v="yxz"/>
    <n v="352.90476190476198"/>
    <n v="29142.857142857101"/>
    <n v="26"/>
    <s v="PLN"/>
    <s v="EUR"/>
    <s v="ziom"/>
    <s v="zimziom"/>
    <s v="Hodor"/>
    <s v="small"/>
    <x v="0"/>
  </r>
  <r>
    <d v="2017-02-01T00:00:00"/>
    <n v="2017"/>
    <n v="2"/>
    <x v="11"/>
    <s v="z"/>
    <s v="zxy"/>
    <n v="350.46428571428601"/>
    <n v="29771.4285714285"/>
    <n v="27"/>
    <s v="NOK"/>
    <s v="PLN"/>
    <s v="hej"/>
    <s v="hejhej"/>
    <s v="Alicia"/>
    <s v="medium"/>
    <x v="1"/>
  </r>
  <r>
    <d v="2017-02-01T00:00:00"/>
    <n v="2017"/>
    <n v="2"/>
    <x v="10"/>
    <s v="x"/>
    <s v="xyz"/>
    <n v="348.02380952380997"/>
    <n v="30400"/>
    <n v="28"/>
    <s v="PLN"/>
    <s v="EUR"/>
    <s v="bum"/>
    <s v="bumbum"/>
    <s v="Barney"/>
    <s v="rise"/>
    <x v="1"/>
  </r>
  <r>
    <d v="2017-02-01T00:00:00"/>
    <n v="2017"/>
    <n v="2"/>
    <x v="9"/>
    <s v="y"/>
    <s v="yxz"/>
    <n v="345.583333333334"/>
    <n v="31028.571428571398"/>
    <n v="29"/>
    <s v="PLN"/>
    <s v="EUR"/>
    <s v="ziom"/>
    <s v="zimziom"/>
    <s v="Mike"/>
    <s v="big"/>
    <x v="0"/>
  </r>
  <r>
    <d v="2017-02-01T00:00:00"/>
    <n v="2017"/>
    <n v="2"/>
    <x v="21"/>
    <s v="z"/>
    <s v="zxy"/>
    <n v="343.14285714285802"/>
    <n v="31657.1428571428"/>
    <n v="30"/>
    <s v="EUR"/>
    <s v="PLN"/>
    <s v="hej"/>
    <s v="hejhej"/>
    <s v="Kate"/>
    <s v="small"/>
    <x v="1"/>
  </r>
  <r>
    <d v="2017-02-01T00:00:00"/>
    <n v="2017"/>
    <n v="2"/>
    <x v="20"/>
    <s v="x"/>
    <s v="xyz"/>
    <n v="340.70238095238102"/>
    <n v="32285.714285714301"/>
    <n v="31"/>
    <s v="USD"/>
    <s v="PLN"/>
    <s v="bum"/>
    <s v="bumbum"/>
    <s v="Olek"/>
    <s v="medium"/>
    <x v="0"/>
  </r>
  <r>
    <d v="2017-02-01T00:00:00"/>
    <n v="2017"/>
    <n v="2"/>
    <x v="20"/>
    <s v="y"/>
    <s v="yxz"/>
    <n v="338.26190476190499"/>
    <n v="32914.285714285703"/>
    <n v="32"/>
    <s v="PLN"/>
    <s v="EUR"/>
    <s v="ziom"/>
    <s v="zimziom"/>
    <s v="Harvey"/>
    <s v="rise"/>
    <x v="0"/>
  </r>
  <r>
    <d v="2017-02-01T00:00:00"/>
    <n v="2017"/>
    <n v="2"/>
    <x v="9"/>
    <s v="z"/>
    <s v="zxy"/>
    <n v="335.82142857142901"/>
    <n v="33542.857142857101"/>
    <n v="33"/>
    <s v="EUR"/>
    <s v="USD"/>
    <s v="hej"/>
    <s v="hejhej"/>
    <s v="Hodor"/>
    <s v="big"/>
    <x v="0"/>
  </r>
  <r>
    <d v="2017-03-01T00:00:00"/>
    <n v="2017"/>
    <n v="3"/>
    <x v="22"/>
    <s v="x"/>
    <s v="xyz"/>
    <n v="333.38095238095298"/>
    <n v="34171.4285714285"/>
    <n v="34"/>
    <s v="PLN"/>
    <s v="EUR"/>
    <s v="bum"/>
    <s v="bumbum"/>
    <s v="Alicia"/>
    <s v="small"/>
    <x v="0"/>
  </r>
  <r>
    <d v="2017-03-01T00:00:00"/>
    <n v="2017"/>
    <n v="3"/>
    <x v="15"/>
    <s v="y"/>
    <s v="yxz"/>
    <n v="330.940476190477"/>
    <n v="34800"/>
    <n v="35"/>
    <s v="EUR"/>
    <s v="PLN"/>
    <s v="ziom"/>
    <s v="zimziom"/>
    <s v="Barney"/>
    <s v="medium"/>
    <x v="0"/>
  </r>
  <r>
    <d v="2017-03-01T00:00:00"/>
    <n v="2017"/>
    <n v="3"/>
    <x v="23"/>
    <s v="z"/>
    <s v="zxy"/>
    <n v="328.50000000000102"/>
    <n v="35428.571428571398"/>
    <n v="36"/>
    <s v="PLN"/>
    <s v="EUR"/>
    <s v="hej"/>
    <s v="hejhej"/>
    <s v="Mike"/>
    <s v="rise"/>
    <x v="0"/>
  </r>
  <r>
    <d v="2017-03-01T00:00:00"/>
    <n v="2017"/>
    <n v="3"/>
    <x v="3"/>
    <s v="x"/>
    <s v="xyz"/>
    <n v="326.05952380952402"/>
    <n v="36057.142857142797"/>
    <n v="37"/>
    <s v="EUR"/>
    <s v="PLN"/>
    <s v="bum"/>
    <s v="bumbum"/>
    <s v="Kate"/>
    <s v="big"/>
    <x v="0"/>
  </r>
  <r>
    <d v="2017-03-01T00:00:00"/>
    <n v="2017"/>
    <n v="3"/>
    <x v="4"/>
    <s v="y"/>
    <s v="yxz"/>
    <n v="323.61904761904799"/>
    <n v="36685.714285714297"/>
    <n v="38"/>
    <s v="EUR"/>
    <s v="PLN"/>
    <s v="ziom"/>
    <s v="zimziom"/>
    <s v="Olek"/>
    <s v="small"/>
    <x v="0"/>
  </r>
  <r>
    <d v="2017-03-01T00:00:00"/>
    <n v="2017"/>
    <n v="3"/>
    <x v="7"/>
    <s v="z"/>
    <s v="zxy"/>
    <n v="321.17857142857201"/>
    <n v="37314.285714285703"/>
    <n v="39"/>
    <s v="PLN"/>
    <s v="EUR"/>
    <s v="hej"/>
    <s v="hejhej"/>
    <s v="Harvey"/>
    <s v="medium"/>
    <x v="0"/>
  </r>
  <r>
    <d v="2017-03-01T00:00:00"/>
    <n v="2017"/>
    <n v="3"/>
    <x v="6"/>
    <s v="x"/>
    <s v="xyz"/>
    <n v="318.73809523809598"/>
    <n v="37942.857142857101"/>
    <n v="40"/>
    <s v="PLN"/>
    <s v="EUR"/>
    <s v="bum"/>
    <s v="bumbum"/>
    <s v="Hodor"/>
    <s v="rise"/>
    <x v="0"/>
  </r>
  <r>
    <d v="2017-03-01T00:00:00"/>
    <n v="2017"/>
    <n v="3"/>
    <x v="8"/>
    <s v="y"/>
    <s v="yxz"/>
    <n v="316.29761904762"/>
    <n v="38571.4285714285"/>
    <n v="41"/>
    <s v="PLN"/>
    <s v="EUR"/>
    <s v="ziom"/>
    <s v="zimziom"/>
    <s v="Alicia"/>
    <s v="big"/>
    <x v="0"/>
  </r>
  <r>
    <d v="2017-03-01T00:00:00"/>
    <n v="2017"/>
    <n v="3"/>
    <x v="9"/>
    <s v="z"/>
    <s v="zxy"/>
    <n v="313.85714285714403"/>
    <n v="39200"/>
    <n v="42"/>
    <s v="PLN"/>
    <s v="EUR"/>
    <s v="hej"/>
    <s v="hejhej"/>
    <s v="Barney"/>
    <s v="small"/>
    <x v="0"/>
  </r>
  <r>
    <d v="2017-03-01T00:00:00"/>
    <n v="2017"/>
    <n v="3"/>
    <x v="16"/>
    <s v="x"/>
    <s v="xyz"/>
    <n v="311.41666666666799"/>
    <n v="39828.571428571398"/>
    <n v="43"/>
    <s v="PLN"/>
    <s v="EUR"/>
    <s v="bum"/>
    <s v="bumbum"/>
    <s v="Mike"/>
    <s v="medium"/>
    <x v="0"/>
  </r>
  <r>
    <d v="2017-03-01T00:00:00"/>
    <n v="2017"/>
    <n v="3"/>
    <x v="24"/>
    <s v="y"/>
    <s v="yxz"/>
    <n v="308.97619047619202"/>
    <n v="40457.142857142797"/>
    <n v="44"/>
    <s v="GBP"/>
    <s v="EUR"/>
    <s v="ziom"/>
    <s v="zimziom"/>
    <s v="Kate"/>
    <s v="rise"/>
    <x v="0"/>
  </r>
  <r>
    <d v="2017-03-01T00:00:00"/>
    <n v="2017"/>
    <n v="3"/>
    <x v="15"/>
    <s v="z"/>
    <s v="zxy"/>
    <n v="306.53571428571502"/>
    <n v="41085.714285714297"/>
    <n v="45"/>
    <s v="PLN"/>
    <s v="SEK"/>
    <s v="hej"/>
    <s v="hejhej"/>
    <s v="Olek"/>
    <s v="big"/>
    <x v="0"/>
  </r>
  <r>
    <d v="2017-03-01T00:00:00"/>
    <n v="2017"/>
    <n v="3"/>
    <x v="22"/>
    <s v="x"/>
    <s v="xyz"/>
    <n v="304.09523809523898"/>
    <n v="41714.285714285703"/>
    <n v="46"/>
    <s v="EUR"/>
    <s v="PLN"/>
    <s v="bum"/>
    <s v="bumbum"/>
    <s v="Harvey"/>
    <s v="small"/>
    <x v="0"/>
  </r>
  <r>
    <d v="2017-04-03T00:00:00"/>
    <n v="2017"/>
    <n v="4"/>
    <x v="20"/>
    <s v="y"/>
    <s v="yxz"/>
    <n v="301.65476190476301"/>
    <n v="42342.857142857101"/>
    <n v="47"/>
    <s v="EUR"/>
    <s v="PLN"/>
    <s v="ziom"/>
    <s v="zimziom"/>
    <s v="Hodor"/>
    <s v="medium"/>
    <x v="0"/>
  </r>
  <r>
    <d v="2017-04-03T00:00:00"/>
    <n v="2017"/>
    <n v="4"/>
    <x v="25"/>
    <s v="z"/>
    <s v="zxy"/>
    <n v="299.21428571428697"/>
    <n v="42971.4285714285"/>
    <n v="48"/>
    <s v="EUR"/>
    <s v="PLN"/>
    <s v="hej"/>
    <s v="hejhej"/>
    <s v="Alicia"/>
    <s v="rise"/>
    <x v="0"/>
  </r>
  <r>
    <d v="2017-04-03T00:00:00"/>
    <n v="2017"/>
    <n v="4"/>
    <x v="26"/>
    <s v="x"/>
    <s v="xyz"/>
    <n v="296.773809523811"/>
    <n v="43600"/>
    <n v="49"/>
    <s v="USD"/>
    <s v="PLN"/>
    <s v="bum"/>
    <s v="bumbum"/>
    <s v="Barney"/>
    <s v="big"/>
    <x v="0"/>
  </r>
  <r>
    <d v="2017-04-03T00:00:00"/>
    <n v="2017"/>
    <n v="4"/>
    <x v="27"/>
    <s v="y"/>
    <s v="yxz"/>
    <n v="294.33333333333502"/>
    <n v="44228.571428571398"/>
    <n v="50"/>
    <s v="EUR"/>
    <s v="PLN"/>
    <s v="ziom"/>
    <s v="zimziom"/>
    <s v="Mike"/>
    <s v="small"/>
    <x v="0"/>
  </r>
  <r>
    <d v="2017-04-03T00:00:00"/>
    <n v="2017"/>
    <n v="4"/>
    <x v="17"/>
    <s v="z"/>
    <s v="zxy"/>
    <n v="291.89285714285802"/>
    <n v="44857.142857142797"/>
    <n v="51"/>
    <s v="PLN"/>
    <s v="USD"/>
    <s v="hej"/>
    <s v="hejhej"/>
    <s v="Kate"/>
    <s v="medium"/>
    <x v="0"/>
  </r>
  <r>
    <d v="2017-04-03T00:00:00"/>
    <n v="2017"/>
    <n v="4"/>
    <x v="20"/>
    <s v="x"/>
    <s v="xyz"/>
    <n v="289.45238095238199"/>
    <n v="45485.714285714297"/>
    <n v="52"/>
    <s v="RUB"/>
    <s v="PLN"/>
    <s v="bum"/>
    <s v="bumbum"/>
    <s v="Olek"/>
    <s v="rise"/>
    <x v="0"/>
  </r>
  <r>
    <d v="2017-04-03T00:00:00"/>
    <n v="2017"/>
    <n v="4"/>
    <x v="28"/>
    <s v="y"/>
    <s v="yxz"/>
    <n v="287.01190476190601"/>
    <n v="46114.285714285703"/>
    <n v="53"/>
    <s v="EUR"/>
    <s v="PLN"/>
    <s v="ziom"/>
    <s v="zimziom"/>
    <s v="Harvey"/>
    <s v="big"/>
    <x v="0"/>
  </r>
  <r>
    <d v="2017-04-03T00:00:00"/>
    <n v="2017"/>
    <n v="4"/>
    <x v="25"/>
    <s v="z"/>
    <s v="zxy"/>
    <n v="284.57142857142998"/>
    <n v="46742.857142857101"/>
    <n v="54"/>
    <s v="PLN"/>
    <s v="USD"/>
    <s v="hej"/>
    <s v="hejhej"/>
    <s v="Hodor"/>
    <s v="small"/>
    <x v="0"/>
  </r>
  <r>
    <d v="2017-04-03T00:00:00"/>
    <n v="2017"/>
    <n v="4"/>
    <x v="9"/>
    <s v="x"/>
    <s v="xyz"/>
    <n v="282.130952380954"/>
    <n v="47371.4285714285"/>
    <n v="55"/>
    <s v="PLN"/>
    <s v="USD"/>
    <s v="bum"/>
    <s v="bumbum"/>
    <s v="Alicia"/>
    <s v="medium"/>
    <x v="0"/>
  </r>
  <r>
    <d v="2017-04-03T00:00:00"/>
    <n v="2017"/>
    <n v="4"/>
    <x v="7"/>
    <s v="y"/>
    <s v="yxz"/>
    <n v="279.690476190477"/>
    <n v="48000"/>
    <n v="56"/>
    <s v="USD"/>
    <s v="EUR"/>
    <s v="ziom"/>
    <s v="zimziom"/>
    <s v="Barney"/>
    <s v="rise"/>
    <x v="0"/>
  </r>
  <r>
    <d v="2017-04-03T00:00:00"/>
    <n v="2017"/>
    <n v="4"/>
    <x v="3"/>
    <s v="z"/>
    <s v="zxy"/>
    <n v="277.25000000000102"/>
    <n v="48628.571428571398"/>
    <n v="57"/>
    <s v="PLN"/>
    <s v="USD"/>
    <s v="hej"/>
    <s v="hejhej"/>
    <s v="Mike"/>
    <s v="big"/>
    <x v="0"/>
  </r>
  <r>
    <d v="2017-05-02T00:00:00"/>
    <n v="2017"/>
    <n v="5"/>
    <x v="1"/>
    <s v="x"/>
    <s v="xyz"/>
    <n v="274.80952380952499"/>
    <n v="49257.142857142797"/>
    <n v="58"/>
    <s v="PLN"/>
    <s v="EUR"/>
    <s v="bum"/>
    <s v="bumbum"/>
    <s v="Kate"/>
    <s v="small"/>
    <x v="0"/>
  </r>
  <r>
    <d v="2017-05-02T00:00:00"/>
    <n v="2017"/>
    <n v="5"/>
    <x v="2"/>
    <s v="y"/>
    <s v="yxz"/>
    <n v="272.36904761904901"/>
    <n v="49885.714285714297"/>
    <n v="59"/>
    <s v="USD"/>
    <s v="PLN"/>
    <s v="ziom"/>
    <s v="zimziom"/>
    <s v="Olek"/>
    <s v="medium"/>
    <x v="0"/>
  </r>
  <r>
    <d v="2017-05-02T00:00:00"/>
    <n v="2017"/>
    <n v="5"/>
    <x v="0"/>
    <s v="z"/>
    <s v="zxy"/>
    <n v="269.92857142857298"/>
    <n v="50514.285714285703"/>
    <n v="60"/>
    <s v="EUR"/>
    <s v="USD"/>
    <s v="hej"/>
    <s v="hejhej"/>
    <s v="Harvey"/>
    <s v="rise"/>
    <x v="0"/>
  </r>
  <r>
    <d v="2017-05-02T00:00:00"/>
    <n v="2017"/>
    <n v="5"/>
    <x v="8"/>
    <s v="x"/>
    <s v="xyz"/>
    <n v="267.488095238097"/>
    <n v="51142.857142857101"/>
    <n v="61"/>
    <s v="USD"/>
    <s v="PLN"/>
    <s v="bum"/>
    <s v="bumbum"/>
    <s v="Hodor"/>
    <s v="big"/>
    <x v="0"/>
  </r>
  <r>
    <d v="2017-05-02T00:00:00"/>
    <n v="2017"/>
    <n v="5"/>
    <x v="6"/>
    <s v="y"/>
    <s v="yxz"/>
    <n v="265.04761904762"/>
    <n v="51771.4285714285"/>
    <n v="62"/>
    <s v="EUR"/>
    <s v="PLN"/>
    <s v="ziom"/>
    <s v="zimziom"/>
    <s v="Alicia"/>
    <s v="small"/>
    <x v="0"/>
  </r>
  <r>
    <d v="2017-05-02T00:00:00"/>
    <n v="2017"/>
    <n v="5"/>
    <x v="4"/>
    <s v="z"/>
    <s v="zxy"/>
    <n v="262.60714285714403"/>
    <n v="52400"/>
    <n v="63"/>
    <s v="PLN"/>
    <s v="USD"/>
    <s v="hej"/>
    <s v="hejhej"/>
    <s v="Barney"/>
    <s v="medium"/>
    <x v="0"/>
  </r>
  <r>
    <d v="2017-05-02T00:00:00"/>
    <n v="2017"/>
    <n v="5"/>
    <x v="9"/>
    <s v="x"/>
    <s v="xyz"/>
    <n v="260.16666666666799"/>
    <n v="53028.571428571398"/>
    <n v="64"/>
    <s v="PLN"/>
    <s v="EUR"/>
    <s v="bum"/>
    <s v="bumbum"/>
    <s v="Mike"/>
    <s v="rise"/>
    <x v="0"/>
  </r>
  <r>
    <d v="2017-05-02T00:00:00"/>
    <n v="2017"/>
    <n v="5"/>
    <x v="29"/>
    <s v="y"/>
    <s v="yxz"/>
    <n v="257.72619047619202"/>
    <n v="53657.142857142797"/>
    <n v="65"/>
    <s v="PLN"/>
    <s v="USD"/>
    <s v="ziom"/>
    <s v="zimziom"/>
    <s v="Kate"/>
    <s v="big"/>
    <x v="0"/>
  </r>
  <r>
    <d v="2017-05-02T00:00:00"/>
    <n v="2017"/>
    <n v="5"/>
    <x v="30"/>
    <s v="z"/>
    <s v="zxy"/>
    <n v="255.28571428571601"/>
    <n v="54285.714285714297"/>
    <n v="66"/>
    <s v="PLN"/>
    <s v="EUR"/>
    <s v="hej"/>
    <s v="hejhej"/>
    <s v="Olek"/>
    <s v="small"/>
    <x v="0"/>
  </r>
  <r>
    <d v="2017-05-02T00:00:00"/>
    <n v="2017"/>
    <n v="5"/>
    <x v="13"/>
    <s v="x"/>
    <s v="xyz"/>
    <n v="252.84523809524001"/>
    <n v="54914.285714285703"/>
    <n v="67"/>
    <s v="EUR"/>
    <s v="PLN"/>
    <s v="bum"/>
    <s v="bumbum"/>
    <s v="Harvey"/>
    <s v="medium"/>
    <x v="0"/>
  </r>
  <r>
    <d v="2017-05-02T00:00:00"/>
    <n v="2017"/>
    <n v="5"/>
    <x v="15"/>
    <s v="y"/>
    <s v="yxz"/>
    <n v="250.40476190476301"/>
    <n v="55542.857142857101"/>
    <n v="68"/>
    <s v="PLN"/>
    <s v="EUR"/>
    <s v="ziom"/>
    <s v="zimziom"/>
    <s v="Hodor"/>
    <s v="rise"/>
    <x v="0"/>
  </r>
  <r>
    <d v="2017-06-01T00:00:00"/>
    <n v="2017"/>
    <n v="6"/>
    <x v="23"/>
    <s v="z"/>
    <s v="zxy"/>
    <n v="247.964285714287"/>
    <n v="56171.4285714285"/>
    <n v="69"/>
    <s v="USD"/>
    <s v="EUR"/>
    <s v="hej"/>
    <s v="hejhej"/>
    <s v="Alicia"/>
    <s v="big"/>
    <x v="0"/>
  </r>
  <r>
    <d v="2017-06-01T00:00:00"/>
    <n v="2017"/>
    <n v="6"/>
    <x v="16"/>
    <s v="x"/>
    <s v="xyz"/>
    <n v="245.523809523811"/>
    <n v="56800"/>
    <n v="70"/>
    <s v="PLN"/>
    <s v="EUR"/>
    <s v="bum"/>
    <s v="bumbum"/>
    <s v="Barney"/>
    <s v="small"/>
    <x v="0"/>
  </r>
  <r>
    <d v="2017-06-01T00:00:00"/>
    <n v="2017"/>
    <n v="6"/>
    <x v="31"/>
    <s v="y"/>
    <s v="yxz"/>
    <n v="243.08333333333499"/>
    <n v="57428.571428571398"/>
    <n v="71"/>
    <s v="USD"/>
    <s v="PLN"/>
    <s v="ziom"/>
    <s v="zimziom"/>
    <s v="Mike"/>
    <s v="medium"/>
    <x v="0"/>
  </r>
  <r>
    <d v="2017-06-01T00:00:00"/>
    <n v="2017"/>
    <n v="6"/>
    <x v="5"/>
    <s v="z"/>
    <s v="zxy"/>
    <n v="240.64285714285899"/>
    <n v="58057.142857142797"/>
    <n v="72"/>
    <s v="PLN"/>
    <s v="USD"/>
    <s v="hej"/>
    <s v="hejhej"/>
    <s v="Kate"/>
    <s v="rise"/>
    <x v="0"/>
  </r>
  <r>
    <d v="2017-06-01T00:00:00"/>
    <n v="2017"/>
    <n v="6"/>
    <x v="9"/>
    <s v="x"/>
    <s v="xyz"/>
    <n v="238.20238095238301"/>
    <n v="58685.714285714297"/>
    <n v="73"/>
    <s v="PLN"/>
    <s v="EUR"/>
    <s v="bum"/>
    <s v="bumbum"/>
    <s v="Olek"/>
    <s v="big"/>
    <x v="0"/>
  </r>
  <r>
    <d v="2017-06-01T00:00:00"/>
    <n v="2017"/>
    <n v="6"/>
    <x v="7"/>
    <s v="y"/>
    <s v="yxz"/>
    <n v="235.76190476190601"/>
    <n v="59314.285714285703"/>
    <n v="74"/>
    <s v="USD"/>
    <s v="PLN"/>
    <s v="ziom"/>
    <s v="zimziom"/>
    <s v="Harvey"/>
    <s v="small"/>
    <x v="0"/>
  </r>
  <r>
    <d v="2017-06-01T00:00:00"/>
    <n v="2017"/>
    <n v="6"/>
    <x v="24"/>
    <s v="z"/>
    <s v="zxy"/>
    <n v="233.32142857143"/>
    <n v="59942.857142857101"/>
    <n v="75"/>
    <s v="EUR"/>
    <s v="PLN"/>
    <s v="hej"/>
    <s v="hejhej"/>
    <s v="Hodor"/>
    <s v="medium"/>
    <x v="0"/>
  </r>
  <r>
    <d v="2017-06-01T00:00:00"/>
    <n v="2017"/>
    <n v="6"/>
    <x v="15"/>
    <s v="x"/>
    <s v="xyz"/>
    <n v="230.880952380954"/>
    <n v="60571.4285714285"/>
    <n v="76"/>
    <s v="PLN"/>
    <s v="GBP"/>
    <s v="bum"/>
    <s v="bumbum"/>
    <s v="Alicia"/>
    <s v="rise"/>
    <x v="0"/>
  </r>
  <r>
    <d v="2017-06-01T00:00:00"/>
    <n v="2017"/>
    <n v="6"/>
    <x v="22"/>
    <s v="y"/>
    <s v="yxz"/>
    <n v="228.44047619047799"/>
    <n v="61200"/>
    <n v="77"/>
    <s v="PLN"/>
    <s v="GBP"/>
    <s v="ziom"/>
    <s v="zimziom"/>
    <s v="Barney"/>
    <s v="big"/>
    <x v="0"/>
  </r>
  <r>
    <d v="2017-06-01T00:00:00"/>
    <n v="2017"/>
    <n v="6"/>
    <x v="9"/>
    <s v="z"/>
    <s v="zxy"/>
    <n v="226.00000000000199"/>
    <n v="61828.571428571398"/>
    <n v="78"/>
    <s v="PLN"/>
    <s v="USD"/>
    <s v="hej"/>
    <s v="hejhej"/>
    <s v="Mike"/>
    <s v="small"/>
    <x v="0"/>
  </r>
  <r>
    <d v="2017-06-01T00:00:00"/>
    <n v="2017"/>
    <n v="6"/>
    <x v="20"/>
    <s v="x"/>
    <s v="xyz"/>
    <n v="223.55952380952499"/>
    <n v="62457.142857142797"/>
    <n v="79"/>
    <s v="PLN"/>
    <s v="EUR"/>
    <s v="bum"/>
    <s v="bumbum"/>
    <s v="Kate"/>
    <s v="medium"/>
    <x v="0"/>
  </r>
  <r>
    <d v="2017-06-01T00:00:00"/>
    <n v="2017"/>
    <n v="6"/>
    <x v="25"/>
    <s v="y"/>
    <s v="yxz"/>
    <n v="221.11904761904901"/>
    <n v="63085.714285714297"/>
    <n v="80"/>
    <s v="EUR"/>
    <s v="USD"/>
    <s v="ziom"/>
    <s v="zimziom"/>
    <s v="Olek"/>
    <s v="rise"/>
    <x v="0"/>
  </r>
  <r>
    <d v="2017-06-01T00:00:00"/>
    <n v="2017"/>
    <n v="6"/>
    <x v="17"/>
    <s v="z"/>
    <s v="zxy"/>
    <n v="218.67857142857301"/>
    <n v="63714.285714285703"/>
    <n v="81"/>
    <s v="EUR"/>
    <s v="PLN"/>
    <s v="hej"/>
    <s v="hejhej"/>
    <s v="Harvey"/>
    <s v="big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147265-5DC8-4DBF-8FC8-1975ECBA86E5}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R4:R12" firstHeaderRow="1" firstDataRow="1" firstDataCol="1" rowPageCount="1" colPageCount="1"/>
  <pivotFields count="16">
    <pivotField numFmtId="14" subtotalTop="0" showAll="0"/>
    <pivotField subtotalTop="0" showAll="0"/>
    <pivotField subtotalTop="0" showAll="0"/>
    <pivotField axis="axisRow" subtotalTop="0" showAll="0">
      <items count="33">
        <item x="3"/>
        <item x="1"/>
        <item x="2"/>
        <item x="0"/>
        <item x="4"/>
        <item x="5"/>
        <item x="7"/>
        <item x="6"/>
        <item x="8"/>
        <item x="10"/>
        <item x="9"/>
        <item x="11"/>
        <item x="12"/>
        <item x="30"/>
        <item x="13"/>
        <item x="29"/>
        <item x="14"/>
        <item x="22"/>
        <item x="15"/>
        <item x="24"/>
        <item x="23"/>
        <item x="16"/>
        <item x="31"/>
        <item x="26"/>
        <item x="19"/>
        <item x="25"/>
        <item x="21"/>
        <item x="27"/>
        <item x="17"/>
        <item x="18"/>
        <item x="28"/>
        <item x="20"/>
        <item t="default"/>
      </items>
    </pivotField>
    <pivotField subtotalTop="0" showAll="0"/>
    <pivotField subtotalTop="0" showAll="0"/>
    <pivotField numFmtId="165" subtotalTop="0" showAll="0"/>
    <pivotField numFmtId="165"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Page" subtotalTop="0" multipleItemSelectionAllowed="1" showAll="0">
      <items count="3">
        <item x="1"/>
        <item h="1" x="0"/>
        <item t="default"/>
      </items>
    </pivotField>
  </pivotFields>
  <rowFields count="1">
    <field x="3"/>
  </rowFields>
  <rowItems count="8">
    <i>
      <x v="9"/>
    </i>
    <i>
      <x v="11"/>
    </i>
    <i>
      <x v="12"/>
    </i>
    <i>
      <x v="16"/>
    </i>
    <i>
      <x v="24"/>
    </i>
    <i>
      <x v="26"/>
    </i>
    <i>
      <x v="29"/>
    </i>
    <i t="grand">
      <x/>
    </i>
  </rowItems>
  <colItems count="1">
    <i/>
  </colItems>
  <pageFields count="1">
    <pageField fld="15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609EE6-910E-4235-B5EC-A4DED5FC493B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Customer">
  <location ref="R3:R11" firstHeaderRow="1" firstDataRow="1" firstDataCol="1" rowPageCount="1" colPageCount="1"/>
  <pivotFields count="16">
    <pivotField numFmtId="14" subtotalTop="0" showAll="0"/>
    <pivotField subtotalTop="0" showAll="0"/>
    <pivotField subtotalTop="0" showAll="0"/>
    <pivotField axis="axisRow" subtotalTop="0" showAll="0">
      <items count="33">
        <item x="3"/>
        <item x="1"/>
        <item x="2"/>
        <item x="0"/>
        <item x="4"/>
        <item x="5"/>
        <item x="7"/>
        <item x="6"/>
        <item x="8"/>
        <item x="10"/>
        <item x="9"/>
        <item x="11"/>
        <item x="12"/>
        <item x="30"/>
        <item x="13"/>
        <item x="29"/>
        <item x="14"/>
        <item x="22"/>
        <item x="15"/>
        <item x="24"/>
        <item x="23"/>
        <item x="16"/>
        <item x="31"/>
        <item x="26"/>
        <item x="19"/>
        <item x="25"/>
        <item x="21"/>
        <item x="27"/>
        <item x="17"/>
        <item x="18"/>
        <item x="28"/>
        <item x="20"/>
        <item t="default"/>
      </items>
    </pivotField>
    <pivotField subtotalTop="0" showAll="0"/>
    <pivotField subtotalTop="0" showAll="0"/>
    <pivotField numFmtId="165" subtotalTop="0" showAll="0"/>
    <pivotField numFmtId="165"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Page" subtotalTop="0" multipleItemSelectionAllowed="1" showAll="0">
      <items count="3">
        <item x="1"/>
        <item h="1" x="0"/>
        <item t="default"/>
      </items>
    </pivotField>
  </pivotFields>
  <rowFields count="1">
    <field x="3"/>
  </rowFields>
  <rowItems count="8">
    <i>
      <x v="9"/>
    </i>
    <i>
      <x v="11"/>
    </i>
    <i>
      <x v="12"/>
    </i>
    <i>
      <x v="16"/>
    </i>
    <i>
      <x v="24"/>
    </i>
    <i>
      <x v="26"/>
    </i>
    <i>
      <x v="29"/>
    </i>
    <i t="grand">
      <x/>
    </i>
  </rowItems>
  <colItems count="1">
    <i/>
  </colItems>
  <pageFields count="1">
    <pageField fld="15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E01B75-4AB3-4F18-BB94-9800D5CF3D27}" name="Table1" displayName="Table1" ref="A1:P82" totalsRowShown="0" dataDxfId="1" headerRowCellStyle="Good">
  <autoFilter ref="A1:P82" xr:uid="{0CFA3C31-D531-40E3-8EB5-F6CC24411E32}"/>
  <tableColumns count="16">
    <tableColumn id="1" xr3:uid="{0DB01D3C-92C1-42B6-B046-82FE83227AD4}" name="Value Date" dataDxfId="16"/>
    <tableColumn id="2" xr3:uid="{6A8B6025-26FB-40B7-8654-6D2BFC890331}" name="Year" dataDxfId="15"/>
    <tableColumn id="3" xr3:uid="{F85D7E9C-E75D-4330-A0AC-445D6463C965}" name="Month" dataDxfId="14"/>
    <tableColumn id="4" xr3:uid="{E021396A-2B1C-417F-9D20-5101C95E2297}" name="Customer" dataDxfId="13"/>
    <tableColumn id="5" xr3:uid="{7EF2B816-E4E7-433C-A767-7222A612580D}" name="Folder Name" dataDxfId="12"/>
    <tableColumn id="6" xr3:uid="{C9700B3A-7106-4AD3-829C-1B80447046E0}" name="Product Name" dataDxfId="11"/>
    <tableColumn id="7" xr3:uid="{530BFFF5-CEB1-4AB6-B18D-9B31F1F1C793}" name="Revenue $" dataDxfId="10" dataCellStyle="Comma"/>
    <tableColumn id="8" xr3:uid="{CD4CCFB0-A6C2-4871-A01F-FC225C935B57}" name=" Volume $" dataDxfId="9" dataCellStyle="Comma"/>
    <tableColumn id="9" xr3:uid="{CE881EE1-1CFD-46C9-9B98-7996AB6497B0}" name="REFERENCE_NUMBER" dataDxfId="8"/>
    <tableColumn id="10" xr3:uid="{3F53D136-9E5A-4E8A-BB0E-CE7DFB351A13}" name="DR_CCY" dataDxfId="7"/>
    <tableColumn id="11" xr3:uid="{DC03CEF2-B586-4179-87CE-D1023B04E576}" name="CR_CCY" dataDxfId="6"/>
    <tableColumn id="12" xr3:uid="{7CF2C550-9C77-4759-8E61-4640A0FA1D23}" name="GENERAL SEGMENT" dataDxfId="5"/>
    <tableColumn id="13" xr3:uid="{512E247F-42FF-4957-9F93-01EF349F8438}" name="SEGMENT" dataDxfId="4"/>
    <tableColumn id="14" xr3:uid="{8ECB6228-4E00-409F-B074-8040C1938F2D}" name="Dealer" dataDxfId="3"/>
    <tableColumn id="15" xr3:uid="{970AE869-A7B9-491B-A1B3-DE38753BA462}" name="Team" dataDxfId="2"/>
    <tableColumn id="16" xr3:uid="{97AD0FEB-085A-4098-83D9-03BB2C38AED4}" name="helper" dataDxfId="0">
      <calculatedColumnFormula>IF(SUMPRODUCT((Table1[Customer]=Table1[[#This Row],[Customer]])*(Table1[Value Date]&gt;=($U$1-90))),"Pays", "Didn't pay")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C6DA0-C6DF-4D90-A593-C00AD5754B1C}">
  <dimension ref="A1:W82"/>
  <sheetViews>
    <sheetView tabSelected="1" workbookViewId="0">
      <selection activeCell="P2" sqref="P2"/>
    </sheetView>
  </sheetViews>
  <sheetFormatPr defaultRowHeight="15" x14ac:dyDescent="0.25"/>
  <cols>
    <col min="1" max="1" width="12.7109375" customWidth="1"/>
    <col min="4" max="4" width="11.5703125" customWidth="1"/>
    <col min="5" max="5" width="14.42578125" customWidth="1"/>
    <col min="6" max="6" width="15.5703125" customWidth="1"/>
    <col min="7" max="7" width="13.140625" customWidth="1"/>
    <col min="8" max="8" width="12.7109375" customWidth="1"/>
    <col min="9" max="9" width="21.5703125" customWidth="1"/>
    <col min="10" max="10" width="9.7109375" customWidth="1"/>
    <col min="11" max="11" width="9.5703125" customWidth="1"/>
    <col min="12" max="12" width="19.85546875" customWidth="1"/>
    <col min="13" max="13" width="11.42578125" customWidth="1"/>
    <col min="18" max="18" width="13" bestFit="1" customWidth="1"/>
    <col min="19" max="19" width="12" bestFit="1" customWidth="1"/>
    <col min="20" max="20" width="4.140625" customWidth="1"/>
    <col min="21" max="21" width="10.140625" bestFit="1" customWidth="1"/>
  </cols>
  <sheetData>
    <row r="1" spans="1:23" x14ac:dyDescent="0.25">
      <c r="A1" s="6" t="s">
        <v>46</v>
      </c>
      <c r="B1" s="4" t="s">
        <v>45</v>
      </c>
      <c r="C1" s="4" t="s">
        <v>44</v>
      </c>
      <c r="D1" s="4" t="s">
        <v>43</v>
      </c>
      <c r="E1" s="4" t="s">
        <v>42</v>
      </c>
      <c r="F1" s="4" t="s">
        <v>41</v>
      </c>
      <c r="G1" s="5" t="s">
        <v>40</v>
      </c>
      <c r="H1" s="5" t="s">
        <v>39</v>
      </c>
      <c r="I1" s="4" t="s">
        <v>38</v>
      </c>
      <c r="J1" s="4" t="s">
        <v>37</v>
      </c>
      <c r="K1" s="4" t="s">
        <v>36</v>
      </c>
      <c r="L1" s="4" t="s">
        <v>35</v>
      </c>
      <c r="M1" s="4" t="s">
        <v>34</v>
      </c>
      <c r="N1" s="4" t="s">
        <v>33</v>
      </c>
      <c r="O1" s="4" t="s">
        <v>32</v>
      </c>
      <c r="P1" s="4" t="s">
        <v>47</v>
      </c>
      <c r="U1" s="9">
        <v>42917</v>
      </c>
    </row>
    <row r="2" spans="1:23" x14ac:dyDescent="0.25">
      <c r="A2" s="3">
        <v>42737</v>
      </c>
      <c r="B2" s="1">
        <v>2017</v>
      </c>
      <c r="C2" s="1">
        <v>1</v>
      </c>
      <c r="D2" s="1">
        <v>4</v>
      </c>
      <c r="E2" s="1" t="s">
        <v>20</v>
      </c>
      <c r="F2" s="1" t="s">
        <v>19</v>
      </c>
      <c r="G2" s="2">
        <v>1500</v>
      </c>
      <c r="H2" s="2">
        <v>20000</v>
      </c>
      <c r="I2" s="1">
        <v>1</v>
      </c>
      <c r="J2" s="1" t="s">
        <v>5</v>
      </c>
      <c r="K2" s="1" t="s">
        <v>4</v>
      </c>
      <c r="L2" s="1" t="s">
        <v>18</v>
      </c>
      <c r="M2" s="1" t="s">
        <v>17</v>
      </c>
      <c r="N2" s="1" t="s">
        <v>22</v>
      </c>
      <c r="O2" s="1" t="s">
        <v>0</v>
      </c>
      <c r="P2" s="1" t="str">
        <f>IF(SUMPRODUCT((Table1[Customer]=Table1[[#This Row],[Customer]])*(Table1[Value Date]&gt;=($U$1-90))),"Pays", "Didn't pay")</f>
        <v>Pays</v>
      </c>
      <c r="Q2" s="1"/>
      <c r="R2" s="7" t="s">
        <v>47</v>
      </c>
      <c r="S2" t="s">
        <v>49</v>
      </c>
      <c r="W2" s="10"/>
    </row>
    <row r="3" spans="1:23" x14ac:dyDescent="0.25">
      <c r="A3" s="3">
        <v>42737</v>
      </c>
      <c r="B3" s="1">
        <v>2017</v>
      </c>
      <c r="C3" s="1">
        <v>1</v>
      </c>
      <c r="D3" s="1">
        <v>2</v>
      </c>
      <c r="E3" s="1" t="s">
        <v>14</v>
      </c>
      <c r="F3" s="1" t="s">
        <v>13</v>
      </c>
      <c r="G3" s="2">
        <v>10</v>
      </c>
      <c r="H3" s="2">
        <v>14000</v>
      </c>
      <c r="I3" s="1">
        <v>2</v>
      </c>
      <c r="J3" s="1" t="s">
        <v>4</v>
      </c>
      <c r="K3" s="1" t="s">
        <v>5</v>
      </c>
      <c r="L3" s="1" t="s">
        <v>11</v>
      </c>
      <c r="M3" s="1" t="s">
        <v>10</v>
      </c>
      <c r="N3" s="1" t="s">
        <v>16</v>
      </c>
      <c r="O3" s="1" t="s">
        <v>21</v>
      </c>
      <c r="P3" s="1" t="str">
        <f>IF(SUMPRODUCT((Table1[Customer]=Table1[[#This Row],[Customer]])*(Table1[Value Date]&gt;=($U$1-90))),"Pays", "Didn't pay")</f>
        <v>Pays</v>
      </c>
      <c r="Q3" s="1"/>
      <c r="R3" s="1"/>
      <c r="S3" s="1"/>
    </row>
    <row r="4" spans="1:23" x14ac:dyDescent="0.25">
      <c r="A4" s="3">
        <v>42737</v>
      </c>
      <c r="B4" s="1">
        <v>2017</v>
      </c>
      <c r="C4" s="1">
        <v>1</v>
      </c>
      <c r="D4" s="1">
        <v>3</v>
      </c>
      <c r="E4" s="1" t="s">
        <v>7</v>
      </c>
      <c r="F4" s="1" t="s">
        <v>6</v>
      </c>
      <c r="G4" s="2">
        <v>17</v>
      </c>
      <c r="H4" s="2">
        <v>7000</v>
      </c>
      <c r="I4" s="1">
        <v>3</v>
      </c>
      <c r="J4" s="1" t="s">
        <v>4</v>
      </c>
      <c r="K4" s="1" t="s">
        <v>24</v>
      </c>
      <c r="L4" s="1" t="s">
        <v>3</v>
      </c>
      <c r="M4" s="1" t="s">
        <v>2</v>
      </c>
      <c r="N4" s="1" t="s">
        <v>9</v>
      </c>
      <c r="O4" s="1" t="s">
        <v>15</v>
      </c>
      <c r="P4" s="1" t="str">
        <f>IF(SUMPRODUCT((Table1[Customer]=Table1[[#This Row],[Customer]])*(Table1[Value Date]&gt;=($U$1-90))),"Pays", "Didn't pay")</f>
        <v>Pays</v>
      </c>
      <c r="Q4" s="1"/>
      <c r="R4" s="7" t="s">
        <v>50</v>
      </c>
    </row>
    <row r="5" spans="1:23" x14ac:dyDescent="0.25">
      <c r="A5" s="3">
        <v>42737</v>
      </c>
      <c r="B5" s="1">
        <v>2017</v>
      </c>
      <c r="C5" s="1">
        <v>1</v>
      </c>
      <c r="D5" s="1">
        <v>1</v>
      </c>
      <c r="E5" s="1" t="s">
        <v>20</v>
      </c>
      <c r="F5" s="1" t="s">
        <v>19</v>
      </c>
      <c r="G5" s="2">
        <v>19</v>
      </c>
      <c r="H5" s="2">
        <v>6000</v>
      </c>
      <c r="I5" s="1">
        <v>4</v>
      </c>
      <c r="J5" s="1" t="s">
        <v>5</v>
      </c>
      <c r="K5" s="1" t="s">
        <v>4</v>
      </c>
      <c r="L5" s="1" t="s">
        <v>18</v>
      </c>
      <c r="M5" s="1" t="s">
        <v>17</v>
      </c>
      <c r="N5" s="1" t="s">
        <v>1</v>
      </c>
      <c r="O5" s="1" t="s">
        <v>8</v>
      </c>
      <c r="P5" s="1" t="str">
        <f>IF(SUMPRODUCT((Table1[Customer]=Table1[[#This Row],[Customer]])*(Table1[Value Date]&gt;=($U$1-90))),"Pays", "Didn't pay")</f>
        <v>Pays</v>
      </c>
      <c r="Q5" s="1"/>
      <c r="R5" s="8">
        <v>10</v>
      </c>
    </row>
    <row r="6" spans="1:23" x14ac:dyDescent="0.25">
      <c r="A6" s="3">
        <v>42737</v>
      </c>
      <c r="B6" s="1">
        <v>2017</v>
      </c>
      <c r="C6" s="1">
        <v>1</v>
      </c>
      <c r="D6" s="1">
        <v>5</v>
      </c>
      <c r="E6" s="1" t="s">
        <v>14</v>
      </c>
      <c r="F6" s="1" t="s">
        <v>13</v>
      </c>
      <c r="G6" s="2">
        <v>24</v>
      </c>
      <c r="H6" s="2">
        <v>25000</v>
      </c>
      <c r="I6" s="1">
        <v>5</v>
      </c>
      <c r="J6" s="1" t="s">
        <v>4</v>
      </c>
      <c r="K6" s="1" t="s">
        <v>31</v>
      </c>
      <c r="L6" s="1" t="s">
        <v>11</v>
      </c>
      <c r="M6" s="1" t="s">
        <v>10</v>
      </c>
      <c r="N6" s="1" t="s">
        <v>26</v>
      </c>
      <c r="O6" s="1" t="s">
        <v>0</v>
      </c>
      <c r="P6" s="1" t="str">
        <f>IF(SUMPRODUCT((Table1[Customer]=Table1[[#This Row],[Customer]])*(Table1[Value Date]&gt;=($U$1-90))),"Pays", "Didn't pay")</f>
        <v>Pays</v>
      </c>
      <c r="Q6" s="1"/>
      <c r="R6" s="8">
        <v>12</v>
      </c>
    </row>
    <row r="7" spans="1:23" x14ac:dyDescent="0.25">
      <c r="A7" s="3">
        <v>42737</v>
      </c>
      <c r="B7" s="1">
        <v>2017</v>
      </c>
      <c r="C7" s="1">
        <v>1</v>
      </c>
      <c r="D7" s="1">
        <v>6</v>
      </c>
      <c r="E7" s="1" t="s">
        <v>7</v>
      </c>
      <c r="F7" s="1" t="s">
        <v>6</v>
      </c>
      <c r="G7" s="2">
        <v>250</v>
      </c>
      <c r="H7" s="2">
        <v>18000</v>
      </c>
      <c r="I7" s="1">
        <v>6</v>
      </c>
      <c r="J7" s="1" t="s">
        <v>4</v>
      </c>
      <c r="K7" s="1" t="s">
        <v>5</v>
      </c>
      <c r="L7" s="1" t="s">
        <v>3</v>
      </c>
      <c r="M7" s="1" t="s">
        <v>2</v>
      </c>
      <c r="N7" s="1" t="s">
        <v>25</v>
      </c>
      <c r="O7" s="1" t="s">
        <v>21</v>
      </c>
      <c r="P7" s="1" t="str">
        <f>IF(SUMPRODUCT((Table1[Customer]=Table1[[#This Row],[Customer]])*(Table1[Value Date]&gt;=($U$1-90))),"Pays", "Didn't pay")</f>
        <v>Pays</v>
      </c>
      <c r="Q7" s="1"/>
      <c r="R7" s="8">
        <v>14</v>
      </c>
    </row>
    <row r="8" spans="1:23" x14ac:dyDescent="0.25">
      <c r="A8" s="3">
        <v>42737</v>
      </c>
      <c r="B8" s="1">
        <v>2017</v>
      </c>
      <c r="C8" s="1">
        <v>1</v>
      </c>
      <c r="D8" s="1">
        <v>8</v>
      </c>
      <c r="E8" s="1" t="s">
        <v>20</v>
      </c>
      <c r="F8" s="1" t="s">
        <v>19</v>
      </c>
      <c r="G8" s="2">
        <v>160</v>
      </c>
      <c r="H8" s="2">
        <v>17200</v>
      </c>
      <c r="I8" s="1">
        <v>7</v>
      </c>
      <c r="J8" s="1" t="s">
        <v>4</v>
      </c>
      <c r="K8" s="1" t="s">
        <v>5</v>
      </c>
      <c r="L8" s="1" t="s">
        <v>18</v>
      </c>
      <c r="M8" s="1" t="s">
        <v>17</v>
      </c>
      <c r="N8" s="1" t="s">
        <v>23</v>
      </c>
      <c r="O8" s="1" t="s">
        <v>15</v>
      </c>
      <c r="P8" s="1" t="str">
        <f>IF(SUMPRODUCT((Table1[Customer]=Table1[[#This Row],[Customer]])*(Table1[Value Date]&gt;=($U$1-90))),"Pays", "Didn't pay")</f>
        <v>Pays</v>
      </c>
      <c r="Q8" s="1"/>
      <c r="R8" s="8">
        <v>19</v>
      </c>
    </row>
    <row r="9" spans="1:23" x14ac:dyDescent="0.25">
      <c r="A9" s="3">
        <v>42737</v>
      </c>
      <c r="B9" s="1">
        <v>2017</v>
      </c>
      <c r="C9" s="1">
        <v>1</v>
      </c>
      <c r="D9" s="1">
        <v>7</v>
      </c>
      <c r="E9" s="1" t="s">
        <v>14</v>
      </c>
      <c r="F9" s="1" t="s">
        <v>13</v>
      </c>
      <c r="G9" s="2">
        <v>1263</v>
      </c>
      <c r="H9" s="2">
        <v>17828.571428571398</v>
      </c>
      <c r="I9" s="1">
        <v>8</v>
      </c>
      <c r="J9" s="1" t="s">
        <v>4</v>
      </c>
      <c r="K9" s="1" t="s">
        <v>12</v>
      </c>
      <c r="L9" s="1" t="s">
        <v>11</v>
      </c>
      <c r="M9" s="1" t="s">
        <v>10</v>
      </c>
      <c r="N9" s="1" t="s">
        <v>22</v>
      </c>
      <c r="O9" s="1" t="s">
        <v>8</v>
      </c>
      <c r="P9" s="1" t="str">
        <f>IF(SUMPRODUCT((Table1[Customer]=Table1[[#This Row],[Customer]])*(Table1[Value Date]&gt;=($U$1-90))),"Pays", "Didn't pay")</f>
        <v>Pays</v>
      </c>
      <c r="Q9" s="1"/>
      <c r="R9" s="8">
        <v>51</v>
      </c>
    </row>
    <row r="10" spans="1:23" x14ac:dyDescent="0.25">
      <c r="A10" s="3">
        <v>42737</v>
      </c>
      <c r="B10" s="1">
        <v>2017</v>
      </c>
      <c r="C10" s="1">
        <v>1</v>
      </c>
      <c r="D10" s="1">
        <v>9</v>
      </c>
      <c r="E10" s="1" t="s">
        <v>7</v>
      </c>
      <c r="F10" s="1" t="s">
        <v>6</v>
      </c>
      <c r="G10" s="2">
        <v>394.392857142857</v>
      </c>
      <c r="H10" s="2">
        <v>18457.142857142899</v>
      </c>
      <c r="I10" s="1">
        <v>9</v>
      </c>
      <c r="J10" s="1" t="s">
        <v>5</v>
      </c>
      <c r="K10" s="1" t="s">
        <v>4</v>
      </c>
      <c r="L10" s="1" t="s">
        <v>3</v>
      </c>
      <c r="M10" s="1" t="s">
        <v>2</v>
      </c>
      <c r="N10" s="1" t="s">
        <v>16</v>
      </c>
      <c r="O10" s="1" t="s">
        <v>0</v>
      </c>
      <c r="P10" s="1" t="str">
        <f>IF(SUMPRODUCT((Table1[Customer]=Table1[[#This Row],[Customer]])*(Table1[Value Date]&gt;=($U$1-90))),"Pays", "Didn't pay")</f>
        <v>Pays</v>
      </c>
      <c r="Q10" s="1"/>
      <c r="R10" s="8">
        <v>56</v>
      </c>
    </row>
    <row r="11" spans="1:23" x14ac:dyDescent="0.25">
      <c r="A11" s="3">
        <v>42737</v>
      </c>
      <c r="B11" s="1">
        <v>2017</v>
      </c>
      <c r="C11" s="1">
        <v>1</v>
      </c>
      <c r="D11" s="1">
        <v>11</v>
      </c>
      <c r="E11" s="1" t="s">
        <v>20</v>
      </c>
      <c r="F11" s="1" t="s">
        <v>19</v>
      </c>
      <c r="G11" s="2">
        <v>391.95238095238102</v>
      </c>
      <c r="H11" s="2">
        <v>19085.714285714301</v>
      </c>
      <c r="I11" s="1">
        <v>10</v>
      </c>
      <c r="J11" s="1" t="s">
        <v>4</v>
      </c>
      <c r="K11" s="1" t="s">
        <v>24</v>
      </c>
      <c r="L11" s="1" t="s">
        <v>18</v>
      </c>
      <c r="M11" s="1" t="s">
        <v>17</v>
      </c>
      <c r="N11" s="1" t="s">
        <v>9</v>
      </c>
      <c r="O11" s="1" t="s">
        <v>21</v>
      </c>
      <c r="P11" s="1" t="str">
        <f>IF(SUMPRODUCT((Table1[Customer]=Table1[[#This Row],[Customer]])*(Table1[Value Date]&gt;=($U$1-90))),"Pays", "Didn't pay")</f>
        <v>Pays</v>
      </c>
      <c r="Q11" s="1"/>
      <c r="R11" s="8">
        <v>78</v>
      </c>
    </row>
    <row r="12" spans="1:23" x14ac:dyDescent="0.25">
      <c r="A12" s="3">
        <v>42737</v>
      </c>
      <c r="B12" s="1">
        <v>2017</v>
      </c>
      <c r="C12" s="1">
        <v>1</v>
      </c>
      <c r="D12" s="1">
        <v>10</v>
      </c>
      <c r="E12" s="1" t="s">
        <v>14</v>
      </c>
      <c r="F12" s="1" t="s">
        <v>13</v>
      </c>
      <c r="G12" s="2">
        <v>389.51190476190499</v>
      </c>
      <c r="H12" s="2">
        <v>19714.285714285699</v>
      </c>
      <c r="I12" s="1">
        <v>11</v>
      </c>
      <c r="J12" s="1" t="s">
        <v>4</v>
      </c>
      <c r="K12" s="1" t="s">
        <v>12</v>
      </c>
      <c r="L12" s="1" t="s">
        <v>11</v>
      </c>
      <c r="M12" s="1" t="s">
        <v>10</v>
      </c>
      <c r="N12" s="1" t="s">
        <v>1</v>
      </c>
      <c r="O12" s="1" t="s">
        <v>15</v>
      </c>
      <c r="P12" s="1" t="str">
        <f>IF(SUMPRODUCT((Table1[Customer]=Table1[[#This Row],[Customer]])*(Table1[Value Date]&gt;=($U$1-90))),"Pays", "Didn't pay")</f>
        <v>Didn't pay</v>
      </c>
      <c r="Q12" s="1"/>
      <c r="R12" s="8" t="s">
        <v>48</v>
      </c>
    </row>
    <row r="13" spans="1:23" x14ac:dyDescent="0.25">
      <c r="A13" s="3">
        <v>42737</v>
      </c>
      <c r="B13" s="1">
        <v>2017</v>
      </c>
      <c r="C13" s="1">
        <v>1</v>
      </c>
      <c r="D13" s="1">
        <v>12</v>
      </c>
      <c r="E13" s="1" t="s">
        <v>7</v>
      </c>
      <c r="F13" s="1" t="s">
        <v>6</v>
      </c>
      <c r="G13" s="2">
        <v>387.07142857142901</v>
      </c>
      <c r="H13" s="2">
        <v>20342.857142857101</v>
      </c>
      <c r="I13" s="1">
        <v>12</v>
      </c>
      <c r="J13" s="1" t="s">
        <v>4</v>
      </c>
      <c r="K13" s="1" t="s">
        <v>31</v>
      </c>
      <c r="L13" s="1" t="s">
        <v>3</v>
      </c>
      <c r="M13" s="1" t="s">
        <v>2</v>
      </c>
      <c r="N13" s="1" t="s">
        <v>26</v>
      </c>
      <c r="O13" s="1" t="s">
        <v>8</v>
      </c>
      <c r="P13" s="1" t="str">
        <f>IF(SUMPRODUCT((Table1[Customer]=Table1[[#This Row],[Customer]])*(Table1[Value Date]&gt;=($U$1-90))),"Pays", "Didn't pay")</f>
        <v>Didn't pay</v>
      </c>
      <c r="Q13" s="1"/>
    </row>
    <row r="14" spans="1:23" x14ac:dyDescent="0.25">
      <c r="A14" s="3">
        <v>42737</v>
      </c>
      <c r="B14" s="1">
        <v>2017</v>
      </c>
      <c r="C14" s="1">
        <v>1</v>
      </c>
      <c r="D14" s="1">
        <v>14</v>
      </c>
      <c r="E14" s="1" t="s">
        <v>20</v>
      </c>
      <c r="F14" s="1" t="s">
        <v>19</v>
      </c>
      <c r="G14" s="2">
        <v>384.63095238095201</v>
      </c>
      <c r="H14" s="2">
        <v>20971.428571428602</v>
      </c>
      <c r="I14" s="1">
        <v>13</v>
      </c>
      <c r="J14" s="1" t="s">
        <v>4</v>
      </c>
      <c r="K14" s="1" t="s">
        <v>12</v>
      </c>
      <c r="L14" s="1" t="s">
        <v>18</v>
      </c>
      <c r="M14" s="1" t="s">
        <v>17</v>
      </c>
      <c r="N14" s="1" t="s">
        <v>25</v>
      </c>
      <c r="O14" s="1" t="s">
        <v>0</v>
      </c>
      <c r="P14" s="1" t="str">
        <f>IF(SUMPRODUCT((Table1[Customer]=Table1[[#This Row],[Customer]])*(Table1[Value Date]&gt;=($U$1-90))),"Pays", "Didn't pay")</f>
        <v>Didn't pay</v>
      </c>
      <c r="Q14" s="1"/>
    </row>
    <row r="15" spans="1:23" x14ac:dyDescent="0.25">
      <c r="A15" s="3">
        <v>42767</v>
      </c>
      <c r="B15" s="1">
        <v>2017</v>
      </c>
      <c r="C15" s="1">
        <v>2</v>
      </c>
      <c r="D15" s="1">
        <v>16</v>
      </c>
      <c r="E15" s="1" t="s">
        <v>14</v>
      </c>
      <c r="F15" s="1" t="s">
        <v>13</v>
      </c>
      <c r="G15" s="2">
        <v>382.19047619047598</v>
      </c>
      <c r="H15" s="2">
        <v>21600</v>
      </c>
      <c r="I15" s="1">
        <v>14</v>
      </c>
      <c r="J15" s="1" t="s">
        <v>4</v>
      </c>
      <c r="K15" s="1" t="s">
        <v>5</v>
      </c>
      <c r="L15" s="1" t="s">
        <v>11</v>
      </c>
      <c r="M15" s="1" t="s">
        <v>10</v>
      </c>
      <c r="N15" s="1" t="s">
        <v>23</v>
      </c>
      <c r="O15" s="1" t="s">
        <v>21</v>
      </c>
      <c r="P15" s="1" t="str">
        <f>IF(SUMPRODUCT((Table1[Customer]=Table1[[#This Row],[Customer]])*(Table1[Value Date]&gt;=($U$1-90))),"Pays", "Didn't pay")</f>
        <v>Pays</v>
      </c>
      <c r="Q15" s="1"/>
    </row>
    <row r="16" spans="1:23" x14ac:dyDescent="0.25">
      <c r="A16" s="3">
        <v>42767</v>
      </c>
      <c r="B16" s="1">
        <v>2017</v>
      </c>
      <c r="C16" s="1">
        <v>2</v>
      </c>
      <c r="D16" s="1">
        <v>19</v>
      </c>
      <c r="E16" s="1" t="s">
        <v>7</v>
      </c>
      <c r="F16" s="1" t="s">
        <v>6</v>
      </c>
      <c r="G16" s="2">
        <v>379.75</v>
      </c>
      <c r="H16" s="2">
        <v>22228.571428571398</v>
      </c>
      <c r="I16" s="1">
        <v>15</v>
      </c>
      <c r="J16" s="1" t="s">
        <v>28</v>
      </c>
      <c r="K16" s="1" t="s">
        <v>4</v>
      </c>
      <c r="L16" s="1" t="s">
        <v>3</v>
      </c>
      <c r="M16" s="1" t="s">
        <v>2</v>
      </c>
      <c r="N16" s="1" t="s">
        <v>22</v>
      </c>
      <c r="O16" s="1" t="s">
        <v>15</v>
      </c>
      <c r="P16" s="1" t="str">
        <f>IF(SUMPRODUCT((Table1[Customer]=Table1[[#This Row],[Customer]])*(Table1[Value Date]&gt;=($U$1-90))),"Pays", "Didn't pay")</f>
        <v>Didn't pay</v>
      </c>
      <c r="Q16" s="1"/>
    </row>
    <row r="17" spans="1:19" x14ac:dyDescent="0.25">
      <c r="A17" s="3">
        <v>42767</v>
      </c>
      <c r="B17" s="1">
        <v>2017</v>
      </c>
      <c r="C17" s="1">
        <v>2</v>
      </c>
      <c r="D17" s="1">
        <v>24</v>
      </c>
      <c r="E17" s="1" t="s">
        <v>20</v>
      </c>
      <c r="F17" s="1" t="s">
        <v>19</v>
      </c>
      <c r="G17" s="2">
        <v>377.30952380952402</v>
      </c>
      <c r="H17" s="2">
        <v>22857.142857142899</v>
      </c>
      <c r="I17" s="1">
        <v>16</v>
      </c>
      <c r="J17" s="1" t="s">
        <v>5</v>
      </c>
      <c r="K17" s="1" t="s">
        <v>4</v>
      </c>
      <c r="L17" s="1" t="s">
        <v>18</v>
      </c>
      <c r="M17" s="1" t="s">
        <v>17</v>
      </c>
      <c r="N17" s="1" t="s">
        <v>16</v>
      </c>
      <c r="O17" s="1" t="s">
        <v>8</v>
      </c>
      <c r="P17" s="1" t="str">
        <f>IF(SUMPRODUCT((Table1[Customer]=Table1[[#This Row],[Customer]])*(Table1[Value Date]&gt;=($U$1-90))),"Pays", "Didn't pay")</f>
        <v>Pays</v>
      </c>
      <c r="Q17" s="1"/>
    </row>
    <row r="18" spans="1:19" x14ac:dyDescent="0.25">
      <c r="A18" s="3">
        <v>42767</v>
      </c>
      <c r="B18" s="1">
        <v>2017</v>
      </c>
      <c r="C18" s="1">
        <v>2</v>
      </c>
      <c r="D18" s="1">
        <v>27</v>
      </c>
      <c r="E18" s="1" t="s">
        <v>14</v>
      </c>
      <c r="F18" s="1" t="s">
        <v>13</v>
      </c>
      <c r="G18" s="2">
        <v>374.86904761904799</v>
      </c>
      <c r="H18" s="2">
        <v>23485.714285714301</v>
      </c>
      <c r="I18" s="1">
        <v>17</v>
      </c>
      <c r="J18" s="1" t="s">
        <v>5</v>
      </c>
      <c r="K18" s="1" t="s">
        <v>4</v>
      </c>
      <c r="L18" s="1" t="s">
        <v>11</v>
      </c>
      <c r="M18" s="1" t="s">
        <v>10</v>
      </c>
      <c r="N18" s="1" t="s">
        <v>9</v>
      </c>
      <c r="O18" s="1" t="s">
        <v>0</v>
      </c>
      <c r="P18" s="1" t="str">
        <f>IF(SUMPRODUCT((Table1[Customer]=Table1[[#This Row],[Customer]])*(Table1[Value Date]&gt;=($U$1-90))),"Pays", "Didn't pay")</f>
        <v>Pays</v>
      </c>
      <c r="Q18" s="1"/>
    </row>
    <row r="19" spans="1:19" x14ac:dyDescent="0.25">
      <c r="A19" s="3">
        <v>42767</v>
      </c>
      <c r="B19" s="1">
        <v>2017</v>
      </c>
      <c r="C19" s="1">
        <v>2</v>
      </c>
      <c r="D19" s="1">
        <v>11</v>
      </c>
      <c r="E19" s="1" t="s">
        <v>7</v>
      </c>
      <c r="F19" s="1" t="s">
        <v>6</v>
      </c>
      <c r="G19" s="2">
        <v>372.42857142857201</v>
      </c>
      <c r="H19" s="2">
        <v>24114.285714285699</v>
      </c>
      <c r="I19" s="1">
        <v>18</v>
      </c>
      <c r="J19" s="1" t="s">
        <v>4</v>
      </c>
      <c r="K19" s="1" t="s">
        <v>12</v>
      </c>
      <c r="L19" s="1" t="s">
        <v>3</v>
      </c>
      <c r="M19" s="1" t="s">
        <v>2</v>
      </c>
      <c r="N19" s="1" t="s">
        <v>1</v>
      </c>
      <c r="O19" s="1" t="s">
        <v>21</v>
      </c>
      <c r="P19" s="1" t="str">
        <f>IF(SUMPRODUCT((Table1[Customer]=Table1[[#This Row],[Customer]])*(Table1[Value Date]&gt;=($U$1-90))),"Pays", "Didn't pay")</f>
        <v>Pays</v>
      </c>
      <c r="Q19" s="1"/>
    </row>
    <row r="20" spans="1:19" x14ac:dyDescent="0.25">
      <c r="A20" s="3">
        <v>42767</v>
      </c>
      <c r="B20" s="1">
        <v>2017</v>
      </c>
      <c r="C20" s="1">
        <v>2</v>
      </c>
      <c r="D20" s="1">
        <v>7</v>
      </c>
      <c r="E20" s="1" t="s">
        <v>20</v>
      </c>
      <c r="F20" s="1" t="s">
        <v>19</v>
      </c>
      <c r="G20" s="2">
        <v>369.98809523809598</v>
      </c>
      <c r="H20" s="2">
        <v>24742.857142857101</v>
      </c>
      <c r="I20" s="1">
        <v>19</v>
      </c>
      <c r="J20" s="1" t="s">
        <v>4</v>
      </c>
      <c r="K20" s="1" t="s">
        <v>5</v>
      </c>
      <c r="L20" s="1" t="s">
        <v>18</v>
      </c>
      <c r="M20" s="1" t="s">
        <v>17</v>
      </c>
      <c r="N20" s="1" t="s">
        <v>26</v>
      </c>
      <c r="O20" s="1" t="s">
        <v>15</v>
      </c>
      <c r="P20" s="1" t="str">
        <f>IF(SUMPRODUCT((Table1[Customer]=Table1[[#This Row],[Customer]])*(Table1[Value Date]&gt;=($U$1-90))),"Pays", "Didn't pay")</f>
        <v>Pays</v>
      </c>
      <c r="Q20" s="1"/>
    </row>
    <row r="21" spans="1:19" x14ac:dyDescent="0.25">
      <c r="A21" s="3">
        <v>42767</v>
      </c>
      <c r="B21" s="1">
        <v>2017</v>
      </c>
      <c r="C21" s="1">
        <v>2</v>
      </c>
      <c r="D21" s="1">
        <v>9</v>
      </c>
      <c r="E21" s="1" t="s">
        <v>14</v>
      </c>
      <c r="F21" s="1" t="s">
        <v>13</v>
      </c>
      <c r="G21" s="2">
        <v>367.54761904761898</v>
      </c>
      <c r="H21" s="2">
        <v>25371.4285714285</v>
      </c>
      <c r="I21" s="1">
        <v>20</v>
      </c>
      <c r="J21" s="1" t="s">
        <v>4</v>
      </c>
      <c r="K21" s="1" t="s">
        <v>5</v>
      </c>
      <c r="L21" s="1" t="s">
        <v>11</v>
      </c>
      <c r="M21" s="1" t="s">
        <v>10</v>
      </c>
      <c r="N21" s="1" t="s">
        <v>25</v>
      </c>
      <c r="O21" s="1" t="s">
        <v>8</v>
      </c>
      <c r="P21" s="1" t="str">
        <f>IF(SUMPRODUCT((Table1[Customer]=Table1[[#This Row],[Customer]])*(Table1[Value Date]&gt;=($U$1-90))),"Pays", "Didn't pay")</f>
        <v>Pays</v>
      </c>
      <c r="Q21" s="1"/>
    </row>
    <row r="22" spans="1:19" x14ac:dyDescent="0.25">
      <c r="A22" s="3">
        <v>42767</v>
      </c>
      <c r="B22" s="1">
        <v>2017</v>
      </c>
      <c r="C22" s="1">
        <v>2</v>
      </c>
      <c r="D22" s="1">
        <v>64</v>
      </c>
      <c r="E22" s="1" t="s">
        <v>7</v>
      </c>
      <c r="F22" s="1" t="s">
        <v>6</v>
      </c>
      <c r="G22" s="2">
        <v>365.107142857143</v>
      </c>
      <c r="H22" s="2">
        <v>26000</v>
      </c>
      <c r="I22" s="1">
        <v>21</v>
      </c>
      <c r="J22" s="1" t="s">
        <v>4</v>
      </c>
      <c r="K22" s="1" t="s">
        <v>5</v>
      </c>
      <c r="L22" s="1" t="s">
        <v>3</v>
      </c>
      <c r="M22" s="1" t="s">
        <v>2</v>
      </c>
      <c r="N22" s="1" t="s">
        <v>23</v>
      </c>
      <c r="O22" s="1" t="s">
        <v>0</v>
      </c>
      <c r="P22" s="1" t="str">
        <f>IF(SUMPRODUCT((Table1[Customer]=Table1[[#This Row],[Customer]])*(Table1[Value Date]&gt;=($U$1-90))),"Pays", "Didn't pay")</f>
        <v>Pays</v>
      </c>
      <c r="Q22" s="1"/>
      <c r="S22" s="1"/>
    </row>
    <row r="23" spans="1:19" x14ac:dyDescent="0.25">
      <c r="A23" s="3">
        <v>42767</v>
      </c>
      <c r="B23" s="1">
        <v>2017</v>
      </c>
      <c r="C23" s="1">
        <v>2</v>
      </c>
      <c r="D23" s="1">
        <v>78</v>
      </c>
      <c r="E23" s="1" t="s">
        <v>20</v>
      </c>
      <c r="F23" s="1" t="s">
        <v>19</v>
      </c>
      <c r="G23" s="2">
        <v>362.66666666666703</v>
      </c>
      <c r="H23" s="2">
        <v>26628.571428571398</v>
      </c>
      <c r="I23" s="1">
        <v>22</v>
      </c>
      <c r="J23" s="1" t="s">
        <v>5</v>
      </c>
      <c r="K23" s="1" t="s">
        <v>4</v>
      </c>
      <c r="L23" s="1" t="s">
        <v>18</v>
      </c>
      <c r="M23" s="1" t="s">
        <v>17</v>
      </c>
      <c r="N23" s="1" t="s">
        <v>22</v>
      </c>
      <c r="O23" s="1" t="s">
        <v>21</v>
      </c>
      <c r="P23" s="1" t="str">
        <f>IF(SUMPRODUCT((Table1[Customer]=Table1[[#This Row],[Customer]])*(Table1[Value Date]&gt;=($U$1-90))),"Pays", "Didn't pay")</f>
        <v>Didn't pay</v>
      </c>
      <c r="Q23" s="1"/>
      <c r="S23" s="1"/>
    </row>
    <row r="24" spans="1:19" x14ac:dyDescent="0.25">
      <c r="A24" s="3">
        <v>42767</v>
      </c>
      <c r="B24" s="1">
        <v>2017</v>
      </c>
      <c r="C24" s="1">
        <v>2</v>
      </c>
      <c r="D24" s="1">
        <v>51</v>
      </c>
      <c r="E24" s="1" t="s">
        <v>14</v>
      </c>
      <c r="F24" s="1" t="s">
        <v>13</v>
      </c>
      <c r="G24" s="2">
        <v>360.22619047619099</v>
      </c>
      <c r="H24" s="2">
        <v>27257.1428571428</v>
      </c>
      <c r="I24" s="1">
        <v>23</v>
      </c>
      <c r="J24" s="1" t="s">
        <v>4</v>
      </c>
      <c r="K24" s="1" t="s">
        <v>5</v>
      </c>
      <c r="L24" s="1" t="s">
        <v>11</v>
      </c>
      <c r="M24" s="1" t="s">
        <v>10</v>
      </c>
      <c r="N24" s="1" t="s">
        <v>16</v>
      </c>
      <c r="O24" s="1" t="s">
        <v>15</v>
      </c>
      <c r="P24" s="1" t="str">
        <f>IF(SUMPRODUCT((Table1[Customer]=Table1[[#This Row],[Customer]])*(Table1[Value Date]&gt;=($U$1-90))),"Pays", "Didn't pay")</f>
        <v>Didn't pay</v>
      </c>
      <c r="Q24" s="1"/>
      <c r="S24" s="1"/>
    </row>
    <row r="25" spans="1:19" x14ac:dyDescent="0.25">
      <c r="A25" s="3">
        <v>42767</v>
      </c>
      <c r="B25" s="1">
        <v>2017</v>
      </c>
      <c r="C25" s="1">
        <v>2</v>
      </c>
      <c r="D25" s="1">
        <v>87</v>
      </c>
      <c r="E25" s="1" t="s">
        <v>7</v>
      </c>
      <c r="F25" s="1" t="s">
        <v>6</v>
      </c>
      <c r="G25" s="2">
        <v>357.78571428571502</v>
      </c>
      <c r="H25" s="2">
        <v>27885.714285714301</v>
      </c>
      <c r="I25" s="1">
        <v>24</v>
      </c>
      <c r="J25" s="1" t="s">
        <v>30</v>
      </c>
      <c r="K25" s="1" t="s">
        <v>5</v>
      </c>
      <c r="L25" s="1" t="s">
        <v>3</v>
      </c>
      <c r="M25" s="1" t="s">
        <v>2</v>
      </c>
      <c r="N25" s="1" t="s">
        <v>9</v>
      </c>
      <c r="O25" s="1" t="s">
        <v>8</v>
      </c>
      <c r="P25" s="1" t="str">
        <f>IF(SUMPRODUCT((Table1[Customer]=Table1[[#This Row],[Customer]])*(Table1[Value Date]&gt;=($U$1-90))),"Pays", "Didn't pay")</f>
        <v>Pays</v>
      </c>
      <c r="Q25" s="1"/>
      <c r="S25" s="1"/>
    </row>
    <row r="26" spans="1:19" x14ac:dyDescent="0.25">
      <c r="A26" s="3">
        <v>42767</v>
      </c>
      <c r="B26" s="1">
        <v>2017</v>
      </c>
      <c r="C26" s="1">
        <v>2</v>
      </c>
      <c r="D26" s="1">
        <v>11</v>
      </c>
      <c r="E26" s="1" t="s">
        <v>20</v>
      </c>
      <c r="F26" s="1" t="s">
        <v>19</v>
      </c>
      <c r="G26" s="2">
        <v>355.34523809523802</v>
      </c>
      <c r="H26" s="2">
        <v>28514.285714285699</v>
      </c>
      <c r="I26" s="1">
        <v>25</v>
      </c>
      <c r="J26" s="1" t="s">
        <v>4</v>
      </c>
      <c r="K26" s="1" t="s">
        <v>5</v>
      </c>
      <c r="L26" s="1" t="s">
        <v>18</v>
      </c>
      <c r="M26" s="1" t="s">
        <v>17</v>
      </c>
      <c r="N26" s="1" t="s">
        <v>1</v>
      </c>
      <c r="O26" s="1" t="s">
        <v>0</v>
      </c>
      <c r="P26" s="1" t="str">
        <f>IF(SUMPRODUCT((Table1[Customer]=Table1[[#This Row],[Customer]])*(Table1[Value Date]&gt;=($U$1-90))),"Pays", "Didn't pay")</f>
        <v>Pays</v>
      </c>
      <c r="Q26" s="1"/>
      <c r="S26" s="1"/>
    </row>
    <row r="27" spans="1:19" x14ac:dyDescent="0.25">
      <c r="A27" s="3">
        <v>42767</v>
      </c>
      <c r="B27" s="1">
        <v>2017</v>
      </c>
      <c r="C27" s="1">
        <v>2</v>
      </c>
      <c r="D27" s="1">
        <v>87</v>
      </c>
      <c r="E27" s="1" t="s">
        <v>14</v>
      </c>
      <c r="F27" s="1" t="s">
        <v>13</v>
      </c>
      <c r="G27" s="2">
        <v>352.90476190476198</v>
      </c>
      <c r="H27" s="2">
        <v>29142.857142857101</v>
      </c>
      <c r="I27" s="1">
        <v>26</v>
      </c>
      <c r="J27" s="1" t="s">
        <v>4</v>
      </c>
      <c r="K27" s="1" t="s">
        <v>5</v>
      </c>
      <c r="L27" s="1" t="s">
        <v>11</v>
      </c>
      <c r="M27" s="1" t="s">
        <v>10</v>
      </c>
      <c r="N27" s="1" t="s">
        <v>26</v>
      </c>
      <c r="O27" s="1" t="s">
        <v>21</v>
      </c>
      <c r="P27" s="1" t="str">
        <f>IF(SUMPRODUCT((Table1[Customer]=Table1[[#This Row],[Customer]])*(Table1[Value Date]&gt;=($U$1-90))),"Pays", "Didn't pay")</f>
        <v>Pays</v>
      </c>
      <c r="Q27" s="1"/>
      <c r="S27" s="1"/>
    </row>
    <row r="28" spans="1:19" x14ac:dyDescent="0.25">
      <c r="A28" s="3">
        <v>42767</v>
      </c>
      <c r="B28" s="1">
        <v>2017</v>
      </c>
      <c r="C28" s="1">
        <v>2</v>
      </c>
      <c r="D28" s="1">
        <v>12</v>
      </c>
      <c r="E28" s="1" t="s">
        <v>7</v>
      </c>
      <c r="F28" s="1" t="s">
        <v>6</v>
      </c>
      <c r="G28" s="2">
        <v>350.46428571428601</v>
      </c>
      <c r="H28" s="2">
        <v>29771.4285714285</v>
      </c>
      <c r="I28" s="1">
        <v>27</v>
      </c>
      <c r="J28" s="1" t="s">
        <v>29</v>
      </c>
      <c r="K28" s="1" t="s">
        <v>4</v>
      </c>
      <c r="L28" s="1" t="s">
        <v>3</v>
      </c>
      <c r="M28" s="1" t="s">
        <v>2</v>
      </c>
      <c r="N28" s="1" t="s">
        <v>25</v>
      </c>
      <c r="O28" s="1" t="s">
        <v>15</v>
      </c>
      <c r="P28" s="1" t="str">
        <f>IF(SUMPRODUCT((Table1[Customer]=Table1[[#This Row],[Customer]])*(Table1[Value Date]&gt;=($U$1-90))),"Pays", "Didn't pay")</f>
        <v>Didn't pay</v>
      </c>
      <c r="Q28" s="1"/>
      <c r="S28" s="1"/>
    </row>
    <row r="29" spans="1:19" x14ac:dyDescent="0.25">
      <c r="A29" s="3">
        <v>42767</v>
      </c>
      <c r="B29" s="1">
        <v>2017</v>
      </c>
      <c r="C29" s="1">
        <v>2</v>
      </c>
      <c r="D29" s="1">
        <v>10</v>
      </c>
      <c r="E29" s="1" t="s">
        <v>20</v>
      </c>
      <c r="F29" s="1" t="s">
        <v>19</v>
      </c>
      <c r="G29" s="2">
        <v>348.02380952380997</v>
      </c>
      <c r="H29" s="2">
        <v>30400</v>
      </c>
      <c r="I29" s="1">
        <v>28</v>
      </c>
      <c r="J29" s="1" t="s">
        <v>4</v>
      </c>
      <c r="K29" s="1" t="s">
        <v>5</v>
      </c>
      <c r="L29" s="1" t="s">
        <v>18</v>
      </c>
      <c r="M29" s="1" t="s">
        <v>17</v>
      </c>
      <c r="N29" s="1" t="s">
        <v>23</v>
      </c>
      <c r="O29" s="1" t="s">
        <v>8</v>
      </c>
      <c r="P29" s="1" t="str">
        <f>IF(SUMPRODUCT((Table1[Customer]=Table1[[#This Row],[Customer]])*(Table1[Value Date]&gt;=($U$1-90))),"Pays", "Didn't pay")</f>
        <v>Didn't pay</v>
      </c>
      <c r="Q29" s="1"/>
      <c r="S29" s="1"/>
    </row>
    <row r="30" spans="1:19" x14ac:dyDescent="0.25">
      <c r="A30" s="3">
        <v>42767</v>
      </c>
      <c r="B30" s="1">
        <v>2017</v>
      </c>
      <c r="C30" s="1">
        <v>2</v>
      </c>
      <c r="D30" s="1">
        <v>11</v>
      </c>
      <c r="E30" s="1" t="s">
        <v>14</v>
      </c>
      <c r="F30" s="1" t="s">
        <v>13</v>
      </c>
      <c r="G30" s="2">
        <v>345.583333333334</v>
      </c>
      <c r="H30" s="2">
        <v>31028.571428571398</v>
      </c>
      <c r="I30" s="1">
        <v>29</v>
      </c>
      <c r="J30" s="1" t="s">
        <v>4</v>
      </c>
      <c r="K30" s="1" t="s">
        <v>5</v>
      </c>
      <c r="L30" s="1" t="s">
        <v>11</v>
      </c>
      <c r="M30" s="1" t="s">
        <v>10</v>
      </c>
      <c r="N30" s="1" t="s">
        <v>22</v>
      </c>
      <c r="O30" s="1" t="s">
        <v>0</v>
      </c>
      <c r="P30" s="1" t="str">
        <f>IF(SUMPRODUCT((Table1[Customer]=Table1[[#This Row],[Customer]])*(Table1[Value Date]&gt;=($U$1-90))),"Pays", "Didn't pay")</f>
        <v>Pays</v>
      </c>
      <c r="Q30" s="1"/>
      <c r="S30" s="1"/>
    </row>
    <row r="31" spans="1:19" x14ac:dyDescent="0.25">
      <c r="A31" s="3">
        <v>42767</v>
      </c>
      <c r="B31" s="1">
        <v>2017</v>
      </c>
      <c r="C31" s="1">
        <v>2</v>
      </c>
      <c r="D31" s="1">
        <v>56</v>
      </c>
      <c r="E31" s="1" t="s">
        <v>7</v>
      </c>
      <c r="F31" s="1" t="s">
        <v>6</v>
      </c>
      <c r="G31" s="2">
        <v>343.14285714285802</v>
      </c>
      <c r="H31" s="2">
        <v>31657.1428571428</v>
      </c>
      <c r="I31" s="1">
        <v>30</v>
      </c>
      <c r="J31" s="1" t="s">
        <v>5</v>
      </c>
      <c r="K31" s="1" t="s">
        <v>4</v>
      </c>
      <c r="L31" s="1" t="s">
        <v>3</v>
      </c>
      <c r="M31" s="1" t="s">
        <v>2</v>
      </c>
      <c r="N31" s="1" t="s">
        <v>16</v>
      </c>
      <c r="O31" s="1" t="s">
        <v>21</v>
      </c>
      <c r="P31" s="1" t="str">
        <f>IF(SUMPRODUCT((Table1[Customer]=Table1[[#This Row],[Customer]])*(Table1[Value Date]&gt;=($U$1-90))),"Pays", "Didn't pay")</f>
        <v>Didn't pay</v>
      </c>
      <c r="Q31" s="1"/>
      <c r="S31" s="1"/>
    </row>
    <row r="32" spans="1:19" x14ac:dyDescent="0.25">
      <c r="A32" s="3">
        <v>42767</v>
      </c>
      <c r="B32" s="1">
        <v>2017</v>
      </c>
      <c r="C32" s="1">
        <v>2</v>
      </c>
      <c r="D32" s="1">
        <v>87</v>
      </c>
      <c r="E32" s="1" t="s">
        <v>20</v>
      </c>
      <c r="F32" s="1" t="s">
        <v>19</v>
      </c>
      <c r="G32" s="2">
        <v>340.70238095238102</v>
      </c>
      <c r="H32" s="2">
        <v>32285.714285714301</v>
      </c>
      <c r="I32" s="1">
        <v>31</v>
      </c>
      <c r="J32" s="1" t="s">
        <v>12</v>
      </c>
      <c r="K32" s="1" t="s">
        <v>4</v>
      </c>
      <c r="L32" s="1" t="s">
        <v>18</v>
      </c>
      <c r="M32" s="1" t="s">
        <v>17</v>
      </c>
      <c r="N32" s="1" t="s">
        <v>9</v>
      </c>
      <c r="O32" s="1" t="s">
        <v>15</v>
      </c>
      <c r="P32" s="1" t="str">
        <f>IF(SUMPRODUCT((Table1[Customer]=Table1[[#This Row],[Customer]])*(Table1[Value Date]&gt;=($U$1-90))),"Pays", "Didn't pay")</f>
        <v>Pays</v>
      </c>
      <c r="Q32" s="1"/>
      <c r="S32" s="1"/>
    </row>
    <row r="33" spans="1:19" x14ac:dyDescent="0.25">
      <c r="A33" s="3">
        <v>42767</v>
      </c>
      <c r="B33" s="1">
        <v>2017</v>
      </c>
      <c r="C33" s="1">
        <v>2</v>
      </c>
      <c r="D33" s="1">
        <v>87</v>
      </c>
      <c r="E33" s="1" t="s">
        <v>14</v>
      </c>
      <c r="F33" s="1" t="s">
        <v>13</v>
      </c>
      <c r="G33" s="2">
        <v>338.26190476190499</v>
      </c>
      <c r="H33" s="2">
        <v>32914.285714285703</v>
      </c>
      <c r="I33" s="1">
        <v>32</v>
      </c>
      <c r="J33" s="1" t="s">
        <v>4</v>
      </c>
      <c r="K33" s="1" t="s">
        <v>5</v>
      </c>
      <c r="L33" s="1" t="s">
        <v>11</v>
      </c>
      <c r="M33" s="1" t="s">
        <v>10</v>
      </c>
      <c r="N33" s="1" t="s">
        <v>1</v>
      </c>
      <c r="O33" s="1" t="s">
        <v>8</v>
      </c>
      <c r="P33" s="1" t="str">
        <f>IF(SUMPRODUCT((Table1[Customer]=Table1[[#This Row],[Customer]])*(Table1[Value Date]&gt;=($U$1-90))),"Pays", "Didn't pay")</f>
        <v>Pays</v>
      </c>
      <c r="Q33" s="1"/>
      <c r="S33" s="1"/>
    </row>
    <row r="34" spans="1:19" x14ac:dyDescent="0.25">
      <c r="A34" s="3">
        <v>42767</v>
      </c>
      <c r="B34" s="1">
        <v>2017</v>
      </c>
      <c r="C34" s="1">
        <v>2</v>
      </c>
      <c r="D34" s="1">
        <v>11</v>
      </c>
      <c r="E34" s="1" t="s">
        <v>7</v>
      </c>
      <c r="F34" s="1" t="s">
        <v>6</v>
      </c>
      <c r="G34" s="2">
        <v>335.82142857142901</v>
      </c>
      <c r="H34" s="2">
        <v>33542.857142857101</v>
      </c>
      <c r="I34" s="1">
        <v>33</v>
      </c>
      <c r="J34" s="1" t="s">
        <v>5</v>
      </c>
      <c r="K34" s="1" t="s">
        <v>12</v>
      </c>
      <c r="L34" s="1" t="s">
        <v>3</v>
      </c>
      <c r="M34" s="1" t="s">
        <v>2</v>
      </c>
      <c r="N34" s="1" t="s">
        <v>26</v>
      </c>
      <c r="O34" s="1" t="s">
        <v>0</v>
      </c>
      <c r="P34" s="1" t="str">
        <f>IF(SUMPRODUCT((Table1[Customer]=Table1[[#This Row],[Customer]])*(Table1[Value Date]&gt;=($U$1-90))),"Pays", "Didn't pay")</f>
        <v>Pays</v>
      </c>
      <c r="Q34" s="1"/>
      <c r="S34" s="1"/>
    </row>
    <row r="35" spans="1:19" x14ac:dyDescent="0.25">
      <c r="A35" s="3">
        <v>42795</v>
      </c>
      <c r="B35" s="1">
        <v>2017</v>
      </c>
      <c r="C35" s="1">
        <v>3</v>
      </c>
      <c r="D35" s="1">
        <v>23</v>
      </c>
      <c r="E35" s="1" t="s">
        <v>20</v>
      </c>
      <c r="F35" s="1" t="s">
        <v>19</v>
      </c>
      <c r="G35" s="2">
        <v>333.38095238095298</v>
      </c>
      <c r="H35" s="2">
        <v>34171.4285714285</v>
      </c>
      <c r="I35" s="1">
        <v>34</v>
      </c>
      <c r="J35" s="1" t="s">
        <v>4</v>
      </c>
      <c r="K35" s="1" t="s">
        <v>5</v>
      </c>
      <c r="L35" s="1" t="s">
        <v>18</v>
      </c>
      <c r="M35" s="1" t="s">
        <v>17</v>
      </c>
      <c r="N35" s="1" t="s">
        <v>25</v>
      </c>
      <c r="O35" s="1" t="s">
        <v>21</v>
      </c>
      <c r="P35" s="1" t="str">
        <f>IF(SUMPRODUCT((Table1[Customer]=Table1[[#This Row],[Customer]])*(Table1[Value Date]&gt;=($U$1-90))),"Pays", "Didn't pay")</f>
        <v>Pays</v>
      </c>
      <c r="Q35" s="1"/>
      <c r="S35" s="1"/>
    </row>
    <row r="36" spans="1:19" x14ac:dyDescent="0.25">
      <c r="A36" s="3">
        <v>42795</v>
      </c>
      <c r="B36" s="1">
        <v>2017</v>
      </c>
      <c r="C36" s="1">
        <v>3</v>
      </c>
      <c r="D36" s="1">
        <v>24</v>
      </c>
      <c r="E36" s="1" t="s">
        <v>14</v>
      </c>
      <c r="F36" s="1" t="s">
        <v>13</v>
      </c>
      <c r="G36" s="2">
        <v>330.940476190477</v>
      </c>
      <c r="H36" s="2">
        <v>34800</v>
      </c>
      <c r="I36" s="1">
        <v>35</v>
      </c>
      <c r="J36" s="1" t="s">
        <v>5</v>
      </c>
      <c r="K36" s="1" t="s">
        <v>4</v>
      </c>
      <c r="L36" s="1" t="s">
        <v>11</v>
      </c>
      <c r="M36" s="1" t="s">
        <v>10</v>
      </c>
      <c r="N36" s="1" t="s">
        <v>23</v>
      </c>
      <c r="O36" s="1" t="s">
        <v>15</v>
      </c>
      <c r="P36" s="1" t="str">
        <f>IF(SUMPRODUCT((Table1[Customer]=Table1[[#This Row],[Customer]])*(Table1[Value Date]&gt;=($U$1-90))),"Pays", "Didn't pay")</f>
        <v>Pays</v>
      </c>
      <c r="Q36" s="1"/>
      <c r="S36" s="1"/>
    </row>
    <row r="37" spans="1:19" x14ac:dyDescent="0.25">
      <c r="A37" s="3">
        <v>42795</v>
      </c>
      <c r="B37" s="1">
        <v>2017</v>
      </c>
      <c r="C37" s="1">
        <v>3</v>
      </c>
      <c r="D37" s="1">
        <v>26</v>
      </c>
      <c r="E37" s="1" t="s">
        <v>7</v>
      </c>
      <c r="F37" s="1" t="s">
        <v>6</v>
      </c>
      <c r="G37" s="2">
        <v>328.50000000000102</v>
      </c>
      <c r="H37" s="2">
        <v>35428.571428571398</v>
      </c>
      <c r="I37" s="1">
        <v>36</v>
      </c>
      <c r="J37" s="1" t="s">
        <v>4</v>
      </c>
      <c r="K37" s="1" t="s">
        <v>5</v>
      </c>
      <c r="L37" s="1" t="s">
        <v>3</v>
      </c>
      <c r="M37" s="1" t="s">
        <v>2</v>
      </c>
      <c r="N37" s="1" t="s">
        <v>22</v>
      </c>
      <c r="O37" s="1" t="s">
        <v>8</v>
      </c>
      <c r="P37" s="1" t="str">
        <f>IF(SUMPRODUCT((Table1[Customer]=Table1[[#This Row],[Customer]])*(Table1[Value Date]&gt;=($U$1-90))),"Pays", "Didn't pay")</f>
        <v>Pays</v>
      </c>
      <c r="Q37" s="1"/>
      <c r="S37" s="1"/>
    </row>
    <row r="38" spans="1:19" x14ac:dyDescent="0.25">
      <c r="A38" s="3">
        <v>42795</v>
      </c>
      <c r="B38" s="1">
        <v>2017</v>
      </c>
      <c r="C38" s="1">
        <v>3</v>
      </c>
      <c r="D38" s="1">
        <v>1</v>
      </c>
      <c r="E38" s="1" t="s">
        <v>20</v>
      </c>
      <c r="F38" s="1" t="s">
        <v>19</v>
      </c>
      <c r="G38" s="2">
        <v>326.05952380952402</v>
      </c>
      <c r="H38" s="2">
        <v>36057.142857142797</v>
      </c>
      <c r="I38" s="1">
        <v>37</v>
      </c>
      <c r="J38" s="1" t="s">
        <v>5</v>
      </c>
      <c r="K38" s="1" t="s">
        <v>4</v>
      </c>
      <c r="L38" s="1" t="s">
        <v>18</v>
      </c>
      <c r="M38" s="1" t="s">
        <v>17</v>
      </c>
      <c r="N38" s="1" t="s">
        <v>16</v>
      </c>
      <c r="O38" s="1" t="s">
        <v>0</v>
      </c>
      <c r="P38" s="1" t="str">
        <f>IF(SUMPRODUCT((Table1[Customer]=Table1[[#This Row],[Customer]])*(Table1[Value Date]&gt;=($U$1-90))),"Pays", "Didn't pay")</f>
        <v>Pays</v>
      </c>
      <c r="Q38" s="1"/>
      <c r="R38" s="1"/>
      <c r="S38" s="1"/>
    </row>
    <row r="39" spans="1:19" x14ac:dyDescent="0.25">
      <c r="A39" s="3">
        <v>42795</v>
      </c>
      <c r="B39" s="1">
        <v>2017</v>
      </c>
      <c r="C39" s="1">
        <v>3</v>
      </c>
      <c r="D39" s="1">
        <v>5</v>
      </c>
      <c r="E39" s="1" t="s">
        <v>14</v>
      </c>
      <c r="F39" s="1" t="s">
        <v>13</v>
      </c>
      <c r="G39" s="2">
        <v>323.61904761904799</v>
      </c>
      <c r="H39" s="2">
        <v>36685.714285714297</v>
      </c>
      <c r="I39" s="1">
        <v>38</v>
      </c>
      <c r="J39" s="1" t="s">
        <v>5</v>
      </c>
      <c r="K39" s="1" t="s">
        <v>4</v>
      </c>
      <c r="L39" s="1" t="s">
        <v>11</v>
      </c>
      <c r="M39" s="1" t="s">
        <v>10</v>
      </c>
      <c r="N39" s="1" t="s">
        <v>9</v>
      </c>
      <c r="O39" s="1" t="s">
        <v>21</v>
      </c>
      <c r="P39" s="1" t="str">
        <f>IF(SUMPRODUCT((Table1[Customer]=Table1[[#This Row],[Customer]])*(Table1[Value Date]&gt;=($U$1-90))),"Pays", "Didn't pay")</f>
        <v>Pays</v>
      </c>
      <c r="Q39" s="1"/>
      <c r="R39" s="1"/>
      <c r="S39" s="1"/>
    </row>
    <row r="40" spans="1:19" x14ac:dyDescent="0.25">
      <c r="A40" s="3">
        <v>42795</v>
      </c>
      <c r="B40" s="1">
        <v>2017</v>
      </c>
      <c r="C40" s="1">
        <v>3</v>
      </c>
      <c r="D40" s="1">
        <v>7</v>
      </c>
      <c r="E40" s="1" t="s">
        <v>7</v>
      </c>
      <c r="F40" s="1" t="s">
        <v>6</v>
      </c>
      <c r="G40" s="2">
        <v>321.17857142857201</v>
      </c>
      <c r="H40" s="2">
        <v>37314.285714285703</v>
      </c>
      <c r="I40" s="1">
        <v>39</v>
      </c>
      <c r="J40" s="1" t="s">
        <v>4</v>
      </c>
      <c r="K40" s="1" t="s">
        <v>5</v>
      </c>
      <c r="L40" s="1" t="s">
        <v>3</v>
      </c>
      <c r="M40" s="1" t="s">
        <v>2</v>
      </c>
      <c r="N40" s="1" t="s">
        <v>1</v>
      </c>
      <c r="O40" s="1" t="s">
        <v>15</v>
      </c>
      <c r="P40" s="1" t="str">
        <f>IF(SUMPRODUCT((Table1[Customer]=Table1[[#This Row],[Customer]])*(Table1[Value Date]&gt;=($U$1-90))),"Pays", "Didn't pay")</f>
        <v>Pays</v>
      </c>
      <c r="Q40" s="1"/>
      <c r="R40" s="1"/>
      <c r="S40" s="1"/>
    </row>
    <row r="41" spans="1:19" x14ac:dyDescent="0.25">
      <c r="A41" s="3">
        <v>42795</v>
      </c>
      <c r="B41" s="1">
        <v>2017</v>
      </c>
      <c r="C41" s="1">
        <v>3</v>
      </c>
      <c r="D41" s="1">
        <v>8</v>
      </c>
      <c r="E41" s="1" t="s">
        <v>20</v>
      </c>
      <c r="F41" s="1" t="s">
        <v>19</v>
      </c>
      <c r="G41" s="2">
        <v>318.73809523809598</v>
      </c>
      <c r="H41" s="2">
        <v>37942.857142857101</v>
      </c>
      <c r="I41" s="1">
        <v>40</v>
      </c>
      <c r="J41" s="1" t="s">
        <v>4</v>
      </c>
      <c r="K41" s="1" t="s">
        <v>5</v>
      </c>
      <c r="L41" s="1" t="s">
        <v>18</v>
      </c>
      <c r="M41" s="1" t="s">
        <v>17</v>
      </c>
      <c r="N41" s="1" t="s">
        <v>26</v>
      </c>
      <c r="O41" s="1" t="s">
        <v>8</v>
      </c>
      <c r="P41" s="1" t="str">
        <f>IF(SUMPRODUCT((Table1[Customer]=Table1[[#This Row],[Customer]])*(Table1[Value Date]&gt;=($U$1-90))),"Pays", "Didn't pay")</f>
        <v>Pays</v>
      </c>
      <c r="Q41" s="1"/>
      <c r="R41" s="1"/>
      <c r="S41" s="1"/>
    </row>
    <row r="42" spans="1:19" x14ac:dyDescent="0.25">
      <c r="A42" s="3">
        <v>42795</v>
      </c>
      <c r="B42" s="1">
        <v>2017</v>
      </c>
      <c r="C42" s="1">
        <v>3</v>
      </c>
      <c r="D42" s="1">
        <v>9</v>
      </c>
      <c r="E42" s="1" t="s">
        <v>14</v>
      </c>
      <c r="F42" s="1" t="s">
        <v>13</v>
      </c>
      <c r="G42" s="2">
        <v>316.29761904762</v>
      </c>
      <c r="H42" s="2">
        <v>38571.4285714285</v>
      </c>
      <c r="I42" s="1">
        <v>41</v>
      </c>
      <c r="J42" s="1" t="s">
        <v>4</v>
      </c>
      <c r="K42" s="1" t="s">
        <v>5</v>
      </c>
      <c r="L42" s="1" t="s">
        <v>11</v>
      </c>
      <c r="M42" s="1" t="s">
        <v>10</v>
      </c>
      <c r="N42" s="1" t="s">
        <v>25</v>
      </c>
      <c r="O42" s="1" t="s">
        <v>0</v>
      </c>
      <c r="P42" s="1" t="str">
        <f>IF(SUMPRODUCT((Table1[Customer]=Table1[[#This Row],[Customer]])*(Table1[Value Date]&gt;=($U$1-90))),"Pays", "Didn't pay")</f>
        <v>Pays</v>
      </c>
      <c r="Q42" s="1"/>
      <c r="R42" s="1"/>
      <c r="S42" s="1"/>
    </row>
    <row r="43" spans="1:19" x14ac:dyDescent="0.25">
      <c r="A43" s="3">
        <v>42795</v>
      </c>
      <c r="B43" s="1">
        <v>2017</v>
      </c>
      <c r="C43" s="1">
        <v>3</v>
      </c>
      <c r="D43" s="1">
        <v>11</v>
      </c>
      <c r="E43" s="1" t="s">
        <v>7</v>
      </c>
      <c r="F43" s="1" t="s">
        <v>6</v>
      </c>
      <c r="G43" s="2">
        <v>313.85714285714403</v>
      </c>
      <c r="H43" s="2">
        <v>39200</v>
      </c>
      <c r="I43" s="1">
        <v>42</v>
      </c>
      <c r="J43" s="1" t="s">
        <v>4</v>
      </c>
      <c r="K43" s="1" t="s">
        <v>5</v>
      </c>
      <c r="L43" s="1" t="s">
        <v>3</v>
      </c>
      <c r="M43" s="1" t="s">
        <v>2</v>
      </c>
      <c r="N43" s="1" t="s">
        <v>23</v>
      </c>
      <c r="O43" s="1" t="s">
        <v>21</v>
      </c>
      <c r="P43" s="1" t="str">
        <f>IF(SUMPRODUCT((Table1[Customer]=Table1[[#This Row],[Customer]])*(Table1[Value Date]&gt;=($U$1-90))),"Pays", "Didn't pay")</f>
        <v>Pays</v>
      </c>
      <c r="Q43" s="1"/>
      <c r="R43" s="1"/>
      <c r="S43" s="1"/>
    </row>
    <row r="44" spans="1:19" x14ac:dyDescent="0.25">
      <c r="A44" s="3">
        <v>42795</v>
      </c>
      <c r="B44" s="1">
        <v>2017</v>
      </c>
      <c r="C44" s="1">
        <v>3</v>
      </c>
      <c r="D44" s="1">
        <v>27</v>
      </c>
      <c r="E44" s="1" t="s">
        <v>20</v>
      </c>
      <c r="F44" s="1" t="s">
        <v>19</v>
      </c>
      <c r="G44" s="2">
        <v>311.41666666666799</v>
      </c>
      <c r="H44" s="2">
        <v>39828.571428571398</v>
      </c>
      <c r="I44" s="1">
        <v>43</v>
      </c>
      <c r="J44" s="1" t="s">
        <v>4</v>
      </c>
      <c r="K44" s="1" t="s">
        <v>5</v>
      </c>
      <c r="L44" s="1" t="s">
        <v>18</v>
      </c>
      <c r="M44" s="1" t="s">
        <v>17</v>
      </c>
      <c r="N44" s="1" t="s">
        <v>22</v>
      </c>
      <c r="O44" s="1" t="s">
        <v>15</v>
      </c>
      <c r="P44" s="1" t="str">
        <f>IF(SUMPRODUCT((Table1[Customer]=Table1[[#This Row],[Customer]])*(Table1[Value Date]&gt;=($U$1-90))),"Pays", "Didn't pay")</f>
        <v>Pays</v>
      </c>
      <c r="Q44" s="1"/>
      <c r="R44" s="1"/>
      <c r="S44" s="1"/>
    </row>
    <row r="45" spans="1:19" x14ac:dyDescent="0.25">
      <c r="A45" s="3">
        <v>42795</v>
      </c>
      <c r="B45" s="1">
        <v>2017</v>
      </c>
      <c r="C45" s="1">
        <v>3</v>
      </c>
      <c r="D45" s="1">
        <v>25</v>
      </c>
      <c r="E45" s="1" t="s">
        <v>14</v>
      </c>
      <c r="F45" s="1" t="s">
        <v>13</v>
      </c>
      <c r="G45" s="2">
        <v>308.97619047619202</v>
      </c>
      <c r="H45" s="2">
        <v>40457.142857142797</v>
      </c>
      <c r="I45" s="1">
        <v>44</v>
      </c>
      <c r="J45" s="1" t="s">
        <v>24</v>
      </c>
      <c r="K45" s="1" t="s">
        <v>5</v>
      </c>
      <c r="L45" s="1" t="s">
        <v>11</v>
      </c>
      <c r="M45" s="1" t="s">
        <v>10</v>
      </c>
      <c r="N45" s="1" t="s">
        <v>16</v>
      </c>
      <c r="O45" s="1" t="s">
        <v>8</v>
      </c>
      <c r="P45" s="1" t="str">
        <f>IF(SUMPRODUCT((Table1[Customer]=Table1[[#This Row],[Customer]])*(Table1[Value Date]&gt;=($U$1-90))),"Pays", "Didn't pay")</f>
        <v>Pays</v>
      </c>
      <c r="Q45" s="1"/>
      <c r="R45" s="1"/>
      <c r="S45" s="1"/>
    </row>
    <row r="46" spans="1:19" x14ac:dyDescent="0.25">
      <c r="A46" s="3">
        <v>42795</v>
      </c>
      <c r="B46" s="1">
        <v>2017</v>
      </c>
      <c r="C46" s="1">
        <v>3</v>
      </c>
      <c r="D46" s="1">
        <v>24</v>
      </c>
      <c r="E46" s="1" t="s">
        <v>7</v>
      </c>
      <c r="F46" s="1" t="s">
        <v>6</v>
      </c>
      <c r="G46" s="2">
        <v>306.53571428571502</v>
      </c>
      <c r="H46" s="2">
        <v>41085.714285714297</v>
      </c>
      <c r="I46" s="1">
        <v>45</v>
      </c>
      <c r="J46" s="1" t="s">
        <v>4</v>
      </c>
      <c r="K46" s="1" t="s">
        <v>28</v>
      </c>
      <c r="L46" s="1" t="s">
        <v>3</v>
      </c>
      <c r="M46" s="1" t="s">
        <v>2</v>
      </c>
      <c r="N46" s="1" t="s">
        <v>9</v>
      </c>
      <c r="O46" s="1" t="s">
        <v>0</v>
      </c>
      <c r="P46" s="1" t="str">
        <f>IF(SUMPRODUCT((Table1[Customer]=Table1[[#This Row],[Customer]])*(Table1[Value Date]&gt;=($U$1-90))),"Pays", "Didn't pay")</f>
        <v>Pays</v>
      </c>
      <c r="Q46" s="1"/>
      <c r="R46" s="1"/>
      <c r="S46" s="1"/>
    </row>
    <row r="47" spans="1:19" x14ac:dyDescent="0.25">
      <c r="A47" s="3">
        <v>42795</v>
      </c>
      <c r="B47" s="1">
        <v>2017</v>
      </c>
      <c r="C47" s="1">
        <v>3</v>
      </c>
      <c r="D47" s="1">
        <v>23</v>
      </c>
      <c r="E47" s="1" t="s">
        <v>20</v>
      </c>
      <c r="F47" s="1" t="s">
        <v>19</v>
      </c>
      <c r="G47" s="2">
        <v>304.09523809523898</v>
      </c>
      <c r="H47" s="2">
        <v>41714.285714285703</v>
      </c>
      <c r="I47" s="1">
        <v>46</v>
      </c>
      <c r="J47" s="1" t="s">
        <v>5</v>
      </c>
      <c r="K47" s="1" t="s">
        <v>4</v>
      </c>
      <c r="L47" s="1" t="s">
        <v>18</v>
      </c>
      <c r="M47" s="1" t="s">
        <v>17</v>
      </c>
      <c r="N47" s="1" t="s">
        <v>1</v>
      </c>
      <c r="O47" s="1" t="s">
        <v>21</v>
      </c>
      <c r="P47" s="1" t="str">
        <f>IF(SUMPRODUCT((Table1[Customer]=Table1[[#This Row],[Customer]])*(Table1[Value Date]&gt;=($U$1-90))),"Pays", "Didn't pay")</f>
        <v>Pays</v>
      </c>
      <c r="Q47" s="1"/>
      <c r="R47" s="1"/>
      <c r="S47" s="1"/>
    </row>
    <row r="48" spans="1:19" x14ac:dyDescent="0.25">
      <c r="A48" s="3">
        <v>42828</v>
      </c>
      <c r="B48" s="1">
        <v>2017</v>
      </c>
      <c r="C48" s="1">
        <v>4</v>
      </c>
      <c r="D48" s="1">
        <v>87</v>
      </c>
      <c r="E48" s="1" t="s">
        <v>14</v>
      </c>
      <c r="F48" s="1" t="s">
        <v>13</v>
      </c>
      <c r="G48" s="2">
        <v>301.65476190476301</v>
      </c>
      <c r="H48" s="2">
        <v>42342.857142857101</v>
      </c>
      <c r="I48" s="1">
        <v>47</v>
      </c>
      <c r="J48" s="1" t="s">
        <v>5</v>
      </c>
      <c r="K48" s="1" t="s">
        <v>4</v>
      </c>
      <c r="L48" s="1" t="s">
        <v>11</v>
      </c>
      <c r="M48" s="1" t="s">
        <v>10</v>
      </c>
      <c r="N48" s="1" t="s">
        <v>26</v>
      </c>
      <c r="O48" s="1" t="s">
        <v>15</v>
      </c>
      <c r="P48" s="1" t="str">
        <f>IF(SUMPRODUCT((Table1[Customer]=Table1[[#This Row],[Customer]])*(Table1[Value Date]&gt;=($U$1-90))),"Pays", "Didn't pay")</f>
        <v>Pays</v>
      </c>
      <c r="Q48" s="1"/>
      <c r="R48" s="1"/>
      <c r="S48" s="1"/>
    </row>
    <row r="49" spans="1:19" x14ac:dyDescent="0.25">
      <c r="A49" s="3">
        <v>42828</v>
      </c>
      <c r="B49" s="1">
        <v>2017</v>
      </c>
      <c r="C49" s="1">
        <v>4</v>
      </c>
      <c r="D49" s="1">
        <v>54</v>
      </c>
      <c r="E49" s="1" t="s">
        <v>7</v>
      </c>
      <c r="F49" s="1" t="s">
        <v>6</v>
      </c>
      <c r="G49" s="2">
        <v>299.21428571428697</v>
      </c>
      <c r="H49" s="2">
        <v>42971.4285714285</v>
      </c>
      <c r="I49" s="1">
        <v>48</v>
      </c>
      <c r="J49" s="1" t="s">
        <v>5</v>
      </c>
      <c r="K49" s="1" t="s">
        <v>4</v>
      </c>
      <c r="L49" s="1" t="s">
        <v>3</v>
      </c>
      <c r="M49" s="1" t="s">
        <v>2</v>
      </c>
      <c r="N49" s="1" t="s">
        <v>25</v>
      </c>
      <c r="O49" s="1" t="s">
        <v>8</v>
      </c>
      <c r="P49" s="1" t="str">
        <f>IF(SUMPRODUCT((Table1[Customer]=Table1[[#This Row],[Customer]])*(Table1[Value Date]&gt;=($U$1-90))),"Pays", "Didn't pay")</f>
        <v>Pays</v>
      </c>
      <c r="Q49" s="1"/>
      <c r="R49" s="1"/>
      <c r="S49" s="1"/>
    </row>
    <row r="50" spans="1:19" x14ac:dyDescent="0.25">
      <c r="A50" s="3">
        <v>42828</v>
      </c>
      <c r="B50" s="1">
        <v>2017</v>
      </c>
      <c r="C50" s="1">
        <v>4</v>
      </c>
      <c r="D50" s="1">
        <v>31</v>
      </c>
      <c r="E50" s="1" t="s">
        <v>20</v>
      </c>
      <c r="F50" s="1" t="s">
        <v>19</v>
      </c>
      <c r="G50" s="2">
        <v>296.773809523811</v>
      </c>
      <c r="H50" s="2">
        <v>43600</v>
      </c>
      <c r="I50" s="1">
        <v>49</v>
      </c>
      <c r="J50" s="1" t="s">
        <v>12</v>
      </c>
      <c r="K50" s="1" t="s">
        <v>4</v>
      </c>
      <c r="L50" s="1" t="s">
        <v>18</v>
      </c>
      <c r="M50" s="1" t="s">
        <v>17</v>
      </c>
      <c r="N50" s="1" t="s">
        <v>23</v>
      </c>
      <c r="O50" s="1" t="s">
        <v>0</v>
      </c>
      <c r="P50" s="1" t="str">
        <f>IF(SUMPRODUCT((Table1[Customer]=Table1[[#This Row],[Customer]])*(Table1[Value Date]&gt;=($U$1-90))),"Pays", "Didn't pay")</f>
        <v>Pays</v>
      </c>
      <c r="Q50" s="1"/>
      <c r="R50" s="1"/>
      <c r="S50" s="1"/>
    </row>
    <row r="51" spans="1:19" x14ac:dyDescent="0.25">
      <c r="A51" s="3">
        <v>42828</v>
      </c>
      <c r="B51" s="1">
        <v>2017</v>
      </c>
      <c r="C51" s="1">
        <v>4</v>
      </c>
      <c r="D51" s="1">
        <v>61</v>
      </c>
      <c r="E51" s="1" t="s">
        <v>14</v>
      </c>
      <c r="F51" s="1" t="s">
        <v>13</v>
      </c>
      <c r="G51" s="2">
        <v>294.33333333333502</v>
      </c>
      <c r="H51" s="2">
        <v>44228.571428571398</v>
      </c>
      <c r="I51" s="1">
        <v>50</v>
      </c>
      <c r="J51" s="1" t="s">
        <v>5</v>
      </c>
      <c r="K51" s="1" t="s">
        <v>4</v>
      </c>
      <c r="L51" s="1" t="s">
        <v>11</v>
      </c>
      <c r="M51" s="1" t="s">
        <v>10</v>
      </c>
      <c r="N51" s="1" t="s">
        <v>22</v>
      </c>
      <c r="O51" s="1" t="s">
        <v>21</v>
      </c>
      <c r="P51" s="1" t="str">
        <f>IF(SUMPRODUCT((Table1[Customer]=Table1[[#This Row],[Customer]])*(Table1[Value Date]&gt;=($U$1-90))),"Pays", "Didn't pay")</f>
        <v>Pays</v>
      </c>
      <c r="Q51" s="1"/>
      <c r="R51" s="1"/>
      <c r="S51" s="1"/>
    </row>
    <row r="52" spans="1:19" x14ac:dyDescent="0.25">
      <c r="A52" s="3">
        <v>42828</v>
      </c>
      <c r="B52" s="1">
        <v>2017</v>
      </c>
      <c r="C52" s="1">
        <v>4</v>
      </c>
      <c r="D52" s="1">
        <v>64</v>
      </c>
      <c r="E52" s="1" t="s">
        <v>7</v>
      </c>
      <c r="F52" s="1" t="s">
        <v>6</v>
      </c>
      <c r="G52" s="2">
        <v>291.89285714285802</v>
      </c>
      <c r="H52" s="2">
        <v>44857.142857142797</v>
      </c>
      <c r="I52" s="1">
        <v>51</v>
      </c>
      <c r="J52" s="1" t="s">
        <v>4</v>
      </c>
      <c r="K52" s="1" t="s">
        <v>12</v>
      </c>
      <c r="L52" s="1" t="s">
        <v>3</v>
      </c>
      <c r="M52" s="1" t="s">
        <v>2</v>
      </c>
      <c r="N52" s="1" t="s">
        <v>16</v>
      </c>
      <c r="O52" s="1" t="s">
        <v>15</v>
      </c>
      <c r="P52" s="1" t="str">
        <f>IF(SUMPRODUCT((Table1[Customer]=Table1[[#This Row],[Customer]])*(Table1[Value Date]&gt;=($U$1-90))),"Pays", "Didn't pay")</f>
        <v>Pays</v>
      </c>
      <c r="Q52" s="1"/>
      <c r="R52" s="1"/>
      <c r="S52" s="1"/>
    </row>
    <row r="53" spans="1:19" x14ac:dyDescent="0.25">
      <c r="A53" s="3">
        <v>42828</v>
      </c>
      <c r="B53" s="1">
        <v>2017</v>
      </c>
      <c r="C53" s="1">
        <v>4</v>
      </c>
      <c r="D53" s="1">
        <v>87</v>
      </c>
      <c r="E53" s="1" t="s">
        <v>20</v>
      </c>
      <c r="F53" s="1" t="s">
        <v>19</v>
      </c>
      <c r="G53" s="2">
        <v>289.45238095238199</v>
      </c>
      <c r="H53" s="2">
        <v>45485.714285714297</v>
      </c>
      <c r="I53" s="1">
        <v>52</v>
      </c>
      <c r="J53" s="1" t="s">
        <v>27</v>
      </c>
      <c r="K53" s="1" t="s">
        <v>4</v>
      </c>
      <c r="L53" s="1" t="s">
        <v>18</v>
      </c>
      <c r="M53" s="1" t="s">
        <v>17</v>
      </c>
      <c r="N53" s="1" t="s">
        <v>9</v>
      </c>
      <c r="O53" s="1" t="s">
        <v>8</v>
      </c>
      <c r="P53" s="1" t="str">
        <f>IF(SUMPRODUCT((Table1[Customer]=Table1[[#This Row],[Customer]])*(Table1[Value Date]&gt;=($U$1-90))),"Pays", "Didn't pay")</f>
        <v>Pays</v>
      </c>
      <c r="Q53" s="1"/>
      <c r="R53" s="1"/>
      <c r="S53" s="1"/>
    </row>
    <row r="54" spans="1:19" x14ac:dyDescent="0.25">
      <c r="A54" s="3">
        <v>42828</v>
      </c>
      <c r="B54" s="1">
        <v>2017</v>
      </c>
      <c r="C54" s="1">
        <v>4</v>
      </c>
      <c r="D54" s="1">
        <v>86</v>
      </c>
      <c r="E54" s="1" t="s">
        <v>14</v>
      </c>
      <c r="F54" s="1" t="s">
        <v>13</v>
      </c>
      <c r="G54" s="2">
        <v>287.01190476190601</v>
      </c>
      <c r="H54" s="2">
        <v>46114.285714285703</v>
      </c>
      <c r="I54" s="1">
        <v>53</v>
      </c>
      <c r="J54" s="1" t="s">
        <v>5</v>
      </c>
      <c r="K54" s="1" t="s">
        <v>4</v>
      </c>
      <c r="L54" s="1" t="s">
        <v>11</v>
      </c>
      <c r="M54" s="1" t="s">
        <v>10</v>
      </c>
      <c r="N54" s="1" t="s">
        <v>1</v>
      </c>
      <c r="O54" s="1" t="s">
        <v>0</v>
      </c>
      <c r="P54" s="1" t="str">
        <f>IF(SUMPRODUCT((Table1[Customer]=Table1[[#This Row],[Customer]])*(Table1[Value Date]&gt;=($U$1-90))),"Pays", "Didn't pay")</f>
        <v>Pays</v>
      </c>
      <c r="Q54" s="1"/>
      <c r="R54" s="1"/>
      <c r="S54" s="1"/>
    </row>
    <row r="55" spans="1:19" x14ac:dyDescent="0.25">
      <c r="A55" s="3">
        <v>42828</v>
      </c>
      <c r="B55" s="1">
        <v>2017</v>
      </c>
      <c r="C55" s="1">
        <v>4</v>
      </c>
      <c r="D55" s="1">
        <v>54</v>
      </c>
      <c r="E55" s="1" t="s">
        <v>7</v>
      </c>
      <c r="F55" s="1" t="s">
        <v>6</v>
      </c>
      <c r="G55" s="2">
        <v>284.57142857142998</v>
      </c>
      <c r="H55" s="2">
        <v>46742.857142857101</v>
      </c>
      <c r="I55" s="1">
        <v>54</v>
      </c>
      <c r="J55" s="1" t="s">
        <v>4</v>
      </c>
      <c r="K55" s="1" t="s">
        <v>12</v>
      </c>
      <c r="L55" s="1" t="s">
        <v>3</v>
      </c>
      <c r="M55" s="1" t="s">
        <v>2</v>
      </c>
      <c r="N55" s="1" t="s">
        <v>26</v>
      </c>
      <c r="O55" s="1" t="s">
        <v>21</v>
      </c>
      <c r="P55" s="1" t="str">
        <f>IF(SUMPRODUCT((Table1[Customer]=Table1[[#This Row],[Customer]])*(Table1[Value Date]&gt;=($U$1-90))),"Pays", "Didn't pay")</f>
        <v>Pays</v>
      </c>
      <c r="Q55" s="1"/>
      <c r="R55" s="1"/>
      <c r="S55" s="1"/>
    </row>
    <row r="56" spans="1:19" x14ac:dyDescent="0.25">
      <c r="A56" s="3">
        <v>42828</v>
      </c>
      <c r="B56" s="1">
        <v>2017</v>
      </c>
      <c r="C56" s="1">
        <v>4</v>
      </c>
      <c r="D56" s="1">
        <v>11</v>
      </c>
      <c r="E56" s="1" t="s">
        <v>20</v>
      </c>
      <c r="F56" s="1" t="s">
        <v>19</v>
      </c>
      <c r="G56" s="2">
        <v>282.130952380954</v>
      </c>
      <c r="H56" s="2">
        <v>47371.4285714285</v>
      </c>
      <c r="I56" s="1">
        <v>55</v>
      </c>
      <c r="J56" s="1" t="s">
        <v>4</v>
      </c>
      <c r="K56" s="1" t="s">
        <v>12</v>
      </c>
      <c r="L56" s="1" t="s">
        <v>18</v>
      </c>
      <c r="M56" s="1" t="s">
        <v>17</v>
      </c>
      <c r="N56" s="1" t="s">
        <v>25</v>
      </c>
      <c r="O56" s="1" t="s">
        <v>15</v>
      </c>
      <c r="P56" s="1" t="str">
        <f>IF(SUMPRODUCT((Table1[Customer]=Table1[[#This Row],[Customer]])*(Table1[Value Date]&gt;=($U$1-90))),"Pays", "Didn't pay")</f>
        <v>Pays</v>
      </c>
      <c r="Q56" s="1"/>
      <c r="R56" s="1"/>
      <c r="S56" s="1"/>
    </row>
    <row r="57" spans="1:19" x14ac:dyDescent="0.25">
      <c r="A57" s="3">
        <v>42828</v>
      </c>
      <c r="B57" s="1">
        <v>2017</v>
      </c>
      <c r="C57" s="1">
        <v>4</v>
      </c>
      <c r="D57" s="1">
        <v>7</v>
      </c>
      <c r="E57" s="1" t="s">
        <v>14</v>
      </c>
      <c r="F57" s="1" t="s">
        <v>13</v>
      </c>
      <c r="G57" s="2">
        <v>279.690476190477</v>
      </c>
      <c r="H57" s="2">
        <v>48000</v>
      </c>
      <c r="I57" s="1">
        <v>56</v>
      </c>
      <c r="J57" s="1" t="s">
        <v>12</v>
      </c>
      <c r="K57" s="1" t="s">
        <v>5</v>
      </c>
      <c r="L57" s="1" t="s">
        <v>11</v>
      </c>
      <c r="M57" s="1" t="s">
        <v>10</v>
      </c>
      <c r="N57" s="1" t="s">
        <v>23</v>
      </c>
      <c r="O57" s="1" t="s">
        <v>8</v>
      </c>
      <c r="P57" s="1" t="str">
        <f>IF(SUMPRODUCT((Table1[Customer]=Table1[[#This Row],[Customer]])*(Table1[Value Date]&gt;=($U$1-90))),"Pays", "Didn't pay")</f>
        <v>Pays</v>
      </c>
      <c r="Q57" s="1"/>
      <c r="R57" s="1"/>
      <c r="S57" s="1"/>
    </row>
    <row r="58" spans="1:19" x14ac:dyDescent="0.25">
      <c r="A58" s="3">
        <v>42828</v>
      </c>
      <c r="B58" s="1">
        <v>2017</v>
      </c>
      <c r="C58" s="1">
        <v>4</v>
      </c>
      <c r="D58" s="1">
        <v>1</v>
      </c>
      <c r="E58" s="1" t="s">
        <v>7</v>
      </c>
      <c r="F58" s="1" t="s">
        <v>6</v>
      </c>
      <c r="G58" s="2">
        <v>277.25000000000102</v>
      </c>
      <c r="H58" s="2">
        <v>48628.571428571398</v>
      </c>
      <c r="I58" s="1">
        <v>57</v>
      </c>
      <c r="J58" s="1" t="s">
        <v>4</v>
      </c>
      <c r="K58" s="1" t="s">
        <v>12</v>
      </c>
      <c r="L58" s="1" t="s">
        <v>3</v>
      </c>
      <c r="M58" s="1" t="s">
        <v>2</v>
      </c>
      <c r="N58" s="1" t="s">
        <v>22</v>
      </c>
      <c r="O58" s="1" t="s">
        <v>0</v>
      </c>
      <c r="P58" s="1" t="str">
        <f>IF(SUMPRODUCT((Table1[Customer]=Table1[[#This Row],[Customer]])*(Table1[Value Date]&gt;=($U$1-90))),"Pays", "Didn't pay")</f>
        <v>Pays</v>
      </c>
      <c r="Q58" s="1"/>
      <c r="R58" s="1"/>
      <c r="S58" s="1"/>
    </row>
    <row r="59" spans="1:19" x14ac:dyDescent="0.25">
      <c r="A59" s="3">
        <v>42857</v>
      </c>
      <c r="B59" s="1">
        <v>2017</v>
      </c>
      <c r="C59" s="1">
        <v>5</v>
      </c>
      <c r="D59" s="1">
        <v>2</v>
      </c>
      <c r="E59" s="1" t="s">
        <v>20</v>
      </c>
      <c r="F59" s="1" t="s">
        <v>19</v>
      </c>
      <c r="G59" s="2">
        <v>274.80952380952499</v>
      </c>
      <c r="H59" s="2">
        <v>49257.142857142797</v>
      </c>
      <c r="I59" s="1">
        <v>58</v>
      </c>
      <c r="J59" s="1" t="s">
        <v>4</v>
      </c>
      <c r="K59" s="1" t="s">
        <v>5</v>
      </c>
      <c r="L59" s="1" t="s">
        <v>18</v>
      </c>
      <c r="M59" s="1" t="s">
        <v>17</v>
      </c>
      <c r="N59" s="1" t="s">
        <v>16</v>
      </c>
      <c r="O59" s="1" t="s">
        <v>21</v>
      </c>
      <c r="P59" s="1" t="str">
        <f>IF(SUMPRODUCT((Table1[Customer]=Table1[[#This Row],[Customer]])*(Table1[Value Date]&gt;=($U$1-90))),"Pays", "Didn't pay")</f>
        <v>Pays</v>
      </c>
      <c r="Q59" s="1"/>
      <c r="R59" s="1"/>
      <c r="S59" s="1"/>
    </row>
    <row r="60" spans="1:19" x14ac:dyDescent="0.25">
      <c r="A60" s="3">
        <v>42857</v>
      </c>
      <c r="B60" s="1">
        <v>2017</v>
      </c>
      <c r="C60" s="1">
        <v>5</v>
      </c>
      <c r="D60" s="1">
        <v>3</v>
      </c>
      <c r="E60" s="1" t="s">
        <v>14</v>
      </c>
      <c r="F60" s="1" t="s">
        <v>13</v>
      </c>
      <c r="G60" s="2">
        <v>272.36904761904901</v>
      </c>
      <c r="H60" s="2">
        <v>49885.714285714297</v>
      </c>
      <c r="I60" s="1">
        <v>59</v>
      </c>
      <c r="J60" s="1" t="s">
        <v>12</v>
      </c>
      <c r="K60" s="1" t="s">
        <v>4</v>
      </c>
      <c r="L60" s="1" t="s">
        <v>11</v>
      </c>
      <c r="M60" s="1" t="s">
        <v>10</v>
      </c>
      <c r="N60" s="1" t="s">
        <v>9</v>
      </c>
      <c r="O60" s="1" t="s">
        <v>15</v>
      </c>
      <c r="P60" s="1" t="str">
        <f>IF(SUMPRODUCT((Table1[Customer]=Table1[[#This Row],[Customer]])*(Table1[Value Date]&gt;=($U$1-90))),"Pays", "Didn't pay")</f>
        <v>Pays</v>
      </c>
      <c r="Q60" s="1"/>
      <c r="R60" s="1"/>
      <c r="S60" s="1"/>
    </row>
    <row r="61" spans="1:19" x14ac:dyDescent="0.25">
      <c r="A61" s="3">
        <v>42857</v>
      </c>
      <c r="B61" s="1">
        <v>2017</v>
      </c>
      <c r="C61" s="1">
        <v>5</v>
      </c>
      <c r="D61" s="1">
        <v>4</v>
      </c>
      <c r="E61" s="1" t="s">
        <v>7</v>
      </c>
      <c r="F61" s="1" t="s">
        <v>6</v>
      </c>
      <c r="G61" s="2">
        <v>269.92857142857298</v>
      </c>
      <c r="H61" s="2">
        <v>50514.285714285703</v>
      </c>
      <c r="I61" s="1">
        <v>60</v>
      </c>
      <c r="J61" s="1" t="s">
        <v>5</v>
      </c>
      <c r="K61" s="1" t="s">
        <v>12</v>
      </c>
      <c r="L61" s="1" t="s">
        <v>3</v>
      </c>
      <c r="M61" s="1" t="s">
        <v>2</v>
      </c>
      <c r="N61" s="1" t="s">
        <v>1</v>
      </c>
      <c r="O61" s="1" t="s">
        <v>8</v>
      </c>
      <c r="P61" s="1" t="str">
        <f>IF(SUMPRODUCT((Table1[Customer]=Table1[[#This Row],[Customer]])*(Table1[Value Date]&gt;=($U$1-90))),"Pays", "Didn't pay")</f>
        <v>Pays</v>
      </c>
      <c r="Q61" s="1"/>
      <c r="R61" s="1"/>
      <c r="S61" s="1"/>
    </row>
    <row r="62" spans="1:19" x14ac:dyDescent="0.25">
      <c r="A62" s="3">
        <v>42857</v>
      </c>
      <c r="B62" s="1">
        <v>2017</v>
      </c>
      <c r="C62" s="1">
        <v>5</v>
      </c>
      <c r="D62" s="1">
        <v>9</v>
      </c>
      <c r="E62" s="1" t="s">
        <v>20</v>
      </c>
      <c r="F62" s="1" t="s">
        <v>19</v>
      </c>
      <c r="G62" s="2">
        <v>267.488095238097</v>
      </c>
      <c r="H62" s="2">
        <v>51142.857142857101</v>
      </c>
      <c r="I62" s="1">
        <v>61</v>
      </c>
      <c r="J62" s="1" t="s">
        <v>12</v>
      </c>
      <c r="K62" s="1" t="s">
        <v>4</v>
      </c>
      <c r="L62" s="1" t="s">
        <v>18</v>
      </c>
      <c r="M62" s="1" t="s">
        <v>17</v>
      </c>
      <c r="N62" s="1" t="s">
        <v>26</v>
      </c>
      <c r="O62" s="1" t="s">
        <v>0</v>
      </c>
      <c r="P62" s="1" t="str">
        <f>IF(SUMPRODUCT((Table1[Customer]=Table1[[#This Row],[Customer]])*(Table1[Value Date]&gt;=($U$1-90))),"Pays", "Didn't pay")</f>
        <v>Pays</v>
      </c>
      <c r="Q62" s="1"/>
      <c r="R62" s="1"/>
      <c r="S62" s="1"/>
    </row>
    <row r="63" spans="1:19" x14ac:dyDescent="0.25">
      <c r="A63" s="3">
        <v>42857</v>
      </c>
      <c r="B63" s="1">
        <v>2017</v>
      </c>
      <c r="C63" s="1">
        <v>5</v>
      </c>
      <c r="D63" s="1">
        <v>8</v>
      </c>
      <c r="E63" s="1" t="s">
        <v>14</v>
      </c>
      <c r="F63" s="1" t="s">
        <v>13</v>
      </c>
      <c r="G63" s="2">
        <v>265.04761904762</v>
      </c>
      <c r="H63" s="2">
        <v>51771.4285714285</v>
      </c>
      <c r="I63" s="1">
        <v>62</v>
      </c>
      <c r="J63" s="1" t="s">
        <v>5</v>
      </c>
      <c r="K63" s="1" t="s">
        <v>4</v>
      </c>
      <c r="L63" s="1" t="s">
        <v>11</v>
      </c>
      <c r="M63" s="1" t="s">
        <v>10</v>
      </c>
      <c r="N63" s="1" t="s">
        <v>25</v>
      </c>
      <c r="O63" s="1" t="s">
        <v>21</v>
      </c>
      <c r="P63" s="1" t="str">
        <f>IF(SUMPRODUCT((Table1[Customer]=Table1[[#This Row],[Customer]])*(Table1[Value Date]&gt;=($U$1-90))),"Pays", "Didn't pay")</f>
        <v>Pays</v>
      </c>
      <c r="Q63" s="1"/>
      <c r="R63" s="1"/>
      <c r="S63" s="1"/>
    </row>
    <row r="64" spans="1:19" x14ac:dyDescent="0.25">
      <c r="A64" s="3">
        <v>42857</v>
      </c>
      <c r="B64" s="1">
        <v>2017</v>
      </c>
      <c r="C64" s="1">
        <v>5</v>
      </c>
      <c r="D64" s="1">
        <v>5</v>
      </c>
      <c r="E64" s="1" t="s">
        <v>7</v>
      </c>
      <c r="F64" s="1" t="s">
        <v>6</v>
      </c>
      <c r="G64" s="2">
        <v>262.60714285714403</v>
      </c>
      <c r="H64" s="2">
        <v>52400</v>
      </c>
      <c r="I64" s="1">
        <v>63</v>
      </c>
      <c r="J64" s="1" t="s">
        <v>4</v>
      </c>
      <c r="K64" s="1" t="s">
        <v>12</v>
      </c>
      <c r="L64" s="1" t="s">
        <v>3</v>
      </c>
      <c r="M64" s="1" t="s">
        <v>2</v>
      </c>
      <c r="N64" s="1" t="s">
        <v>23</v>
      </c>
      <c r="O64" s="1" t="s">
        <v>15</v>
      </c>
      <c r="P64" s="1" t="str">
        <f>IF(SUMPRODUCT((Table1[Customer]=Table1[[#This Row],[Customer]])*(Table1[Value Date]&gt;=($U$1-90))),"Pays", "Didn't pay")</f>
        <v>Pays</v>
      </c>
      <c r="Q64" s="1"/>
      <c r="R64" s="1"/>
      <c r="S64" s="1"/>
    </row>
    <row r="65" spans="1:19" x14ac:dyDescent="0.25">
      <c r="A65" s="3">
        <v>42857</v>
      </c>
      <c r="B65" s="1">
        <v>2017</v>
      </c>
      <c r="C65" s="1">
        <v>5</v>
      </c>
      <c r="D65" s="1">
        <v>11</v>
      </c>
      <c r="E65" s="1" t="s">
        <v>20</v>
      </c>
      <c r="F65" s="1" t="s">
        <v>19</v>
      </c>
      <c r="G65" s="2">
        <v>260.16666666666799</v>
      </c>
      <c r="H65" s="2">
        <v>53028.571428571398</v>
      </c>
      <c r="I65" s="1">
        <v>64</v>
      </c>
      <c r="J65" s="1" t="s">
        <v>4</v>
      </c>
      <c r="K65" s="1" t="s">
        <v>5</v>
      </c>
      <c r="L65" s="1" t="s">
        <v>18</v>
      </c>
      <c r="M65" s="1" t="s">
        <v>17</v>
      </c>
      <c r="N65" s="1" t="s">
        <v>22</v>
      </c>
      <c r="O65" s="1" t="s">
        <v>8</v>
      </c>
      <c r="P65" s="1" t="str">
        <f>IF(SUMPRODUCT((Table1[Customer]=Table1[[#This Row],[Customer]])*(Table1[Value Date]&gt;=($U$1-90))),"Pays", "Didn't pay")</f>
        <v>Pays</v>
      </c>
      <c r="Q65" s="1"/>
      <c r="R65" s="1"/>
      <c r="S65" s="1"/>
    </row>
    <row r="66" spans="1:19" x14ac:dyDescent="0.25">
      <c r="A66" s="3">
        <v>42857</v>
      </c>
      <c r="B66" s="1">
        <v>2017</v>
      </c>
      <c r="C66" s="1">
        <v>5</v>
      </c>
      <c r="D66" s="1">
        <v>17</v>
      </c>
      <c r="E66" s="1" t="s">
        <v>14</v>
      </c>
      <c r="F66" s="1" t="s">
        <v>13</v>
      </c>
      <c r="G66" s="2">
        <v>257.72619047619202</v>
      </c>
      <c r="H66" s="2">
        <v>53657.142857142797</v>
      </c>
      <c r="I66" s="1">
        <v>65</v>
      </c>
      <c r="J66" s="1" t="s">
        <v>4</v>
      </c>
      <c r="K66" s="1" t="s">
        <v>12</v>
      </c>
      <c r="L66" s="1" t="s">
        <v>11</v>
      </c>
      <c r="M66" s="1" t="s">
        <v>10</v>
      </c>
      <c r="N66" s="1" t="s">
        <v>16</v>
      </c>
      <c r="O66" s="1" t="s">
        <v>0</v>
      </c>
      <c r="P66" s="1" t="str">
        <f>IF(SUMPRODUCT((Table1[Customer]=Table1[[#This Row],[Customer]])*(Table1[Value Date]&gt;=($U$1-90))),"Pays", "Didn't pay")</f>
        <v>Pays</v>
      </c>
      <c r="Q66" s="1"/>
      <c r="R66" s="1"/>
      <c r="S66" s="1"/>
    </row>
    <row r="67" spans="1:19" x14ac:dyDescent="0.25">
      <c r="A67" s="3">
        <v>42857</v>
      </c>
      <c r="B67" s="1">
        <v>2017</v>
      </c>
      <c r="C67" s="1">
        <v>5</v>
      </c>
      <c r="D67" s="1">
        <v>15</v>
      </c>
      <c r="E67" s="1" t="s">
        <v>7</v>
      </c>
      <c r="F67" s="1" t="s">
        <v>6</v>
      </c>
      <c r="G67" s="2">
        <v>255.28571428571601</v>
      </c>
      <c r="H67" s="2">
        <v>54285.714285714297</v>
      </c>
      <c r="I67" s="1">
        <v>66</v>
      </c>
      <c r="J67" s="1" t="s">
        <v>4</v>
      </c>
      <c r="K67" s="1" t="s">
        <v>5</v>
      </c>
      <c r="L67" s="1" t="s">
        <v>3</v>
      </c>
      <c r="M67" s="1" t="s">
        <v>2</v>
      </c>
      <c r="N67" s="1" t="s">
        <v>9</v>
      </c>
      <c r="O67" s="1" t="s">
        <v>21</v>
      </c>
      <c r="P67" s="1" t="str">
        <f>IF(SUMPRODUCT((Table1[Customer]=Table1[[#This Row],[Customer]])*(Table1[Value Date]&gt;=($U$1-90))),"Pays", "Didn't pay")</f>
        <v>Pays</v>
      </c>
      <c r="Q67" s="1"/>
      <c r="R67" s="1"/>
      <c r="S67" s="1"/>
    </row>
    <row r="68" spans="1:19" x14ac:dyDescent="0.25">
      <c r="A68" s="3">
        <v>42857</v>
      </c>
      <c r="B68" s="1">
        <v>2017</v>
      </c>
      <c r="C68" s="1">
        <v>5</v>
      </c>
      <c r="D68" s="1">
        <v>16</v>
      </c>
      <c r="E68" s="1" t="s">
        <v>20</v>
      </c>
      <c r="F68" s="1" t="s">
        <v>19</v>
      </c>
      <c r="G68" s="2">
        <v>252.84523809524001</v>
      </c>
      <c r="H68" s="2">
        <v>54914.285714285703</v>
      </c>
      <c r="I68" s="1">
        <v>67</v>
      </c>
      <c r="J68" s="1" t="s">
        <v>5</v>
      </c>
      <c r="K68" s="1" t="s">
        <v>4</v>
      </c>
      <c r="L68" s="1" t="s">
        <v>18</v>
      </c>
      <c r="M68" s="1" t="s">
        <v>17</v>
      </c>
      <c r="N68" s="1" t="s">
        <v>1</v>
      </c>
      <c r="O68" s="1" t="s">
        <v>15</v>
      </c>
      <c r="P68" s="1" t="str">
        <f>IF(SUMPRODUCT((Table1[Customer]=Table1[[#This Row],[Customer]])*(Table1[Value Date]&gt;=($U$1-90))),"Pays", "Didn't pay")</f>
        <v>Pays</v>
      </c>
      <c r="Q68" s="1"/>
      <c r="R68" s="1"/>
      <c r="S68" s="1"/>
    </row>
    <row r="69" spans="1:19" x14ac:dyDescent="0.25">
      <c r="A69" s="3">
        <v>42857</v>
      </c>
      <c r="B69" s="1">
        <v>2017</v>
      </c>
      <c r="C69" s="1">
        <v>5</v>
      </c>
      <c r="D69" s="1">
        <v>24</v>
      </c>
      <c r="E69" s="1" t="s">
        <v>14</v>
      </c>
      <c r="F69" s="1" t="s">
        <v>13</v>
      </c>
      <c r="G69" s="2">
        <v>250.40476190476301</v>
      </c>
      <c r="H69" s="2">
        <v>55542.857142857101</v>
      </c>
      <c r="I69" s="1">
        <v>68</v>
      </c>
      <c r="J69" s="1" t="s">
        <v>4</v>
      </c>
      <c r="K69" s="1" t="s">
        <v>5</v>
      </c>
      <c r="L69" s="1" t="s">
        <v>11</v>
      </c>
      <c r="M69" s="1" t="s">
        <v>10</v>
      </c>
      <c r="N69" s="1" t="s">
        <v>26</v>
      </c>
      <c r="O69" s="1" t="s">
        <v>8</v>
      </c>
      <c r="P69" s="1" t="str">
        <f>IF(SUMPRODUCT((Table1[Customer]=Table1[[#This Row],[Customer]])*(Table1[Value Date]&gt;=($U$1-90))),"Pays", "Didn't pay")</f>
        <v>Pays</v>
      </c>
      <c r="Q69" s="1"/>
      <c r="R69" s="1"/>
      <c r="S69" s="1"/>
    </row>
    <row r="70" spans="1:19" x14ac:dyDescent="0.25">
      <c r="A70" s="3">
        <v>42887</v>
      </c>
      <c r="B70" s="1">
        <v>2017</v>
      </c>
      <c r="C70" s="1">
        <v>6</v>
      </c>
      <c r="D70" s="1">
        <v>26</v>
      </c>
      <c r="E70" s="1" t="s">
        <v>7</v>
      </c>
      <c r="F70" s="1" t="s">
        <v>6</v>
      </c>
      <c r="G70" s="2">
        <v>247.964285714287</v>
      </c>
      <c r="H70" s="2">
        <v>56171.4285714285</v>
      </c>
      <c r="I70" s="1">
        <v>69</v>
      </c>
      <c r="J70" s="1" t="s">
        <v>12</v>
      </c>
      <c r="K70" s="1" t="s">
        <v>5</v>
      </c>
      <c r="L70" s="1" t="s">
        <v>3</v>
      </c>
      <c r="M70" s="1" t="s">
        <v>2</v>
      </c>
      <c r="N70" s="1" t="s">
        <v>25</v>
      </c>
      <c r="O70" s="1" t="s">
        <v>0</v>
      </c>
      <c r="P70" s="1" t="str">
        <f>IF(SUMPRODUCT((Table1[Customer]=Table1[[#This Row],[Customer]])*(Table1[Value Date]&gt;=($U$1-90))),"Pays", "Didn't pay")</f>
        <v>Pays</v>
      </c>
      <c r="Q70" s="1"/>
      <c r="R70" s="1"/>
      <c r="S70" s="1"/>
    </row>
    <row r="71" spans="1:19" x14ac:dyDescent="0.25">
      <c r="A71" s="3">
        <v>42887</v>
      </c>
      <c r="B71" s="1">
        <v>2017</v>
      </c>
      <c r="C71" s="1">
        <v>6</v>
      </c>
      <c r="D71" s="1">
        <v>27</v>
      </c>
      <c r="E71" s="1" t="s">
        <v>20</v>
      </c>
      <c r="F71" s="1" t="s">
        <v>19</v>
      </c>
      <c r="G71" s="2">
        <v>245.523809523811</v>
      </c>
      <c r="H71" s="2">
        <v>56800</v>
      </c>
      <c r="I71" s="1">
        <v>70</v>
      </c>
      <c r="J71" s="1" t="s">
        <v>4</v>
      </c>
      <c r="K71" s="1" t="s">
        <v>5</v>
      </c>
      <c r="L71" s="1" t="s">
        <v>18</v>
      </c>
      <c r="M71" s="1" t="s">
        <v>17</v>
      </c>
      <c r="N71" s="1" t="s">
        <v>23</v>
      </c>
      <c r="O71" s="1" t="s">
        <v>21</v>
      </c>
      <c r="P71" s="1" t="str">
        <f>IF(SUMPRODUCT((Table1[Customer]=Table1[[#This Row],[Customer]])*(Table1[Value Date]&gt;=($U$1-90))),"Pays", "Didn't pay")</f>
        <v>Pays</v>
      </c>
      <c r="Q71" s="1"/>
      <c r="R71" s="1"/>
      <c r="S71" s="1"/>
    </row>
    <row r="72" spans="1:19" x14ac:dyDescent="0.25">
      <c r="A72" s="3">
        <v>42887</v>
      </c>
      <c r="B72" s="1">
        <v>2017</v>
      </c>
      <c r="C72" s="1">
        <v>6</v>
      </c>
      <c r="D72" s="1">
        <v>28</v>
      </c>
      <c r="E72" s="1" t="s">
        <v>14</v>
      </c>
      <c r="F72" s="1" t="s">
        <v>13</v>
      </c>
      <c r="G72" s="2">
        <v>243.08333333333499</v>
      </c>
      <c r="H72" s="2">
        <v>57428.571428571398</v>
      </c>
      <c r="I72" s="1">
        <v>71</v>
      </c>
      <c r="J72" s="1" t="s">
        <v>12</v>
      </c>
      <c r="K72" s="1" t="s">
        <v>4</v>
      </c>
      <c r="L72" s="1" t="s">
        <v>11</v>
      </c>
      <c r="M72" s="1" t="s">
        <v>10</v>
      </c>
      <c r="N72" s="1" t="s">
        <v>22</v>
      </c>
      <c r="O72" s="1" t="s">
        <v>15</v>
      </c>
      <c r="P72" s="1" t="str">
        <f>IF(SUMPRODUCT((Table1[Customer]=Table1[[#This Row],[Customer]])*(Table1[Value Date]&gt;=($U$1-90))),"Pays", "Didn't pay")</f>
        <v>Pays</v>
      </c>
      <c r="Q72" s="1"/>
      <c r="R72" s="1"/>
      <c r="S72" s="1"/>
    </row>
    <row r="73" spans="1:19" x14ac:dyDescent="0.25">
      <c r="A73" s="3">
        <v>42887</v>
      </c>
      <c r="B73" s="1">
        <v>2017</v>
      </c>
      <c r="C73" s="1">
        <v>6</v>
      </c>
      <c r="D73" s="1">
        <v>6</v>
      </c>
      <c r="E73" s="1" t="s">
        <v>7</v>
      </c>
      <c r="F73" s="1" t="s">
        <v>6</v>
      </c>
      <c r="G73" s="2">
        <v>240.64285714285899</v>
      </c>
      <c r="H73" s="2">
        <v>58057.142857142797</v>
      </c>
      <c r="I73" s="1">
        <v>72</v>
      </c>
      <c r="J73" s="1" t="s">
        <v>4</v>
      </c>
      <c r="K73" s="1" t="s">
        <v>12</v>
      </c>
      <c r="L73" s="1" t="s">
        <v>3</v>
      </c>
      <c r="M73" s="1" t="s">
        <v>2</v>
      </c>
      <c r="N73" s="1" t="s">
        <v>16</v>
      </c>
      <c r="O73" s="1" t="s">
        <v>8</v>
      </c>
      <c r="P73" s="1" t="str">
        <f>IF(SUMPRODUCT((Table1[Customer]=Table1[[#This Row],[Customer]])*(Table1[Value Date]&gt;=($U$1-90))),"Pays", "Didn't pay")</f>
        <v>Pays</v>
      </c>
      <c r="Q73" s="1"/>
      <c r="R73" s="1"/>
      <c r="S73" s="1"/>
    </row>
    <row r="74" spans="1:19" x14ac:dyDescent="0.25">
      <c r="A74" s="3">
        <v>42887</v>
      </c>
      <c r="B74" s="1">
        <v>2017</v>
      </c>
      <c r="C74" s="1">
        <v>6</v>
      </c>
      <c r="D74" s="1">
        <v>11</v>
      </c>
      <c r="E74" s="1" t="s">
        <v>20</v>
      </c>
      <c r="F74" s="1" t="s">
        <v>19</v>
      </c>
      <c r="G74" s="2">
        <v>238.20238095238301</v>
      </c>
      <c r="H74" s="2">
        <v>58685.714285714297</v>
      </c>
      <c r="I74" s="1">
        <v>73</v>
      </c>
      <c r="J74" s="1" t="s">
        <v>4</v>
      </c>
      <c r="K74" s="1" t="s">
        <v>5</v>
      </c>
      <c r="L74" s="1" t="s">
        <v>18</v>
      </c>
      <c r="M74" s="1" t="s">
        <v>17</v>
      </c>
      <c r="N74" s="1" t="s">
        <v>9</v>
      </c>
      <c r="O74" s="1" t="s">
        <v>0</v>
      </c>
      <c r="P74" s="1" t="str">
        <f>IF(SUMPRODUCT((Table1[Customer]=Table1[[#This Row],[Customer]])*(Table1[Value Date]&gt;=($U$1-90))),"Pays", "Didn't pay")</f>
        <v>Pays</v>
      </c>
      <c r="Q74" s="1"/>
      <c r="R74" s="1"/>
      <c r="S74" s="1"/>
    </row>
    <row r="75" spans="1:19" x14ac:dyDescent="0.25">
      <c r="A75" s="3">
        <v>42887</v>
      </c>
      <c r="B75" s="1">
        <v>2017</v>
      </c>
      <c r="C75" s="1">
        <v>6</v>
      </c>
      <c r="D75" s="1">
        <v>7</v>
      </c>
      <c r="E75" s="1" t="s">
        <v>14</v>
      </c>
      <c r="F75" s="1" t="s">
        <v>13</v>
      </c>
      <c r="G75" s="2">
        <v>235.76190476190601</v>
      </c>
      <c r="H75" s="2">
        <v>59314.285714285703</v>
      </c>
      <c r="I75" s="1">
        <v>74</v>
      </c>
      <c r="J75" s="1" t="s">
        <v>12</v>
      </c>
      <c r="K75" s="1" t="s">
        <v>4</v>
      </c>
      <c r="L75" s="1" t="s">
        <v>11</v>
      </c>
      <c r="M75" s="1" t="s">
        <v>10</v>
      </c>
      <c r="N75" s="1" t="s">
        <v>1</v>
      </c>
      <c r="O75" s="1" t="s">
        <v>21</v>
      </c>
      <c r="P75" s="1" t="str">
        <f>IF(SUMPRODUCT((Table1[Customer]=Table1[[#This Row],[Customer]])*(Table1[Value Date]&gt;=($U$1-90))),"Pays", "Didn't pay")</f>
        <v>Pays</v>
      </c>
      <c r="Q75" s="1"/>
      <c r="R75" s="1"/>
      <c r="S75" s="1"/>
    </row>
    <row r="76" spans="1:19" x14ac:dyDescent="0.25">
      <c r="A76" s="3">
        <v>42887</v>
      </c>
      <c r="B76" s="1">
        <v>2017</v>
      </c>
      <c r="C76" s="1">
        <v>6</v>
      </c>
      <c r="D76" s="1">
        <v>25</v>
      </c>
      <c r="E76" s="1" t="s">
        <v>7</v>
      </c>
      <c r="F76" s="1" t="s">
        <v>6</v>
      </c>
      <c r="G76" s="2">
        <v>233.32142857143</v>
      </c>
      <c r="H76" s="2">
        <v>59942.857142857101</v>
      </c>
      <c r="I76" s="1">
        <v>75</v>
      </c>
      <c r="J76" s="1" t="s">
        <v>5</v>
      </c>
      <c r="K76" s="1" t="s">
        <v>4</v>
      </c>
      <c r="L76" s="1" t="s">
        <v>3</v>
      </c>
      <c r="M76" s="1" t="s">
        <v>2</v>
      </c>
      <c r="N76" s="1" t="s">
        <v>26</v>
      </c>
      <c r="O76" s="1" t="s">
        <v>15</v>
      </c>
      <c r="P76" s="1" t="str">
        <f>IF(SUMPRODUCT((Table1[Customer]=Table1[[#This Row],[Customer]])*(Table1[Value Date]&gt;=($U$1-90))),"Pays", "Didn't pay")</f>
        <v>Pays</v>
      </c>
      <c r="Q76" s="1"/>
      <c r="R76" s="1"/>
      <c r="S76" s="1"/>
    </row>
    <row r="77" spans="1:19" x14ac:dyDescent="0.25">
      <c r="A77" s="3">
        <v>42887</v>
      </c>
      <c r="B77" s="1">
        <v>2017</v>
      </c>
      <c r="C77" s="1">
        <v>6</v>
      </c>
      <c r="D77" s="1">
        <v>24</v>
      </c>
      <c r="E77" s="1" t="s">
        <v>20</v>
      </c>
      <c r="F77" s="1" t="s">
        <v>19</v>
      </c>
      <c r="G77" s="2">
        <v>230.880952380954</v>
      </c>
      <c r="H77" s="2">
        <v>60571.4285714285</v>
      </c>
      <c r="I77" s="1">
        <v>76</v>
      </c>
      <c r="J77" s="1" t="s">
        <v>4</v>
      </c>
      <c r="K77" s="1" t="s">
        <v>24</v>
      </c>
      <c r="L77" s="1" t="s">
        <v>18</v>
      </c>
      <c r="M77" s="1" t="s">
        <v>17</v>
      </c>
      <c r="N77" s="1" t="s">
        <v>25</v>
      </c>
      <c r="O77" s="1" t="s">
        <v>8</v>
      </c>
      <c r="P77" s="1" t="str">
        <f>IF(SUMPRODUCT((Table1[Customer]=Table1[[#This Row],[Customer]])*(Table1[Value Date]&gt;=($U$1-90))),"Pays", "Didn't pay")</f>
        <v>Pays</v>
      </c>
      <c r="Q77" s="1"/>
      <c r="R77" s="1"/>
      <c r="S77" s="1"/>
    </row>
    <row r="78" spans="1:19" x14ac:dyDescent="0.25">
      <c r="A78" s="3">
        <v>42887</v>
      </c>
      <c r="B78" s="1">
        <v>2017</v>
      </c>
      <c r="C78" s="1">
        <v>6</v>
      </c>
      <c r="D78" s="1">
        <v>23</v>
      </c>
      <c r="E78" s="1" t="s">
        <v>14</v>
      </c>
      <c r="F78" s="1" t="s">
        <v>13</v>
      </c>
      <c r="G78" s="2">
        <v>228.44047619047799</v>
      </c>
      <c r="H78" s="2">
        <v>61200</v>
      </c>
      <c r="I78" s="1">
        <v>77</v>
      </c>
      <c r="J78" s="1" t="s">
        <v>4</v>
      </c>
      <c r="K78" s="1" t="s">
        <v>24</v>
      </c>
      <c r="L78" s="1" t="s">
        <v>11</v>
      </c>
      <c r="M78" s="1" t="s">
        <v>10</v>
      </c>
      <c r="N78" s="1" t="s">
        <v>23</v>
      </c>
      <c r="O78" s="1" t="s">
        <v>0</v>
      </c>
      <c r="P78" s="1" t="str">
        <f>IF(SUMPRODUCT((Table1[Customer]=Table1[[#This Row],[Customer]])*(Table1[Value Date]&gt;=($U$1-90))),"Pays", "Didn't pay")</f>
        <v>Pays</v>
      </c>
      <c r="Q78" s="1"/>
      <c r="R78" s="1"/>
      <c r="S78" s="1"/>
    </row>
    <row r="79" spans="1:19" x14ac:dyDescent="0.25">
      <c r="A79" s="3">
        <v>42887</v>
      </c>
      <c r="B79" s="1">
        <v>2017</v>
      </c>
      <c r="C79" s="1">
        <v>6</v>
      </c>
      <c r="D79" s="1">
        <v>11</v>
      </c>
      <c r="E79" s="1" t="s">
        <v>7</v>
      </c>
      <c r="F79" s="1" t="s">
        <v>6</v>
      </c>
      <c r="G79" s="2">
        <v>226.00000000000199</v>
      </c>
      <c r="H79" s="2">
        <v>61828.571428571398</v>
      </c>
      <c r="I79" s="1">
        <v>78</v>
      </c>
      <c r="J79" s="1" t="s">
        <v>4</v>
      </c>
      <c r="K79" s="1" t="s">
        <v>12</v>
      </c>
      <c r="L79" s="1" t="s">
        <v>3</v>
      </c>
      <c r="M79" s="1" t="s">
        <v>2</v>
      </c>
      <c r="N79" s="1" t="s">
        <v>22</v>
      </c>
      <c r="O79" s="1" t="s">
        <v>21</v>
      </c>
      <c r="P79" s="1" t="str">
        <f>IF(SUMPRODUCT((Table1[Customer]=Table1[[#This Row],[Customer]])*(Table1[Value Date]&gt;=($U$1-90))),"Pays", "Didn't pay")</f>
        <v>Pays</v>
      </c>
      <c r="Q79" s="1"/>
      <c r="R79" s="1"/>
      <c r="S79" s="1"/>
    </row>
    <row r="80" spans="1:19" x14ac:dyDescent="0.25">
      <c r="A80" s="3">
        <v>42887</v>
      </c>
      <c r="B80" s="1">
        <v>2017</v>
      </c>
      <c r="C80" s="1">
        <v>6</v>
      </c>
      <c r="D80" s="1">
        <v>87</v>
      </c>
      <c r="E80" s="1" t="s">
        <v>20</v>
      </c>
      <c r="F80" s="1" t="s">
        <v>19</v>
      </c>
      <c r="G80" s="2">
        <v>223.55952380952499</v>
      </c>
      <c r="H80" s="2">
        <v>62457.142857142797</v>
      </c>
      <c r="I80" s="1">
        <v>79</v>
      </c>
      <c r="J80" s="1" t="s">
        <v>4</v>
      </c>
      <c r="K80" s="1" t="s">
        <v>5</v>
      </c>
      <c r="L80" s="1" t="s">
        <v>18</v>
      </c>
      <c r="M80" s="1" t="s">
        <v>17</v>
      </c>
      <c r="N80" s="1" t="s">
        <v>16</v>
      </c>
      <c r="O80" s="1" t="s">
        <v>15</v>
      </c>
      <c r="P80" s="1" t="str">
        <f>IF(SUMPRODUCT((Table1[Customer]=Table1[[#This Row],[Customer]])*(Table1[Value Date]&gt;=($U$1-90))),"Pays", "Didn't pay")</f>
        <v>Pays</v>
      </c>
      <c r="Q80" s="1"/>
      <c r="R80" s="1"/>
      <c r="S80" s="1"/>
    </row>
    <row r="81" spans="1:19" x14ac:dyDescent="0.25">
      <c r="A81" s="3">
        <v>42887</v>
      </c>
      <c r="B81" s="1">
        <v>2017</v>
      </c>
      <c r="C81" s="1">
        <v>6</v>
      </c>
      <c r="D81" s="1">
        <v>54</v>
      </c>
      <c r="E81" s="1" t="s">
        <v>14</v>
      </c>
      <c r="F81" s="1" t="s">
        <v>13</v>
      </c>
      <c r="G81" s="2">
        <v>221.11904761904901</v>
      </c>
      <c r="H81" s="2">
        <v>63085.714285714297</v>
      </c>
      <c r="I81" s="1">
        <v>80</v>
      </c>
      <c r="J81" s="1" t="s">
        <v>5</v>
      </c>
      <c r="K81" s="1" t="s">
        <v>12</v>
      </c>
      <c r="L81" s="1" t="s">
        <v>11</v>
      </c>
      <c r="M81" s="1" t="s">
        <v>10</v>
      </c>
      <c r="N81" s="1" t="s">
        <v>9</v>
      </c>
      <c r="O81" s="1" t="s">
        <v>8</v>
      </c>
      <c r="P81" s="1" t="str">
        <f>IF(SUMPRODUCT((Table1[Customer]=Table1[[#This Row],[Customer]])*(Table1[Value Date]&gt;=($U$1-90))),"Pays", "Didn't pay")</f>
        <v>Pays</v>
      </c>
      <c r="Q81" s="1"/>
      <c r="R81" s="1"/>
      <c r="S81" s="1"/>
    </row>
    <row r="82" spans="1:19" x14ac:dyDescent="0.25">
      <c r="A82" s="3">
        <v>42887</v>
      </c>
      <c r="B82" s="1">
        <v>2017</v>
      </c>
      <c r="C82" s="1">
        <v>6</v>
      </c>
      <c r="D82" s="1">
        <v>64</v>
      </c>
      <c r="E82" s="1" t="s">
        <v>7</v>
      </c>
      <c r="F82" s="1" t="s">
        <v>6</v>
      </c>
      <c r="G82" s="2">
        <v>218.67857142857301</v>
      </c>
      <c r="H82" s="2">
        <v>63714.285714285703</v>
      </c>
      <c r="I82" s="1">
        <v>81</v>
      </c>
      <c r="J82" s="1" t="s">
        <v>5</v>
      </c>
      <c r="K82" s="1" t="s">
        <v>4</v>
      </c>
      <c r="L82" s="1" t="s">
        <v>3</v>
      </c>
      <c r="M82" s="1" t="s">
        <v>2</v>
      </c>
      <c r="N82" s="1" t="s">
        <v>1</v>
      </c>
      <c r="O82" s="1" t="s">
        <v>0</v>
      </c>
      <c r="P82" s="1" t="str">
        <f>IF(SUMPRODUCT((Table1[Customer]=Table1[[#This Row],[Customer]])*(Table1[Value Date]&gt;=($U$1-90))),"Pays", "Didn't pay")</f>
        <v>Pays</v>
      </c>
      <c r="Q82" s="1"/>
      <c r="R82" s="1"/>
      <c r="S82" s="1"/>
    </row>
  </sheetData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2"/>
  <sheetViews>
    <sheetView workbookViewId="0">
      <selection activeCell="H22" sqref="H22"/>
    </sheetView>
  </sheetViews>
  <sheetFormatPr defaultRowHeight="15" x14ac:dyDescent="0.25"/>
  <cols>
    <col min="16" max="16" width="10.7109375" customWidth="1"/>
    <col min="17" max="17" width="3.42578125" customWidth="1"/>
    <col min="18" max="18" width="11.140625" bestFit="1" customWidth="1"/>
    <col min="19" max="19" width="11.42578125" bestFit="1" customWidth="1"/>
    <col min="20" max="20" width="4.140625" customWidth="1"/>
    <col min="21" max="21" width="10.140625" bestFit="1" customWidth="1"/>
  </cols>
  <sheetData>
    <row r="1" spans="1:21" x14ac:dyDescent="0.25">
      <c r="A1" s="6" t="s">
        <v>46</v>
      </c>
      <c r="B1" s="4" t="s">
        <v>45</v>
      </c>
      <c r="C1" s="4" t="s">
        <v>44</v>
      </c>
      <c r="D1" s="4" t="s">
        <v>43</v>
      </c>
      <c r="E1" s="4" t="s">
        <v>42</v>
      </c>
      <c r="F1" s="4" t="s">
        <v>41</v>
      </c>
      <c r="G1" s="5" t="s">
        <v>40</v>
      </c>
      <c r="H1" s="5" t="s">
        <v>39</v>
      </c>
      <c r="I1" s="4" t="s">
        <v>38</v>
      </c>
      <c r="J1" s="4" t="s">
        <v>37</v>
      </c>
      <c r="K1" s="4" t="s">
        <v>36</v>
      </c>
      <c r="L1" s="4" t="s">
        <v>35</v>
      </c>
      <c r="M1" s="4" t="s">
        <v>34</v>
      </c>
      <c r="N1" s="4" t="s">
        <v>33</v>
      </c>
      <c r="O1" s="4" t="s">
        <v>32</v>
      </c>
      <c r="P1" s="4" t="s">
        <v>47</v>
      </c>
      <c r="R1" s="7" t="s">
        <v>47</v>
      </c>
      <c r="S1" t="s">
        <v>49</v>
      </c>
      <c r="U1" s="9">
        <v>42917</v>
      </c>
    </row>
    <row r="2" spans="1:21" x14ac:dyDescent="0.25">
      <c r="A2" s="3">
        <v>42737</v>
      </c>
      <c r="B2" s="1">
        <v>2017</v>
      </c>
      <c r="C2" s="1">
        <v>1</v>
      </c>
      <c r="D2" s="1">
        <v>4</v>
      </c>
      <c r="E2" s="1" t="s">
        <v>20</v>
      </c>
      <c r="F2" s="1" t="s">
        <v>19</v>
      </c>
      <c r="G2" s="2">
        <v>1500</v>
      </c>
      <c r="H2" s="2">
        <v>20000</v>
      </c>
      <c r="I2" s="1">
        <v>1</v>
      </c>
      <c r="J2" s="1" t="s">
        <v>5</v>
      </c>
      <c r="K2" s="1" t="s">
        <v>4</v>
      </c>
      <c r="L2" s="1" t="s">
        <v>18</v>
      </c>
      <c r="M2" s="1" t="s">
        <v>17</v>
      </c>
      <c r="N2" s="1" t="s">
        <v>22</v>
      </c>
      <c r="O2" s="1" t="s">
        <v>0</v>
      </c>
      <c r="P2" t="str">
        <f>IF(SUMPRODUCT(($D$2:$D$82=$D2)*($A$2:$A$82&gt;=($U$1-90))),"Pays", "Didn't pay")</f>
        <v>Pays</v>
      </c>
    </row>
    <row r="3" spans="1:21" x14ac:dyDescent="0.25">
      <c r="A3" s="3">
        <v>42737</v>
      </c>
      <c r="B3" s="1">
        <v>2017</v>
      </c>
      <c r="C3" s="1">
        <v>1</v>
      </c>
      <c r="D3" s="1">
        <v>2</v>
      </c>
      <c r="E3" s="1" t="s">
        <v>14</v>
      </c>
      <c r="F3" s="1" t="s">
        <v>13</v>
      </c>
      <c r="G3" s="2">
        <v>10</v>
      </c>
      <c r="H3" s="2">
        <v>14000</v>
      </c>
      <c r="I3" s="1">
        <v>2</v>
      </c>
      <c r="J3" s="1" t="s">
        <v>4</v>
      </c>
      <c r="K3" s="1" t="s">
        <v>5</v>
      </c>
      <c r="L3" s="1" t="s">
        <v>11</v>
      </c>
      <c r="M3" s="1" t="s">
        <v>10</v>
      </c>
      <c r="N3" s="1" t="s">
        <v>16</v>
      </c>
      <c r="O3" s="1" t="s">
        <v>21</v>
      </c>
      <c r="P3" t="str">
        <f t="shared" ref="P3:P66" si="0">IF(SUMPRODUCT(($D$2:$D$82=$D3)*($A$2:$A$82&gt;=($U$1-90))),"Pays", "Didn't pay")</f>
        <v>Pays</v>
      </c>
      <c r="R3" s="7" t="s">
        <v>43</v>
      </c>
    </row>
    <row r="4" spans="1:21" x14ac:dyDescent="0.25">
      <c r="A4" s="3">
        <v>42737</v>
      </c>
      <c r="B4" s="1">
        <v>2017</v>
      </c>
      <c r="C4" s="1">
        <v>1</v>
      </c>
      <c r="D4" s="1">
        <v>3</v>
      </c>
      <c r="E4" s="1" t="s">
        <v>7</v>
      </c>
      <c r="F4" s="1" t="s">
        <v>6</v>
      </c>
      <c r="G4" s="2">
        <v>17</v>
      </c>
      <c r="H4" s="2">
        <v>7000</v>
      </c>
      <c r="I4" s="1">
        <v>3</v>
      </c>
      <c r="J4" s="1" t="s">
        <v>4</v>
      </c>
      <c r="K4" s="1" t="s">
        <v>24</v>
      </c>
      <c r="L4" s="1" t="s">
        <v>3</v>
      </c>
      <c r="M4" s="1" t="s">
        <v>2</v>
      </c>
      <c r="N4" s="1" t="s">
        <v>9</v>
      </c>
      <c r="O4" s="1" t="s">
        <v>15</v>
      </c>
      <c r="P4" t="str">
        <f t="shared" si="0"/>
        <v>Pays</v>
      </c>
      <c r="R4" s="8">
        <v>10</v>
      </c>
    </row>
    <row r="5" spans="1:21" x14ac:dyDescent="0.25">
      <c r="A5" s="3">
        <v>42737</v>
      </c>
      <c r="B5" s="1">
        <v>2017</v>
      </c>
      <c r="C5" s="1">
        <v>1</v>
      </c>
      <c r="D5" s="1">
        <v>1</v>
      </c>
      <c r="E5" s="1" t="s">
        <v>20</v>
      </c>
      <c r="F5" s="1" t="s">
        <v>19</v>
      </c>
      <c r="G5" s="2">
        <v>19</v>
      </c>
      <c r="H5" s="2">
        <v>6000</v>
      </c>
      <c r="I5" s="1">
        <v>4</v>
      </c>
      <c r="J5" s="1" t="s">
        <v>5</v>
      </c>
      <c r="K5" s="1" t="s">
        <v>4</v>
      </c>
      <c r="L5" s="1" t="s">
        <v>18</v>
      </c>
      <c r="M5" s="1" t="s">
        <v>17</v>
      </c>
      <c r="N5" s="1" t="s">
        <v>1</v>
      </c>
      <c r="O5" s="1" t="s">
        <v>8</v>
      </c>
      <c r="P5" t="str">
        <f t="shared" si="0"/>
        <v>Pays</v>
      </c>
      <c r="R5" s="8">
        <v>12</v>
      </c>
    </row>
    <row r="6" spans="1:21" x14ac:dyDescent="0.25">
      <c r="A6" s="3">
        <v>42737</v>
      </c>
      <c r="B6" s="1">
        <v>2017</v>
      </c>
      <c r="C6" s="1">
        <v>1</v>
      </c>
      <c r="D6" s="1">
        <v>5</v>
      </c>
      <c r="E6" s="1" t="s">
        <v>14</v>
      </c>
      <c r="F6" s="1" t="s">
        <v>13</v>
      </c>
      <c r="G6" s="2">
        <v>24</v>
      </c>
      <c r="H6" s="2">
        <v>25000</v>
      </c>
      <c r="I6" s="1">
        <v>5</v>
      </c>
      <c r="J6" s="1" t="s">
        <v>4</v>
      </c>
      <c r="K6" s="1" t="s">
        <v>31</v>
      </c>
      <c r="L6" s="1" t="s">
        <v>11</v>
      </c>
      <c r="M6" s="1" t="s">
        <v>10</v>
      </c>
      <c r="N6" s="1" t="s">
        <v>26</v>
      </c>
      <c r="O6" s="1" t="s">
        <v>0</v>
      </c>
      <c r="P6" t="str">
        <f t="shared" si="0"/>
        <v>Pays</v>
      </c>
      <c r="R6" s="8">
        <v>14</v>
      </c>
    </row>
    <row r="7" spans="1:21" x14ac:dyDescent="0.25">
      <c r="A7" s="3">
        <v>42737</v>
      </c>
      <c r="B7" s="1">
        <v>2017</v>
      </c>
      <c r="C7" s="1">
        <v>1</v>
      </c>
      <c r="D7" s="1">
        <v>6</v>
      </c>
      <c r="E7" s="1" t="s">
        <v>7</v>
      </c>
      <c r="F7" s="1" t="s">
        <v>6</v>
      </c>
      <c r="G7" s="2">
        <v>250</v>
      </c>
      <c r="H7" s="2">
        <v>18000</v>
      </c>
      <c r="I7" s="1">
        <v>6</v>
      </c>
      <c r="J7" s="1" t="s">
        <v>4</v>
      </c>
      <c r="K7" s="1" t="s">
        <v>5</v>
      </c>
      <c r="L7" s="1" t="s">
        <v>3</v>
      </c>
      <c r="M7" s="1" t="s">
        <v>2</v>
      </c>
      <c r="N7" s="1" t="s">
        <v>25</v>
      </c>
      <c r="O7" s="1" t="s">
        <v>21</v>
      </c>
      <c r="P7" t="str">
        <f t="shared" si="0"/>
        <v>Pays</v>
      </c>
      <c r="R7" s="8">
        <v>19</v>
      </c>
    </row>
    <row r="8" spans="1:21" x14ac:dyDescent="0.25">
      <c r="A8" s="3">
        <v>42737</v>
      </c>
      <c r="B8" s="1">
        <v>2017</v>
      </c>
      <c r="C8" s="1">
        <v>1</v>
      </c>
      <c r="D8" s="1">
        <v>8</v>
      </c>
      <c r="E8" s="1" t="s">
        <v>20</v>
      </c>
      <c r="F8" s="1" t="s">
        <v>19</v>
      </c>
      <c r="G8" s="2">
        <v>160</v>
      </c>
      <c r="H8" s="2">
        <v>17200</v>
      </c>
      <c r="I8" s="1">
        <v>7</v>
      </c>
      <c r="J8" s="1" t="s">
        <v>4</v>
      </c>
      <c r="K8" s="1" t="s">
        <v>5</v>
      </c>
      <c r="L8" s="1" t="s">
        <v>18</v>
      </c>
      <c r="M8" s="1" t="s">
        <v>17</v>
      </c>
      <c r="N8" s="1" t="s">
        <v>23</v>
      </c>
      <c r="O8" s="1" t="s">
        <v>15</v>
      </c>
      <c r="P8" t="str">
        <f t="shared" si="0"/>
        <v>Pays</v>
      </c>
      <c r="R8" s="8">
        <v>51</v>
      </c>
    </row>
    <row r="9" spans="1:21" x14ac:dyDescent="0.25">
      <c r="A9" s="3">
        <v>42737</v>
      </c>
      <c r="B9" s="1">
        <v>2017</v>
      </c>
      <c r="C9" s="1">
        <v>1</v>
      </c>
      <c r="D9" s="1">
        <v>7</v>
      </c>
      <c r="E9" s="1" t="s">
        <v>14</v>
      </c>
      <c r="F9" s="1" t="s">
        <v>13</v>
      </c>
      <c r="G9" s="2">
        <v>1263</v>
      </c>
      <c r="H9" s="2">
        <v>17828.571428571398</v>
      </c>
      <c r="I9" s="1">
        <v>8</v>
      </c>
      <c r="J9" s="1" t="s">
        <v>4</v>
      </c>
      <c r="K9" s="1" t="s">
        <v>12</v>
      </c>
      <c r="L9" s="1" t="s">
        <v>11</v>
      </c>
      <c r="M9" s="1" t="s">
        <v>10</v>
      </c>
      <c r="N9" s="1" t="s">
        <v>22</v>
      </c>
      <c r="O9" s="1" t="s">
        <v>8</v>
      </c>
      <c r="P9" t="str">
        <f t="shared" si="0"/>
        <v>Pays</v>
      </c>
      <c r="R9" s="8">
        <v>56</v>
      </c>
    </row>
    <row r="10" spans="1:21" x14ac:dyDescent="0.25">
      <c r="A10" s="3">
        <v>42737</v>
      </c>
      <c r="B10" s="1">
        <v>2017</v>
      </c>
      <c r="C10" s="1">
        <v>1</v>
      </c>
      <c r="D10" s="1">
        <v>9</v>
      </c>
      <c r="E10" s="1" t="s">
        <v>7</v>
      </c>
      <c r="F10" s="1" t="s">
        <v>6</v>
      </c>
      <c r="G10" s="2">
        <v>394.392857142857</v>
      </c>
      <c r="H10" s="2">
        <v>18457.142857142899</v>
      </c>
      <c r="I10" s="1">
        <v>9</v>
      </c>
      <c r="J10" s="1" t="s">
        <v>5</v>
      </c>
      <c r="K10" s="1" t="s">
        <v>4</v>
      </c>
      <c r="L10" s="1" t="s">
        <v>3</v>
      </c>
      <c r="M10" s="1" t="s">
        <v>2</v>
      </c>
      <c r="N10" s="1" t="s">
        <v>16</v>
      </c>
      <c r="O10" s="1" t="s">
        <v>0</v>
      </c>
      <c r="P10" t="str">
        <f t="shared" si="0"/>
        <v>Pays</v>
      </c>
      <c r="R10" s="8">
        <v>78</v>
      </c>
    </row>
    <row r="11" spans="1:21" x14ac:dyDescent="0.25">
      <c r="A11" s="3">
        <v>42737</v>
      </c>
      <c r="B11" s="1">
        <v>2017</v>
      </c>
      <c r="C11" s="1">
        <v>1</v>
      </c>
      <c r="D11" s="1">
        <v>11</v>
      </c>
      <c r="E11" s="1" t="s">
        <v>20</v>
      </c>
      <c r="F11" s="1" t="s">
        <v>19</v>
      </c>
      <c r="G11" s="2">
        <v>391.95238095238102</v>
      </c>
      <c r="H11" s="2">
        <v>19085.714285714301</v>
      </c>
      <c r="I11" s="1">
        <v>10</v>
      </c>
      <c r="J11" s="1" t="s">
        <v>4</v>
      </c>
      <c r="K11" s="1" t="s">
        <v>24</v>
      </c>
      <c r="L11" s="1" t="s">
        <v>18</v>
      </c>
      <c r="M11" s="1" t="s">
        <v>17</v>
      </c>
      <c r="N11" s="1" t="s">
        <v>9</v>
      </c>
      <c r="O11" s="1" t="s">
        <v>21</v>
      </c>
      <c r="P11" t="str">
        <f t="shared" si="0"/>
        <v>Pays</v>
      </c>
      <c r="R11" s="8" t="s">
        <v>48</v>
      </c>
    </row>
    <row r="12" spans="1:21" x14ac:dyDescent="0.25">
      <c r="A12" s="3">
        <v>42737</v>
      </c>
      <c r="B12" s="1">
        <v>2017</v>
      </c>
      <c r="C12" s="1">
        <v>1</v>
      </c>
      <c r="D12" s="1">
        <v>10</v>
      </c>
      <c r="E12" s="1" t="s">
        <v>14</v>
      </c>
      <c r="F12" s="1" t="s">
        <v>13</v>
      </c>
      <c r="G12" s="2">
        <v>389.51190476190499</v>
      </c>
      <c r="H12" s="2">
        <v>19714.285714285699</v>
      </c>
      <c r="I12" s="1">
        <v>11</v>
      </c>
      <c r="J12" s="1" t="s">
        <v>4</v>
      </c>
      <c r="K12" s="1" t="s">
        <v>12</v>
      </c>
      <c r="L12" s="1" t="s">
        <v>11</v>
      </c>
      <c r="M12" s="1" t="s">
        <v>10</v>
      </c>
      <c r="N12" s="1" t="s">
        <v>1</v>
      </c>
      <c r="O12" s="1" t="s">
        <v>15</v>
      </c>
      <c r="P12" t="str">
        <f t="shared" si="0"/>
        <v>Didn't pay</v>
      </c>
    </row>
    <row r="13" spans="1:21" x14ac:dyDescent="0.25">
      <c r="A13" s="3">
        <v>42737</v>
      </c>
      <c r="B13" s="1">
        <v>2017</v>
      </c>
      <c r="C13" s="1">
        <v>1</v>
      </c>
      <c r="D13" s="1">
        <v>12</v>
      </c>
      <c r="E13" s="1" t="s">
        <v>7</v>
      </c>
      <c r="F13" s="1" t="s">
        <v>6</v>
      </c>
      <c r="G13" s="2">
        <v>387.07142857142901</v>
      </c>
      <c r="H13" s="2">
        <v>20342.857142857101</v>
      </c>
      <c r="I13" s="1">
        <v>12</v>
      </c>
      <c r="J13" s="1" t="s">
        <v>4</v>
      </c>
      <c r="K13" s="1" t="s">
        <v>31</v>
      </c>
      <c r="L13" s="1" t="s">
        <v>3</v>
      </c>
      <c r="M13" s="1" t="s">
        <v>2</v>
      </c>
      <c r="N13" s="1" t="s">
        <v>26</v>
      </c>
      <c r="O13" s="1" t="s">
        <v>8</v>
      </c>
      <c r="P13" t="str">
        <f t="shared" si="0"/>
        <v>Didn't pay</v>
      </c>
    </row>
    <row r="14" spans="1:21" x14ac:dyDescent="0.25">
      <c r="A14" s="3">
        <v>42737</v>
      </c>
      <c r="B14" s="1">
        <v>2017</v>
      </c>
      <c r="C14" s="1">
        <v>1</v>
      </c>
      <c r="D14" s="1">
        <v>14</v>
      </c>
      <c r="E14" s="1" t="s">
        <v>20</v>
      </c>
      <c r="F14" s="1" t="s">
        <v>19</v>
      </c>
      <c r="G14" s="2">
        <v>384.63095238095201</v>
      </c>
      <c r="H14" s="2">
        <v>20971.428571428602</v>
      </c>
      <c r="I14" s="1">
        <v>13</v>
      </c>
      <c r="J14" s="1" t="s">
        <v>4</v>
      </c>
      <c r="K14" s="1" t="s">
        <v>12</v>
      </c>
      <c r="L14" s="1" t="s">
        <v>18</v>
      </c>
      <c r="M14" s="1" t="s">
        <v>17</v>
      </c>
      <c r="N14" s="1" t="s">
        <v>25</v>
      </c>
      <c r="O14" s="1" t="s">
        <v>0</v>
      </c>
      <c r="P14" t="str">
        <f t="shared" si="0"/>
        <v>Didn't pay</v>
      </c>
    </row>
    <row r="15" spans="1:21" x14ac:dyDescent="0.25">
      <c r="A15" s="3">
        <v>42767</v>
      </c>
      <c r="B15" s="1">
        <v>2017</v>
      </c>
      <c r="C15" s="1">
        <v>2</v>
      </c>
      <c r="D15" s="1">
        <v>16</v>
      </c>
      <c r="E15" s="1" t="s">
        <v>14</v>
      </c>
      <c r="F15" s="1" t="s">
        <v>13</v>
      </c>
      <c r="G15" s="2">
        <v>382.19047619047598</v>
      </c>
      <c r="H15" s="2">
        <v>21600</v>
      </c>
      <c r="I15" s="1">
        <v>14</v>
      </c>
      <c r="J15" s="1" t="s">
        <v>4</v>
      </c>
      <c r="K15" s="1" t="s">
        <v>5</v>
      </c>
      <c r="L15" s="1" t="s">
        <v>11</v>
      </c>
      <c r="M15" s="1" t="s">
        <v>10</v>
      </c>
      <c r="N15" s="1" t="s">
        <v>23</v>
      </c>
      <c r="O15" s="1" t="s">
        <v>21</v>
      </c>
      <c r="P15" t="str">
        <f t="shared" si="0"/>
        <v>Pays</v>
      </c>
    </row>
    <row r="16" spans="1:21" x14ac:dyDescent="0.25">
      <c r="A16" s="3">
        <v>42767</v>
      </c>
      <c r="B16" s="1">
        <v>2017</v>
      </c>
      <c r="C16" s="1">
        <v>2</v>
      </c>
      <c r="D16" s="1">
        <v>19</v>
      </c>
      <c r="E16" s="1" t="s">
        <v>7</v>
      </c>
      <c r="F16" s="1" t="s">
        <v>6</v>
      </c>
      <c r="G16" s="2">
        <v>379.75</v>
      </c>
      <c r="H16" s="2">
        <v>22228.571428571398</v>
      </c>
      <c r="I16" s="1">
        <v>15</v>
      </c>
      <c r="J16" s="1" t="s">
        <v>28</v>
      </c>
      <c r="K16" s="1" t="s">
        <v>4</v>
      </c>
      <c r="L16" s="1" t="s">
        <v>3</v>
      </c>
      <c r="M16" s="1" t="s">
        <v>2</v>
      </c>
      <c r="N16" s="1" t="s">
        <v>22</v>
      </c>
      <c r="O16" s="1" t="s">
        <v>15</v>
      </c>
      <c r="P16" t="str">
        <f t="shared" si="0"/>
        <v>Didn't pay</v>
      </c>
    </row>
    <row r="17" spans="1:16" x14ac:dyDescent="0.25">
      <c r="A17" s="3">
        <v>42767</v>
      </c>
      <c r="B17" s="1">
        <v>2017</v>
      </c>
      <c r="C17" s="1">
        <v>2</v>
      </c>
      <c r="D17" s="1">
        <v>24</v>
      </c>
      <c r="E17" s="1" t="s">
        <v>20</v>
      </c>
      <c r="F17" s="1" t="s">
        <v>19</v>
      </c>
      <c r="G17" s="2">
        <v>377.30952380952402</v>
      </c>
      <c r="H17" s="2">
        <v>22857.142857142899</v>
      </c>
      <c r="I17" s="1">
        <v>16</v>
      </c>
      <c r="J17" s="1" t="s">
        <v>5</v>
      </c>
      <c r="K17" s="1" t="s">
        <v>4</v>
      </c>
      <c r="L17" s="1" t="s">
        <v>18</v>
      </c>
      <c r="M17" s="1" t="s">
        <v>17</v>
      </c>
      <c r="N17" s="1" t="s">
        <v>16</v>
      </c>
      <c r="O17" s="1" t="s">
        <v>8</v>
      </c>
      <c r="P17" t="str">
        <f t="shared" si="0"/>
        <v>Pays</v>
      </c>
    </row>
    <row r="18" spans="1:16" x14ac:dyDescent="0.25">
      <c r="A18" s="3">
        <v>42767</v>
      </c>
      <c r="B18" s="1">
        <v>2017</v>
      </c>
      <c r="C18" s="1">
        <v>2</v>
      </c>
      <c r="D18" s="1">
        <v>27</v>
      </c>
      <c r="E18" s="1" t="s">
        <v>14</v>
      </c>
      <c r="F18" s="1" t="s">
        <v>13</v>
      </c>
      <c r="G18" s="2">
        <v>374.86904761904799</v>
      </c>
      <c r="H18" s="2">
        <v>23485.714285714301</v>
      </c>
      <c r="I18" s="1">
        <v>17</v>
      </c>
      <c r="J18" s="1" t="s">
        <v>5</v>
      </c>
      <c r="K18" s="1" t="s">
        <v>4</v>
      </c>
      <c r="L18" s="1" t="s">
        <v>11</v>
      </c>
      <c r="M18" s="1" t="s">
        <v>10</v>
      </c>
      <c r="N18" s="1" t="s">
        <v>9</v>
      </c>
      <c r="O18" s="1" t="s">
        <v>0</v>
      </c>
      <c r="P18" t="str">
        <f t="shared" si="0"/>
        <v>Pays</v>
      </c>
    </row>
    <row r="19" spans="1:16" x14ac:dyDescent="0.25">
      <c r="A19" s="3">
        <v>42767</v>
      </c>
      <c r="B19" s="1">
        <v>2017</v>
      </c>
      <c r="C19" s="1">
        <v>2</v>
      </c>
      <c r="D19" s="1">
        <v>11</v>
      </c>
      <c r="E19" s="1" t="s">
        <v>7</v>
      </c>
      <c r="F19" s="1" t="s">
        <v>6</v>
      </c>
      <c r="G19" s="2">
        <v>372.42857142857201</v>
      </c>
      <c r="H19" s="2">
        <v>24114.285714285699</v>
      </c>
      <c r="I19" s="1">
        <v>18</v>
      </c>
      <c r="J19" s="1" t="s">
        <v>4</v>
      </c>
      <c r="K19" s="1" t="s">
        <v>12</v>
      </c>
      <c r="L19" s="1" t="s">
        <v>3</v>
      </c>
      <c r="M19" s="1" t="s">
        <v>2</v>
      </c>
      <c r="N19" s="1" t="s">
        <v>1</v>
      </c>
      <c r="O19" s="1" t="s">
        <v>21</v>
      </c>
      <c r="P19" t="str">
        <f t="shared" si="0"/>
        <v>Pays</v>
      </c>
    </row>
    <row r="20" spans="1:16" x14ac:dyDescent="0.25">
      <c r="A20" s="3">
        <v>42767</v>
      </c>
      <c r="B20" s="1">
        <v>2017</v>
      </c>
      <c r="C20" s="1">
        <v>2</v>
      </c>
      <c r="D20" s="1">
        <v>7</v>
      </c>
      <c r="E20" s="1" t="s">
        <v>20</v>
      </c>
      <c r="F20" s="1" t="s">
        <v>19</v>
      </c>
      <c r="G20" s="2">
        <v>369.98809523809598</v>
      </c>
      <c r="H20" s="2">
        <v>24742.857142857101</v>
      </c>
      <c r="I20" s="1">
        <v>19</v>
      </c>
      <c r="J20" s="1" t="s">
        <v>4</v>
      </c>
      <c r="K20" s="1" t="s">
        <v>5</v>
      </c>
      <c r="L20" s="1" t="s">
        <v>18</v>
      </c>
      <c r="M20" s="1" t="s">
        <v>17</v>
      </c>
      <c r="N20" s="1" t="s">
        <v>26</v>
      </c>
      <c r="O20" s="1" t="s">
        <v>15</v>
      </c>
      <c r="P20" t="str">
        <f t="shared" si="0"/>
        <v>Pays</v>
      </c>
    </row>
    <row r="21" spans="1:16" x14ac:dyDescent="0.25">
      <c r="A21" s="3">
        <v>42767</v>
      </c>
      <c r="B21" s="1">
        <v>2017</v>
      </c>
      <c r="C21" s="1">
        <v>2</v>
      </c>
      <c r="D21" s="1">
        <v>9</v>
      </c>
      <c r="E21" s="1" t="s">
        <v>14</v>
      </c>
      <c r="F21" s="1" t="s">
        <v>13</v>
      </c>
      <c r="G21" s="2">
        <v>367.54761904761898</v>
      </c>
      <c r="H21" s="2">
        <v>25371.4285714285</v>
      </c>
      <c r="I21" s="1">
        <v>20</v>
      </c>
      <c r="J21" s="1" t="s">
        <v>4</v>
      </c>
      <c r="K21" s="1" t="s">
        <v>5</v>
      </c>
      <c r="L21" s="1" t="s">
        <v>11</v>
      </c>
      <c r="M21" s="1" t="s">
        <v>10</v>
      </c>
      <c r="N21" s="1" t="s">
        <v>25</v>
      </c>
      <c r="O21" s="1" t="s">
        <v>8</v>
      </c>
      <c r="P21" t="str">
        <f t="shared" si="0"/>
        <v>Pays</v>
      </c>
    </row>
    <row r="22" spans="1:16" x14ac:dyDescent="0.25">
      <c r="A22" s="3">
        <v>42767</v>
      </c>
      <c r="B22" s="1">
        <v>2017</v>
      </c>
      <c r="C22" s="1">
        <v>2</v>
      </c>
      <c r="D22" s="1">
        <v>64</v>
      </c>
      <c r="E22" s="1" t="s">
        <v>7</v>
      </c>
      <c r="F22" s="1" t="s">
        <v>6</v>
      </c>
      <c r="G22" s="2">
        <v>365.107142857143</v>
      </c>
      <c r="H22" s="2">
        <v>26000</v>
      </c>
      <c r="I22" s="1">
        <v>21</v>
      </c>
      <c r="J22" s="1" t="s">
        <v>4</v>
      </c>
      <c r="K22" s="1" t="s">
        <v>5</v>
      </c>
      <c r="L22" s="1" t="s">
        <v>3</v>
      </c>
      <c r="M22" s="1" t="s">
        <v>2</v>
      </c>
      <c r="N22" s="1" t="s">
        <v>23</v>
      </c>
      <c r="O22" s="1" t="s">
        <v>0</v>
      </c>
      <c r="P22" t="str">
        <f t="shared" si="0"/>
        <v>Pays</v>
      </c>
    </row>
    <row r="23" spans="1:16" x14ac:dyDescent="0.25">
      <c r="A23" s="3">
        <v>42767</v>
      </c>
      <c r="B23" s="1">
        <v>2017</v>
      </c>
      <c r="C23" s="1">
        <v>2</v>
      </c>
      <c r="D23" s="1">
        <v>78</v>
      </c>
      <c r="E23" s="1" t="s">
        <v>20</v>
      </c>
      <c r="F23" s="1" t="s">
        <v>19</v>
      </c>
      <c r="G23" s="2">
        <v>362.66666666666703</v>
      </c>
      <c r="H23" s="2">
        <v>26628.571428571398</v>
      </c>
      <c r="I23" s="1">
        <v>22</v>
      </c>
      <c r="J23" s="1" t="s">
        <v>5</v>
      </c>
      <c r="K23" s="1" t="s">
        <v>4</v>
      </c>
      <c r="L23" s="1" t="s">
        <v>18</v>
      </c>
      <c r="M23" s="1" t="s">
        <v>17</v>
      </c>
      <c r="N23" s="1" t="s">
        <v>22</v>
      </c>
      <c r="O23" s="1" t="s">
        <v>21</v>
      </c>
      <c r="P23" t="str">
        <f t="shared" si="0"/>
        <v>Didn't pay</v>
      </c>
    </row>
    <row r="24" spans="1:16" x14ac:dyDescent="0.25">
      <c r="A24" s="3">
        <v>42767</v>
      </c>
      <c r="B24" s="1">
        <v>2017</v>
      </c>
      <c r="C24" s="1">
        <v>2</v>
      </c>
      <c r="D24" s="1">
        <v>51</v>
      </c>
      <c r="E24" s="1" t="s">
        <v>14</v>
      </c>
      <c r="F24" s="1" t="s">
        <v>13</v>
      </c>
      <c r="G24" s="2">
        <v>360.22619047619099</v>
      </c>
      <c r="H24" s="2">
        <v>27257.1428571428</v>
      </c>
      <c r="I24" s="1">
        <v>23</v>
      </c>
      <c r="J24" s="1" t="s">
        <v>4</v>
      </c>
      <c r="K24" s="1" t="s">
        <v>5</v>
      </c>
      <c r="L24" s="1" t="s">
        <v>11</v>
      </c>
      <c r="M24" s="1" t="s">
        <v>10</v>
      </c>
      <c r="N24" s="1" t="s">
        <v>16</v>
      </c>
      <c r="O24" s="1" t="s">
        <v>15</v>
      </c>
      <c r="P24" t="str">
        <f t="shared" si="0"/>
        <v>Didn't pay</v>
      </c>
    </row>
    <row r="25" spans="1:16" x14ac:dyDescent="0.25">
      <c r="A25" s="3">
        <v>42767</v>
      </c>
      <c r="B25" s="1">
        <v>2017</v>
      </c>
      <c r="C25" s="1">
        <v>2</v>
      </c>
      <c r="D25" s="1">
        <v>87</v>
      </c>
      <c r="E25" s="1" t="s">
        <v>7</v>
      </c>
      <c r="F25" s="1" t="s">
        <v>6</v>
      </c>
      <c r="G25" s="2">
        <v>357.78571428571502</v>
      </c>
      <c r="H25" s="2">
        <v>27885.714285714301</v>
      </c>
      <c r="I25" s="1">
        <v>24</v>
      </c>
      <c r="J25" s="1" t="s">
        <v>30</v>
      </c>
      <c r="K25" s="1" t="s">
        <v>5</v>
      </c>
      <c r="L25" s="1" t="s">
        <v>3</v>
      </c>
      <c r="M25" s="1" t="s">
        <v>2</v>
      </c>
      <c r="N25" s="1" t="s">
        <v>9</v>
      </c>
      <c r="O25" s="1" t="s">
        <v>8</v>
      </c>
      <c r="P25" t="str">
        <f t="shared" si="0"/>
        <v>Pays</v>
      </c>
    </row>
    <row r="26" spans="1:16" x14ac:dyDescent="0.25">
      <c r="A26" s="3">
        <v>42767</v>
      </c>
      <c r="B26" s="1">
        <v>2017</v>
      </c>
      <c r="C26" s="1">
        <v>2</v>
      </c>
      <c r="D26" s="1">
        <v>11</v>
      </c>
      <c r="E26" s="1" t="s">
        <v>20</v>
      </c>
      <c r="F26" s="1" t="s">
        <v>19</v>
      </c>
      <c r="G26" s="2">
        <v>355.34523809523802</v>
      </c>
      <c r="H26" s="2">
        <v>28514.285714285699</v>
      </c>
      <c r="I26" s="1">
        <v>25</v>
      </c>
      <c r="J26" s="1" t="s">
        <v>4</v>
      </c>
      <c r="K26" s="1" t="s">
        <v>5</v>
      </c>
      <c r="L26" s="1" t="s">
        <v>18</v>
      </c>
      <c r="M26" s="1" t="s">
        <v>17</v>
      </c>
      <c r="N26" s="1" t="s">
        <v>1</v>
      </c>
      <c r="O26" s="1" t="s">
        <v>0</v>
      </c>
      <c r="P26" t="str">
        <f t="shared" si="0"/>
        <v>Pays</v>
      </c>
    </row>
    <row r="27" spans="1:16" x14ac:dyDescent="0.25">
      <c r="A27" s="3">
        <v>42767</v>
      </c>
      <c r="B27" s="1">
        <v>2017</v>
      </c>
      <c r="C27" s="1">
        <v>2</v>
      </c>
      <c r="D27" s="1">
        <v>87</v>
      </c>
      <c r="E27" s="1" t="s">
        <v>14</v>
      </c>
      <c r="F27" s="1" t="s">
        <v>13</v>
      </c>
      <c r="G27" s="2">
        <v>352.90476190476198</v>
      </c>
      <c r="H27" s="2">
        <v>29142.857142857101</v>
      </c>
      <c r="I27" s="1">
        <v>26</v>
      </c>
      <c r="J27" s="1" t="s">
        <v>4</v>
      </c>
      <c r="K27" s="1" t="s">
        <v>5</v>
      </c>
      <c r="L27" s="1" t="s">
        <v>11</v>
      </c>
      <c r="M27" s="1" t="s">
        <v>10</v>
      </c>
      <c r="N27" s="1" t="s">
        <v>26</v>
      </c>
      <c r="O27" s="1" t="s">
        <v>21</v>
      </c>
      <c r="P27" t="str">
        <f t="shared" si="0"/>
        <v>Pays</v>
      </c>
    </row>
    <row r="28" spans="1:16" x14ac:dyDescent="0.25">
      <c r="A28" s="3">
        <v>42767</v>
      </c>
      <c r="B28" s="1">
        <v>2017</v>
      </c>
      <c r="C28" s="1">
        <v>2</v>
      </c>
      <c r="D28" s="1">
        <v>12</v>
      </c>
      <c r="E28" s="1" t="s">
        <v>7</v>
      </c>
      <c r="F28" s="1" t="s">
        <v>6</v>
      </c>
      <c r="G28" s="2">
        <v>350.46428571428601</v>
      </c>
      <c r="H28" s="2">
        <v>29771.4285714285</v>
      </c>
      <c r="I28" s="1">
        <v>27</v>
      </c>
      <c r="J28" s="1" t="s">
        <v>29</v>
      </c>
      <c r="K28" s="1" t="s">
        <v>4</v>
      </c>
      <c r="L28" s="1" t="s">
        <v>3</v>
      </c>
      <c r="M28" s="1" t="s">
        <v>2</v>
      </c>
      <c r="N28" s="1" t="s">
        <v>25</v>
      </c>
      <c r="O28" s="1" t="s">
        <v>15</v>
      </c>
      <c r="P28" t="str">
        <f t="shared" si="0"/>
        <v>Didn't pay</v>
      </c>
    </row>
    <row r="29" spans="1:16" x14ac:dyDescent="0.25">
      <c r="A29" s="3">
        <v>42767</v>
      </c>
      <c r="B29" s="1">
        <v>2017</v>
      </c>
      <c r="C29" s="1">
        <v>2</v>
      </c>
      <c r="D29" s="1">
        <v>10</v>
      </c>
      <c r="E29" s="1" t="s">
        <v>20</v>
      </c>
      <c r="F29" s="1" t="s">
        <v>19</v>
      </c>
      <c r="G29" s="2">
        <v>348.02380952380997</v>
      </c>
      <c r="H29" s="2">
        <v>30400</v>
      </c>
      <c r="I29" s="1">
        <v>28</v>
      </c>
      <c r="J29" s="1" t="s">
        <v>4</v>
      </c>
      <c r="K29" s="1" t="s">
        <v>5</v>
      </c>
      <c r="L29" s="1" t="s">
        <v>18</v>
      </c>
      <c r="M29" s="1" t="s">
        <v>17</v>
      </c>
      <c r="N29" s="1" t="s">
        <v>23</v>
      </c>
      <c r="O29" s="1" t="s">
        <v>8</v>
      </c>
      <c r="P29" t="str">
        <f t="shared" si="0"/>
        <v>Didn't pay</v>
      </c>
    </row>
    <row r="30" spans="1:16" x14ac:dyDescent="0.25">
      <c r="A30" s="3">
        <v>42767</v>
      </c>
      <c r="B30" s="1">
        <v>2017</v>
      </c>
      <c r="C30" s="1">
        <v>2</v>
      </c>
      <c r="D30" s="1">
        <v>11</v>
      </c>
      <c r="E30" s="1" t="s">
        <v>14</v>
      </c>
      <c r="F30" s="1" t="s">
        <v>13</v>
      </c>
      <c r="G30" s="2">
        <v>345.583333333334</v>
      </c>
      <c r="H30" s="2">
        <v>31028.571428571398</v>
      </c>
      <c r="I30" s="1">
        <v>29</v>
      </c>
      <c r="J30" s="1" t="s">
        <v>4</v>
      </c>
      <c r="K30" s="1" t="s">
        <v>5</v>
      </c>
      <c r="L30" s="1" t="s">
        <v>11</v>
      </c>
      <c r="M30" s="1" t="s">
        <v>10</v>
      </c>
      <c r="N30" s="1" t="s">
        <v>22</v>
      </c>
      <c r="O30" s="1" t="s">
        <v>0</v>
      </c>
      <c r="P30" t="str">
        <f t="shared" si="0"/>
        <v>Pays</v>
      </c>
    </row>
    <row r="31" spans="1:16" x14ac:dyDescent="0.25">
      <c r="A31" s="3">
        <v>42767</v>
      </c>
      <c r="B31" s="1">
        <v>2017</v>
      </c>
      <c r="C31" s="1">
        <v>2</v>
      </c>
      <c r="D31" s="1">
        <v>56</v>
      </c>
      <c r="E31" s="1" t="s">
        <v>7</v>
      </c>
      <c r="F31" s="1" t="s">
        <v>6</v>
      </c>
      <c r="G31" s="2">
        <v>343.14285714285802</v>
      </c>
      <c r="H31" s="2">
        <v>31657.1428571428</v>
      </c>
      <c r="I31" s="1">
        <v>30</v>
      </c>
      <c r="J31" s="1" t="s">
        <v>5</v>
      </c>
      <c r="K31" s="1" t="s">
        <v>4</v>
      </c>
      <c r="L31" s="1" t="s">
        <v>3</v>
      </c>
      <c r="M31" s="1" t="s">
        <v>2</v>
      </c>
      <c r="N31" s="1" t="s">
        <v>16</v>
      </c>
      <c r="O31" s="1" t="s">
        <v>21</v>
      </c>
      <c r="P31" t="str">
        <f t="shared" si="0"/>
        <v>Didn't pay</v>
      </c>
    </row>
    <row r="32" spans="1:16" x14ac:dyDescent="0.25">
      <c r="A32" s="3">
        <v>42767</v>
      </c>
      <c r="B32" s="1">
        <v>2017</v>
      </c>
      <c r="C32" s="1">
        <v>2</v>
      </c>
      <c r="D32" s="1">
        <v>87</v>
      </c>
      <c r="E32" s="1" t="s">
        <v>20</v>
      </c>
      <c r="F32" s="1" t="s">
        <v>19</v>
      </c>
      <c r="G32" s="2">
        <v>340.70238095238102</v>
      </c>
      <c r="H32" s="2">
        <v>32285.714285714301</v>
      </c>
      <c r="I32" s="1">
        <v>31</v>
      </c>
      <c r="J32" s="1" t="s">
        <v>12</v>
      </c>
      <c r="K32" s="1" t="s">
        <v>4</v>
      </c>
      <c r="L32" s="1" t="s">
        <v>18</v>
      </c>
      <c r="M32" s="1" t="s">
        <v>17</v>
      </c>
      <c r="N32" s="1" t="s">
        <v>9</v>
      </c>
      <c r="O32" s="1" t="s">
        <v>15</v>
      </c>
      <c r="P32" t="str">
        <f t="shared" si="0"/>
        <v>Pays</v>
      </c>
    </row>
    <row r="33" spans="1:16" x14ac:dyDescent="0.25">
      <c r="A33" s="3">
        <v>42767</v>
      </c>
      <c r="B33" s="1">
        <v>2017</v>
      </c>
      <c r="C33" s="1">
        <v>2</v>
      </c>
      <c r="D33" s="1">
        <v>87</v>
      </c>
      <c r="E33" s="1" t="s">
        <v>14</v>
      </c>
      <c r="F33" s="1" t="s">
        <v>13</v>
      </c>
      <c r="G33" s="2">
        <v>338.26190476190499</v>
      </c>
      <c r="H33" s="2">
        <v>32914.285714285703</v>
      </c>
      <c r="I33" s="1">
        <v>32</v>
      </c>
      <c r="J33" s="1" t="s">
        <v>4</v>
      </c>
      <c r="K33" s="1" t="s">
        <v>5</v>
      </c>
      <c r="L33" s="1" t="s">
        <v>11</v>
      </c>
      <c r="M33" s="1" t="s">
        <v>10</v>
      </c>
      <c r="N33" s="1" t="s">
        <v>1</v>
      </c>
      <c r="O33" s="1" t="s">
        <v>8</v>
      </c>
      <c r="P33" t="str">
        <f t="shared" si="0"/>
        <v>Pays</v>
      </c>
    </row>
    <row r="34" spans="1:16" x14ac:dyDescent="0.25">
      <c r="A34" s="3">
        <v>42767</v>
      </c>
      <c r="B34" s="1">
        <v>2017</v>
      </c>
      <c r="C34" s="1">
        <v>2</v>
      </c>
      <c r="D34" s="1">
        <v>11</v>
      </c>
      <c r="E34" s="1" t="s">
        <v>7</v>
      </c>
      <c r="F34" s="1" t="s">
        <v>6</v>
      </c>
      <c r="G34" s="2">
        <v>335.82142857142901</v>
      </c>
      <c r="H34" s="2">
        <v>33542.857142857101</v>
      </c>
      <c r="I34" s="1">
        <v>33</v>
      </c>
      <c r="J34" s="1" t="s">
        <v>5</v>
      </c>
      <c r="K34" s="1" t="s">
        <v>12</v>
      </c>
      <c r="L34" s="1" t="s">
        <v>3</v>
      </c>
      <c r="M34" s="1" t="s">
        <v>2</v>
      </c>
      <c r="N34" s="1" t="s">
        <v>26</v>
      </c>
      <c r="O34" s="1" t="s">
        <v>0</v>
      </c>
      <c r="P34" t="str">
        <f t="shared" si="0"/>
        <v>Pays</v>
      </c>
    </row>
    <row r="35" spans="1:16" x14ac:dyDescent="0.25">
      <c r="A35" s="3">
        <v>42795</v>
      </c>
      <c r="B35" s="1">
        <v>2017</v>
      </c>
      <c r="C35" s="1">
        <v>3</v>
      </c>
      <c r="D35" s="1">
        <v>23</v>
      </c>
      <c r="E35" s="1" t="s">
        <v>20</v>
      </c>
      <c r="F35" s="1" t="s">
        <v>19</v>
      </c>
      <c r="G35" s="2">
        <v>333.38095238095298</v>
      </c>
      <c r="H35" s="2">
        <v>34171.4285714285</v>
      </c>
      <c r="I35" s="1">
        <v>34</v>
      </c>
      <c r="J35" s="1" t="s">
        <v>4</v>
      </c>
      <c r="K35" s="1" t="s">
        <v>5</v>
      </c>
      <c r="L35" s="1" t="s">
        <v>18</v>
      </c>
      <c r="M35" s="1" t="s">
        <v>17</v>
      </c>
      <c r="N35" s="1" t="s">
        <v>25</v>
      </c>
      <c r="O35" s="1" t="s">
        <v>21</v>
      </c>
      <c r="P35" t="str">
        <f t="shared" si="0"/>
        <v>Pays</v>
      </c>
    </row>
    <row r="36" spans="1:16" x14ac:dyDescent="0.25">
      <c r="A36" s="3">
        <v>42795</v>
      </c>
      <c r="B36" s="1">
        <v>2017</v>
      </c>
      <c r="C36" s="1">
        <v>3</v>
      </c>
      <c r="D36" s="1">
        <v>24</v>
      </c>
      <c r="E36" s="1" t="s">
        <v>14</v>
      </c>
      <c r="F36" s="1" t="s">
        <v>13</v>
      </c>
      <c r="G36" s="2">
        <v>330.940476190477</v>
      </c>
      <c r="H36" s="2">
        <v>34800</v>
      </c>
      <c r="I36" s="1">
        <v>35</v>
      </c>
      <c r="J36" s="1" t="s">
        <v>5</v>
      </c>
      <c r="K36" s="1" t="s">
        <v>4</v>
      </c>
      <c r="L36" s="1" t="s">
        <v>11</v>
      </c>
      <c r="M36" s="1" t="s">
        <v>10</v>
      </c>
      <c r="N36" s="1" t="s">
        <v>23</v>
      </c>
      <c r="O36" s="1" t="s">
        <v>15</v>
      </c>
      <c r="P36" t="str">
        <f t="shared" si="0"/>
        <v>Pays</v>
      </c>
    </row>
    <row r="37" spans="1:16" x14ac:dyDescent="0.25">
      <c r="A37" s="3">
        <v>42795</v>
      </c>
      <c r="B37" s="1">
        <v>2017</v>
      </c>
      <c r="C37" s="1">
        <v>3</v>
      </c>
      <c r="D37" s="1">
        <v>26</v>
      </c>
      <c r="E37" s="1" t="s">
        <v>7</v>
      </c>
      <c r="F37" s="1" t="s">
        <v>6</v>
      </c>
      <c r="G37" s="2">
        <v>328.50000000000102</v>
      </c>
      <c r="H37" s="2">
        <v>35428.571428571398</v>
      </c>
      <c r="I37" s="1">
        <v>36</v>
      </c>
      <c r="J37" s="1" t="s">
        <v>4</v>
      </c>
      <c r="K37" s="1" t="s">
        <v>5</v>
      </c>
      <c r="L37" s="1" t="s">
        <v>3</v>
      </c>
      <c r="M37" s="1" t="s">
        <v>2</v>
      </c>
      <c r="N37" s="1" t="s">
        <v>22</v>
      </c>
      <c r="O37" s="1" t="s">
        <v>8</v>
      </c>
      <c r="P37" t="str">
        <f t="shared" si="0"/>
        <v>Pays</v>
      </c>
    </row>
    <row r="38" spans="1:16" x14ac:dyDescent="0.25">
      <c r="A38" s="3">
        <v>42795</v>
      </c>
      <c r="B38" s="1">
        <v>2017</v>
      </c>
      <c r="C38" s="1">
        <v>3</v>
      </c>
      <c r="D38" s="1">
        <v>1</v>
      </c>
      <c r="E38" s="1" t="s">
        <v>20</v>
      </c>
      <c r="F38" s="1" t="s">
        <v>19</v>
      </c>
      <c r="G38" s="2">
        <v>326.05952380952402</v>
      </c>
      <c r="H38" s="2">
        <v>36057.142857142797</v>
      </c>
      <c r="I38" s="1">
        <v>37</v>
      </c>
      <c r="J38" s="1" t="s">
        <v>5</v>
      </c>
      <c r="K38" s="1" t="s">
        <v>4</v>
      </c>
      <c r="L38" s="1" t="s">
        <v>18</v>
      </c>
      <c r="M38" s="1" t="s">
        <v>17</v>
      </c>
      <c r="N38" s="1" t="s">
        <v>16</v>
      </c>
      <c r="O38" s="1" t="s">
        <v>0</v>
      </c>
      <c r="P38" t="str">
        <f t="shared" si="0"/>
        <v>Pays</v>
      </c>
    </row>
    <row r="39" spans="1:16" x14ac:dyDescent="0.25">
      <c r="A39" s="3">
        <v>42795</v>
      </c>
      <c r="B39" s="1">
        <v>2017</v>
      </c>
      <c r="C39" s="1">
        <v>3</v>
      </c>
      <c r="D39" s="1">
        <v>5</v>
      </c>
      <c r="E39" s="1" t="s">
        <v>14</v>
      </c>
      <c r="F39" s="1" t="s">
        <v>13</v>
      </c>
      <c r="G39" s="2">
        <v>323.61904761904799</v>
      </c>
      <c r="H39" s="2">
        <v>36685.714285714297</v>
      </c>
      <c r="I39" s="1">
        <v>38</v>
      </c>
      <c r="J39" s="1" t="s">
        <v>5</v>
      </c>
      <c r="K39" s="1" t="s">
        <v>4</v>
      </c>
      <c r="L39" s="1" t="s">
        <v>11</v>
      </c>
      <c r="M39" s="1" t="s">
        <v>10</v>
      </c>
      <c r="N39" s="1" t="s">
        <v>9</v>
      </c>
      <c r="O39" s="1" t="s">
        <v>21</v>
      </c>
      <c r="P39" t="str">
        <f t="shared" si="0"/>
        <v>Pays</v>
      </c>
    </row>
    <row r="40" spans="1:16" x14ac:dyDescent="0.25">
      <c r="A40" s="3">
        <v>42795</v>
      </c>
      <c r="B40" s="1">
        <v>2017</v>
      </c>
      <c r="C40" s="1">
        <v>3</v>
      </c>
      <c r="D40" s="1">
        <v>7</v>
      </c>
      <c r="E40" s="1" t="s">
        <v>7</v>
      </c>
      <c r="F40" s="1" t="s">
        <v>6</v>
      </c>
      <c r="G40" s="2">
        <v>321.17857142857201</v>
      </c>
      <c r="H40" s="2">
        <v>37314.285714285703</v>
      </c>
      <c r="I40" s="1">
        <v>39</v>
      </c>
      <c r="J40" s="1" t="s">
        <v>4</v>
      </c>
      <c r="K40" s="1" t="s">
        <v>5</v>
      </c>
      <c r="L40" s="1" t="s">
        <v>3</v>
      </c>
      <c r="M40" s="1" t="s">
        <v>2</v>
      </c>
      <c r="N40" s="1" t="s">
        <v>1</v>
      </c>
      <c r="O40" s="1" t="s">
        <v>15</v>
      </c>
      <c r="P40" t="str">
        <f t="shared" si="0"/>
        <v>Pays</v>
      </c>
    </row>
    <row r="41" spans="1:16" x14ac:dyDescent="0.25">
      <c r="A41" s="3">
        <v>42795</v>
      </c>
      <c r="B41" s="1">
        <v>2017</v>
      </c>
      <c r="C41" s="1">
        <v>3</v>
      </c>
      <c r="D41" s="1">
        <v>8</v>
      </c>
      <c r="E41" s="1" t="s">
        <v>20</v>
      </c>
      <c r="F41" s="1" t="s">
        <v>19</v>
      </c>
      <c r="G41" s="2">
        <v>318.73809523809598</v>
      </c>
      <c r="H41" s="2">
        <v>37942.857142857101</v>
      </c>
      <c r="I41" s="1">
        <v>40</v>
      </c>
      <c r="J41" s="1" t="s">
        <v>4</v>
      </c>
      <c r="K41" s="1" t="s">
        <v>5</v>
      </c>
      <c r="L41" s="1" t="s">
        <v>18</v>
      </c>
      <c r="M41" s="1" t="s">
        <v>17</v>
      </c>
      <c r="N41" s="1" t="s">
        <v>26</v>
      </c>
      <c r="O41" s="1" t="s">
        <v>8</v>
      </c>
      <c r="P41" t="str">
        <f t="shared" si="0"/>
        <v>Pays</v>
      </c>
    </row>
    <row r="42" spans="1:16" x14ac:dyDescent="0.25">
      <c r="A42" s="3">
        <v>42795</v>
      </c>
      <c r="B42" s="1">
        <v>2017</v>
      </c>
      <c r="C42" s="1">
        <v>3</v>
      </c>
      <c r="D42" s="1">
        <v>9</v>
      </c>
      <c r="E42" s="1" t="s">
        <v>14</v>
      </c>
      <c r="F42" s="1" t="s">
        <v>13</v>
      </c>
      <c r="G42" s="2">
        <v>316.29761904762</v>
      </c>
      <c r="H42" s="2">
        <v>38571.4285714285</v>
      </c>
      <c r="I42" s="1">
        <v>41</v>
      </c>
      <c r="J42" s="1" t="s">
        <v>4</v>
      </c>
      <c r="K42" s="1" t="s">
        <v>5</v>
      </c>
      <c r="L42" s="1" t="s">
        <v>11</v>
      </c>
      <c r="M42" s="1" t="s">
        <v>10</v>
      </c>
      <c r="N42" s="1" t="s">
        <v>25</v>
      </c>
      <c r="O42" s="1" t="s">
        <v>0</v>
      </c>
      <c r="P42" t="str">
        <f t="shared" si="0"/>
        <v>Pays</v>
      </c>
    </row>
    <row r="43" spans="1:16" x14ac:dyDescent="0.25">
      <c r="A43" s="3">
        <v>42795</v>
      </c>
      <c r="B43" s="1">
        <v>2017</v>
      </c>
      <c r="C43" s="1">
        <v>3</v>
      </c>
      <c r="D43" s="1">
        <v>11</v>
      </c>
      <c r="E43" s="1" t="s">
        <v>7</v>
      </c>
      <c r="F43" s="1" t="s">
        <v>6</v>
      </c>
      <c r="G43" s="2">
        <v>313.85714285714403</v>
      </c>
      <c r="H43" s="2">
        <v>39200</v>
      </c>
      <c r="I43" s="1">
        <v>42</v>
      </c>
      <c r="J43" s="1" t="s">
        <v>4</v>
      </c>
      <c r="K43" s="1" t="s">
        <v>5</v>
      </c>
      <c r="L43" s="1" t="s">
        <v>3</v>
      </c>
      <c r="M43" s="1" t="s">
        <v>2</v>
      </c>
      <c r="N43" s="1" t="s">
        <v>23</v>
      </c>
      <c r="O43" s="1" t="s">
        <v>21</v>
      </c>
      <c r="P43" t="str">
        <f t="shared" si="0"/>
        <v>Pays</v>
      </c>
    </row>
    <row r="44" spans="1:16" x14ac:dyDescent="0.25">
      <c r="A44" s="3">
        <v>42795</v>
      </c>
      <c r="B44" s="1">
        <v>2017</v>
      </c>
      <c r="C44" s="1">
        <v>3</v>
      </c>
      <c r="D44" s="1">
        <v>27</v>
      </c>
      <c r="E44" s="1" t="s">
        <v>20</v>
      </c>
      <c r="F44" s="1" t="s">
        <v>19</v>
      </c>
      <c r="G44" s="2">
        <v>311.41666666666799</v>
      </c>
      <c r="H44" s="2">
        <v>39828.571428571398</v>
      </c>
      <c r="I44" s="1">
        <v>43</v>
      </c>
      <c r="J44" s="1" t="s">
        <v>4</v>
      </c>
      <c r="K44" s="1" t="s">
        <v>5</v>
      </c>
      <c r="L44" s="1" t="s">
        <v>18</v>
      </c>
      <c r="M44" s="1" t="s">
        <v>17</v>
      </c>
      <c r="N44" s="1" t="s">
        <v>22</v>
      </c>
      <c r="O44" s="1" t="s">
        <v>15</v>
      </c>
      <c r="P44" t="str">
        <f t="shared" si="0"/>
        <v>Pays</v>
      </c>
    </row>
    <row r="45" spans="1:16" x14ac:dyDescent="0.25">
      <c r="A45" s="3">
        <v>42795</v>
      </c>
      <c r="B45" s="1">
        <v>2017</v>
      </c>
      <c r="C45" s="1">
        <v>3</v>
      </c>
      <c r="D45" s="1">
        <v>25</v>
      </c>
      <c r="E45" s="1" t="s">
        <v>14</v>
      </c>
      <c r="F45" s="1" t="s">
        <v>13</v>
      </c>
      <c r="G45" s="2">
        <v>308.97619047619202</v>
      </c>
      <c r="H45" s="2">
        <v>40457.142857142797</v>
      </c>
      <c r="I45" s="1">
        <v>44</v>
      </c>
      <c r="J45" s="1" t="s">
        <v>24</v>
      </c>
      <c r="K45" s="1" t="s">
        <v>5</v>
      </c>
      <c r="L45" s="1" t="s">
        <v>11</v>
      </c>
      <c r="M45" s="1" t="s">
        <v>10</v>
      </c>
      <c r="N45" s="1" t="s">
        <v>16</v>
      </c>
      <c r="O45" s="1" t="s">
        <v>8</v>
      </c>
      <c r="P45" t="str">
        <f t="shared" si="0"/>
        <v>Pays</v>
      </c>
    </row>
    <row r="46" spans="1:16" x14ac:dyDescent="0.25">
      <c r="A46" s="3">
        <v>42795</v>
      </c>
      <c r="B46" s="1">
        <v>2017</v>
      </c>
      <c r="C46" s="1">
        <v>3</v>
      </c>
      <c r="D46" s="1">
        <v>24</v>
      </c>
      <c r="E46" s="1" t="s">
        <v>7</v>
      </c>
      <c r="F46" s="1" t="s">
        <v>6</v>
      </c>
      <c r="G46" s="2">
        <v>306.53571428571502</v>
      </c>
      <c r="H46" s="2">
        <v>41085.714285714297</v>
      </c>
      <c r="I46" s="1">
        <v>45</v>
      </c>
      <c r="J46" s="1" t="s">
        <v>4</v>
      </c>
      <c r="K46" s="1" t="s">
        <v>28</v>
      </c>
      <c r="L46" s="1" t="s">
        <v>3</v>
      </c>
      <c r="M46" s="1" t="s">
        <v>2</v>
      </c>
      <c r="N46" s="1" t="s">
        <v>9</v>
      </c>
      <c r="O46" s="1" t="s">
        <v>0</v>
      </c>
      <c r="P46" t="str">
        <f t="shared" si="0"/>
        <v>Pays</v>
      </c>
    </row>
    <row r="47" spans="1:16" x14ac:dyDescent="0.25">
      <c r="A47" s="3">
        <v>42795</v>
      </c>
      <c r="B47" s="1">
        <v>2017</v>
      </c>
      <c r="C47" s="1">
        <v>3</v>
      </c>
      <c r="D47" s="1">
        <v>23</v>
      </c>
      <c r="E47" s="1" t="s">
        <v>20</v>
      </c>
      <c r="F47" s="1" t="s">
        <v>19</v>
      </c>
      <c r="G47" s="2">
        <v>304.09523809523898</v>
      </c>
      <c r="H47" s="2">
        <v>41714.285714285703</v>
      </c>
      <c r="I47" s="1">
        <v>46</v>
      </c>
      <c r="J47" s="1" t="s">
        <v>5</v>
      </c>
      <c r="K47" s="1" t="s">
        <v>4</v>
      </c>
      <c r="L47" s="1" t="s">
        <v>18</v>
      </c>
      <c r="M47" s="1" t="s">
        <v>17</v>
      </c>
      <c r="N47" s="1" t="s">
        <v>1</v>
      </c>
      <c r="O47" s="1" t="s">
        <v>21</v>
      </c>
      <c r="P47" t="str">
        <f t="shared" si="0"/>
        <v>Pays</v>
      </c>
    </row>
    <row r="48" spans="1:16" x14ac:dyDescent="0.25">
      <c r="A48" s="3">
        <v>42828</v>
      </c>
      <c r="B48" s="1">
        <v>2017</v>
      </c>
      <c r="C48" s="1">
        <v>4</v>
      </c>
      <c r="D48" s="1">
        <v>87</v>
      </c>
      <c r="E48" s="1" t="s">
        <v>14</v>
      </c>
      <c r="F48" s="1" t="s">
        <v>13</v>
      </c>
      <c r="G48" s="2">
        <v>301.65476190476301</v>
      </c>
      <c r="H48" s="2">
        <v>42342.857142857101</v>
      </c>
      <c r="I48" s="1">
        <v>47</v>
      </c>
      <c r="J48" s="1" t="s">
        <v>5</v>
      </c>
      <c r="K48" s="1" t="s">
        <v>4</v>
      </c>
      <c r="L48" s="1" t="s">
        <v>11</v>
      </c>
      <c r="M48" s="1" t="s">
        <v>10</v>
      </c>
      <c r="N48" s="1" t="s">
        <v>26</v>
      </c>
      <c r="O48" s="1" t="s">
        <v>15</v>
      </c>
      <c r="P48" t="str">
        <f t="shared" si="0"/>
        <v>Pays</v>
      </c>
    </row>
    <row r="49" spans="1:16" x14ac:dyDescent="0.25">
      <c r="A49" s="3">
        <v>42828</v>
      </c>
      <c r="B49" s="1">
        <v>2017</v>
      </c>
      <c r="C49" s="1">
        <v>4</v>
      </c>
      <c r="D49" s="1">
        <v>54</v>
      </c>
      <c r="E49" s="1" t="s">
        <v>7</v>
      </c>
      <c r="F49" s="1" t="s">
        <v>6</v>
      </c>
      <c r="G49" s="2">
        <v>299.21428571428697</v>
      </c>
      <c r="H49" s="2">
        <v>42971.4285714285</v>
      </c>
      <c r="I49" s="1">
        <v>48</v>
      </c>
      <c r="J49" s="1" t="s">
        <v>5</v>
      </c>
      <c r="K49" s="1" t="s">
        <v>4</v>
      </c>
      <c r="L49" s="1" t="s">
        <v>3</v>
      </c>
      <c r="M49" s="1" t="s">
        <v>2</v>
      </c>
      <c r="N49" s="1" t="s">
        <v>25</v>
      </c>
      <c r="O49" s="1" t="s">
        <v>8</v>
      </c>
      <c r="P49" t="str">
        <f t="shared" si="0"/>
        <v>Pays</v>
      </c>
    </row>
    <row r="50" spans="1:16" x14ac:dyDescent="0.25">
      <c r="A50" s="3">
        <v>42828</v>
      </c>
      <c r="B50" s="1">
        <v>2017</v>
      </c>
      <c r="C50" s="1">
        <v>4</v>
      </c>
      <c r="D50" s="1">
        <v>31</v>
      </c>
      <c r="E50" s="1" t="s">
        <v>20</v>
      </c>
      <c r="F50" s="1" t="s">
        <v>19</v>
      </c>
      <c r="G50" s="2">
        <v>296.773809523811</v>
      </c>
      <c r="H50" s="2">
        <v>43600</v>
      </c>
      <c r="I50" s="1">
        <v>49</v>
      </c>
      <c r="J50" s="1" t="s">
        <v>12</v>
      </c>
      <c r="K50" s="1" t="s">
        <v>4</v>
      </c>
      <c r="L50" s="1" t="s">
        <v>18</v>
      </c>
      <c r="M50" s="1" t="s">
        <v>17</v>
      </c>
      <c r="N50" s="1" t="s">
        <v>23</v>
      </c>
      <c r="O50" s="1" t="s">
        <v>0</v>
      </c>
      <c r="P50" t="str">
        <f t="shared" si="0"/>
        <v>Pays</v>
      </c>
    </row>
    <row r="51" spans="1:16" x14ac:dyDescent="0.25">
      <c r="A51" s="3">
        <v>42828</v>
      </c>
      <c r="B51" s="1">
        <v>2017</v>
      </c>
      <c r="C51" s="1">
        <v>4</v>
      </c>
      <c r="D51" s="1">
        <v>61</v>
      </c>
      <c r="E51" s="1" t="s">
        <v>14</v>
      </c>
      <c r="F51" s="1" t="s">
        <v>13</v>
      </c>
      <c r="G51" s="2">
        <v>294.33333333333502</v>
      </c>
      <c r="H51" s="2">
        <v>44228.571428571398</v>
      </c>
      <c r="I51" s="1">
        <v>50</v>
      </c>
      <c r="J51" s="1" t="s">
        <v>5</v>
      </c>
      <c r="K51" s="1" t="s">
        <v>4</v>
      </c>
      <c r="L51" s="1" t="s">
        <v>11</v>
      </c>
      <c r="M51" s="1" t="s">
        <v>10</v>
      </c>
      <c r="N51" s="1" t="s">
        <v>22</v>
      </c>
      <c r="O51" s="1" t="s">
        <v>21</v>
      </c>
      <c r="P51" t="str">
        <f t="shared" si="0"/>
        <v>Pays</v>
      </c>
    </row>
    <row r="52" spans="1:16" x14ac:dyDescent="0.25">
      <c r="A52" s="3">
        <v>42828</v>
      </c>
      <c r="B52" s="1">
        <v>2017</v>
      </c>
      <c r="C52" s="1">
        <v>4</v>
      </c>
      <c r="D52" s="1">
        <v>64</v>
      </c>
      <c r="E52" s="1" t="s">
        <v>7</v>
      </c>
      <c r="F52" s="1" t="s">
        <v>6</v>
      </c>
      <c r="G52" s="2">
        <v>291.89285714285802</v>
      </c>
      <c r="H52" s="2">
        <v>44857.142857142797</v>
      </c>
      <c r="I52" s="1">
        <v>51</v>
      </c>
      <c r="J52" s="1" t="s">
        <v>4</v>
      </c>
      <c r="K52" s="1" t="s">
        <v>12</v>
      </c>
      <c r="L52" s="1" t="s">
        <v>3</v>
      </c>
      <c r="M52" s="1" t="s">
        <v>2</v>
      </c>
      <c r="N52" s="1" t="s">
        <v>16</v>
      </c>
      <c r="O52" s="1" t="s">
        <v>15</v>
      </c>
      <c r="P52" t="str">
        <f t="shared" si="0"/>
        <v>Pays</v>
      </c>
    </row>
    <row r="53" spans="1:16" x14ac:dyDescent="0.25">
      <c r="A53" s="3">
        <v>42828</v>
      </c>
      <c r="B53" s="1">
        <v>2017</v>
      </c>
      <c r="C53" s="1">
        <v>4</v>
      </c>
      <c r="D53" s="1">
        <v>87</v>
      </c>
      <c r="E53" s="1" t="s">
        <v>20</v>
      </c>
      <c r="F53" s="1" t="s">
        <v>19</v>
      </c>
      <c r="G53" s="2">
        <v>289.45238095238199</v>
      </c>
      <c r="H53" s="2">
        <v>45485.714285714297</v>
      </c>
      <c r="I53" s="1">
        <v>52</v>
      </c>
      <c r="J53" s="1" t="s">
        <v>27</v>
      </c>
      <c r="K53" s="1" t="s">
        <v>4</v>
      </c>
      <c r="L53" s="1" t="s">
        <v>18</v>
      </c>
      <c r="M53" s="1" t="s">
        <v>17</v>
      </c>
      <c r="N53" s="1" t="s">
        <v>9</v>
      </c>
      <c r="O53" s="1" t="s">
        <v>8</v>
      </c>
      <c r="P53" t="str">
        <f t="shared" si="0"/>
        <v>Pays</v>
      </c>
    </row>
    <row r="54" spans="1:16" x14ac:dyDescent="0.25">
      <c r="A54" s="3">
        <v>42828</v>
      </c>
      <c r="B54" s="1">
        <v>2017</v>
      </c>
      <c r="C54" s="1">
        <v>4</v>
      </c>
      <c r="D54" s="1">
        <v>86</v>
      </c>
      <c r="E54" s="1" t="s">
        <v>14</v>
      </c>
      <c r="F54" s="1" t="s">
        <v>13</v>
      </c>
      <c r="G54" s="2">
        <v>287.01190476190601</v>
      </c>
      <c r="H54" s="2">
        <v>46114.285714285703</v>
      </c>
      <c r="I54" s="1">
        <v>53</v>
      </c>
      <c r="J54" s="1" t="s">
        <v>5</v>
      </c>
      <c r="K54" s="1" t="s">
        <v>4</v>
      </c>
      <c r="L54" s="1" t="s">
        <v>11</v>
      </c>
      <c r="M54" s="1" t="s">
        <v>10</v>
      </c>
      <c r="N54" s="1" t="s">
        <v>1</v>
      </c>
      <c r="O54" s="1" t="s">
        <v>0</v>
      </c>
      <c r="P54" t="str">
        <f t="shared" si="0"/>
        <v>Pays</v>
      </c>
    </row>
    <row r="55" spans="1:16" x14ac:dyDescent="0.25">
      <c r="A55" s="3">
        <v>42828</v>
      </c>
      <c r="B55" s="1">
        <v>2017</v>
      </c>
      <c r="C55" s="1">
        <v>4</v>
      </c>
      <c r="D55" s="1">
        <v>54</v>
      </c>
      <c r="E55" s="1" t="s">
        <v>7</v>
      </c>
      <c r="F55" s="1" t="s">
        <v>6</v>
      </c>
      <c r="G55" s="2">
        <v>284.57142857142998</v>
      </c>
      <c r="H55" s="2">
        <v>46742.857142857101</v>
      </c>
      <c r="I55" s="1">
        <v>54</v>
      </c>
      <c r="J55" s="1" t="s">
        <v>4</v>
      </c>
      <c r="K55" s="1" t="s">
        <v>12</v>
      </c>
      <c r="L55" s="1" t="s">
        <v>3</v>
      </c>
      <c r="M55" s="1" t="s">
        <v>2</v>
      </c>
      <c r="N55" s="1" t="s">
        <v>26</v>
      </c>
      <c r="O55" s="1" t="s">
        <v>21</v>
      </c>
      <c r="P55" t="str">
        <f t="shared" si="0"/>
        <v>Pays</v>
      </c>
    </row>
    <row r="56" spans="1:16" x14ac:dyDescent="0.25">
      <c r="A56" s="3">
        <v>42828</v>
      </c>
      <c r="B56" s="1">
        <v>2017</v>
      </c>
      <c r="C56" s="1">
        <v>4</v>
      </c>
      <c r="D56" s="1">
        <v>11</v>
      </c>
      <c r="E56" s="1" t="s">
        <v>20</v>
      </c>
      <c r="F56" s="1" t="s">
        <v>19</v>
      </c>
      <c r="G56" s="2">
        <v>282.130952380954</v>
      </c>
      <c r="H56" s="2">
        <v>47371.4285714285</v>
      </c>
      <c r="I56" s="1">
        <v>55</v>
      </c>
      <c r="J56" s="1" t="s">
        <v>4</v>
      </c>
      <c r="K56" s="1" t="s">
        <v>12</v>
      </c>
      <c r="L56" s="1" t="s">
        <v>18</v>
      </c>
      <c r="M56" s="1" t="s">
        <v>17</v>
      </c>
      <c r="N56" s="1" t="s">
        <v>25</v>
      </c>
      <c r="O56" s="1" t="s">
        <v>15</v>
      </c>
      <c r="P56" t="str">
        <f t="shared" si="0"/>
        <v>Pays</v>
      </c>
    </row>
    <row r="57" spans="1:16" x14ac:dyDescent="0.25">
      <c r="A57" s="3">
        <v>42828</v>
      </c>
      <c r="B57" s="1">
        <v>2017</v>
      </c>
      <c r="C57" s="1">
        <v>4</v>
      </c>
      <c r="D57" s="1">
        <v>7</v>
      </c>
      <c r="E57" s="1" t="s">
        <v>14</v>
      </c>
      <c r="F57" s="1" t="s">
        <v>13</v>
      </c>
      <c r="G57" s="2">
        <v>279.690476190477</v>
      </c>
      <c r="H57" s="2">
        <v>48000</v>
      </c>
      <c r="I57" s="1">
        <v>56</v>
      </c>
      <c r="J57" s="1" t="s">
        <v>12</v>
      </c>
      <c r="K57" s="1" t="s">
        <v>5</v>
      </c>
      <c r="L57" s="1" t="s">
        <v>11</v>
      </c>
      <c r="M57" s="1" t="s">
        <v>10</v>
      </c>
      <c r="N57" s="1" t="s">
        <v>23</v>
      </c>
      <c r="O57" s="1" t="s">
        <v>8</v>
      </c>
      <c r="P57" t="str">
        <f t="shared" si="0"/>
        <v>Pays</v>
      </c>
    </row>
    <row r="58" spans="1:16" x14ac:dyDescent="0.25">
      <c r="A58" s="3">
        <v>42828</v>
      </c>
      <c r="B58" s="1">
        <v>2017</v>
      </c>
      <c r="C58" s="1">
        <v>4</v>
      </c>
      <c r="D58" s="1">
        <v>1</v>
      </c>
      <c r="E58" s="1" t="s">
        <v>7</v>
      </c>
      <c r="F58" s="1" t="s">
        <v>6</v>
      </c>
      <c r="G58" s="2">
        <v>277.25000000000102</v>
      </c>
      <c r="H58" s="2">
        <v>48628.571428571398</v>
      </c>
      <c r="I58" s="1">
        <v>57</v>
      </c>
      <c r="J58" s="1" t="s">
        <v>4</v>
      </c>
      <c r="K58" s="1" t="s">
        <v>12</v>
      </c>
      <c r="L58" s="1" t="s">
        <v>3</v>
      </c>
      <c r="M58" s="1" t="s">
        <v>2</v>
      </c>
      <c r="N58" s="1" t="s">
        <v>22</v>
      </c>
      <c r="O58" s="1" t="s">
        <v>0</v>
      </c>
      <c r="P58" t="str">
        <f t="shared" si="0"/>
        <v>Pays</v>
      </c>
    </row>
    <row r="59" spans="1:16" x14ac:dyDescent="0.25">
      <c r="A59" s="3">
        <v>42857</v>
      </c>
      <c r="B59" s="1">
        <v>2017</v>
      </c>
      <c r="C59" s="1">
        <v>5</v>
      </c>
      <c r="D59" s="1">
        <v>2</v>
      </c>
      <c r="E59" s="1" t="s">
        <v>20</v>
      </c>
      <c r="F59" s="1" t="s">
        <v>19</v>
      </c>
      <c r="G59" s="2">
        <v>274.80952380952499</v>
      </c>
      <c r="H59" s="2">
        <v>49257.142857142797</v>
      </c>
      <c r="I59" s="1">
        <v>58</v>
      </c>
      <c r="J59" s="1" t="s">
        <v>4</v>
      </c>
      <c r="K59" s="1" t="s">
        <v>5</v>
      </c>
      <c r="L59" s="1" t="s">
        <v>18</v>
      </c>
      <c r="M59" s="1" t="s">
        <v>17</v>
      </c>
      <c r="N59" s="1" t="s">
        <v>16</v>
      </c>
      <c r="O59" s="1" t="s">
        <v>21</v>
      </c>
      <c r="P59" t="str">
        <f t="shared" si="0"/>
        <v>Pays</v>
      </c>
    </row>
    <row r="60" spans="1:16" x14ac:dyDescent="0.25">
      <c r="A60" s="3">
        <v>42857</v>
      </c>
      <c r="B60" s="1">
        <v>2017</v>
      </c>
      <c r="C60" s="1">
        <v>5</v>
      </c>
      <c r="D60" s="1">
        <v>3</v>
      </c>
      <c r="E60" s="1" t="s">
        <v>14</v>
      </c>
      <c r="F60" s="1" t="s">
        <v>13</v>
      </c>
      <c r="G60" s="2">
        <v>272.36904761904901</v>
      </c>
      <c r="H60" s="2">
        <v>49885.714285714297</v>
      </c>
      <c r="I60" s="1">
        <v>59</v>
      </c>
      <c r="J60" s="1" t="s">
        <v>12</v>
      </c>
      <c r="K60" s="1" t="s">
        <v>4</v>
      </c>
      <c r="L60" s="1" t="s">
        <v>11</v>
      </c>
      <c r="M60" s="1" t="s">
        <v>10</v>
      </c>
      <c r="N60" s="1" t="s">
        <v>9</v>
      </c>
      <c r="O60" s="1" t="s">
        <v>15</v>
      </c>
      <c r="P60" t="str">
        <f t="shared" si="0"/>
        <v>Pays</v>
      </c>
    </row>
    <row r="61" spans="1:16" x14ac:dyDescent="0.25">
      <c r="A61" s="3">
        <v>42857</v>
      </c>
      <c r="B61" s="1">
        <v>2017</v>
      </c>
      <c r="C61" s="1">
        <v>5</v>
      </c>
      <c r="D61" s="1">
        <v>4</v>
      </c>
      <c r="E61" s="1" t="s">
        <v>7</v>
      </c>
      <c r="F61" s="1" t="s">
        <v>6</v>
      </c>
      <c r="G61" s="2">
        <v>269.92857142857298</v>
      </c>
      <c r="H61" s="2">
        <v>50514.285714285703</v>
      </c>
      <c r="I61" s="1">
        <v>60</v>
      </c>
      <c r="J61" s="1" t="s">
        <v>5</v>
      </c>
      <c r="K61" s="1" t="s">
        <v>12</v>
      </c>
      <c r="L61" s="1" t="s">
        <v>3</v>
      </c>
      <c r="M61" s="1" t="s">
        <v>2</v>
      </c>
      <c r="N61" s="1" t="s">
        <v>1</v>
      </c>
      <c r="O61" s="1" t="s">
        <v>8</v>
      </c>
      <c r="P61" t="str">
        <f t="shared" si="0"/>
        <v>Pays</v>
      </c>
    </row>
    <row r="62" spans="1:16" x14ac:dyDescent="0.25">
      <c r="A62" s="3">
        <v>42857</v>
      </c>
      <c r="B62" s="1">
        <v>2017</v>
      </c>
      <c r="C62" s="1">
        <v>5</v>
      </c>
      <c r="D62" s="1">
        <v>9</v>
      </c>
      <c r="E62" s="1" t="s">
        <v>20</v>
      </c>
      <c r="F62" s="1" t="s">
        <v>19</v>
      </c>
      <c r="G62" s="2">
        <v>267.488095238097</v>
      </c>
      <c r="H62" s="2">
        <v>51142.857142857101</v>
      </c>
      <c r="I62" s="1">
        <v>61</v>
      </c>
      <c r="J62" s="1" t="s">
        <v>12</v>
      </c>
      <c r="K62" s="1" t="s">
        <v>4</v>
      </c>
      <c r="L62" s="1" t="s">
        <v>18</v>
      </c>
      <c r="M62" s="1" t="s">
        <v>17</v>
      </c>
      <c r="N62" s="1" t="s">
        <v>26</v>
      </c>
      <c r="O62" s="1" t="s">
        <v>0</v>
      </c>
      <c r="P62" t="str">
        <f t="shared" si="0"/>
        <v>Pays</v>
      </c>
    </row>
    <row r="63" spans="1:16" x14ac:dyDescent="0.25">
      <c r="A63" s="3">
        <v>42857</v>
      </c>
      <c r="B63" s="1">
        <v>2017</v>
      </c>
      <c r="C63" s="1">
        <v>5</v>
      </c>
      <c r="D63" s="1">
        <v>8</v>
      </c>
      <c r="E63" s="1" t="s">
        <v>14</v>
      </c>
      <c r="F63" s="1" t="s">
        <v>13</v>
      </c>
      <c r="G63" s="2">
        <v>265.04761904762</v>
      </c>
      <c r="H63" s="2">
        <v>51771.4285714285</v>
      </c>
      <c r="I63" s="1">
        <v>62</v>
      </c>
      <c r="J63" s="1" t="s">
        <v>5</v>
      </c>
      <c r="K63" s="1" t="s">
        <v>4</v>
      </c>
      <c r="L63" s="1" t="s">
        <v>11</v>
      </c>
      <c r="M63" s="1" t="s">
        <v>10</v>
      </c>
      <c r="N63" s="1" t="s">
        <v>25</v>
      </c>
      <c r="O63" s="1" t="s">
        <v>21</v>
      </c>
      <c r="P63" t="str">
        <f t="shared" si="0"/>
        <v>Pays</v>
      </c>
    </row>
    <row r="64" spans="1:16" x14ac:dyDescent="0.25">
      <c r="A64" s="3">
        <v>42857</v>
      </c>
      <c r="B64" s="1">
        <v>2017</v>
      </c>
      <c r="C64" s="1">
        <v>5</v>
      </c>
      <c r="D64" s="1">
        <v>5</v>
      </c>
      <c r="E64" s="1" t="s">
        <v>7</v>
      </c>
      <c r="F64" s="1" t="s">
        <v>6</v>
      </c>
      <c r="G64" s="2">
        <v>262.60714285714403</v>
      </c>
      <c r="H64" s="2">
        <v>52400</v>
      </c>
      <c r="I64" s="1">
        <v>63</v>
      </c>
      <c r="J64" s="1" t="s">
        <v>4</v>
      </c>
      <c r="K64" s="1" t="s">
        <v>12</v>
      </c>
      <c r="L64" s="1" t="s">
        <v>3</v>
      </c>
      <c r="M64" s="1" t="s">
        <v>2</v>
      </c>
      <c r="N64" s="1" t="s">
        <v>23</v>
      </c>
      <c r="O64" s="1" t="s">
        <v>15</v>
      </c>
      <c r="P64" t="str">
        <f t="shared" si="0"/>
        <v>Pays</v>
      </c>
    </row>
    <row r="65" spans="1:16" x14ac:dyDescent="0.25">
      <c r="A65" s="3">
        <v>42857</v>
      </c>
      <c r="B65" s="1">
        <v>2017</v>
      </c>
      <c r="C65" s="1">
        <v>5</v>
      </c>
      <c r="D65" s="1">
        <v>11</v>
      </c>
      <c r="E65" s="1" t="s">
        <v>20</v>
      </c>
      <c r="F65" s="1" t="s">
        <v>19</v>
      </c>
      <c r="G65" s="2">
        <v>260.16666666666799</v>
      </c>
      <c r="H65" s="2">
        <v>53028.571428571398</v>
      </c>
      <c r="I65" s="1">
        <v>64</v>
      </c>
      <c r="J65" s="1" t="s">
        <v>4</v>
      </c>
      <c r="K65" s="1" t="s">
        <v>5</v>
      </c>
      <c r="L65" s="1" t="s">
        <v>18</v>
      </c>
      <c r="M65" s="1" t="s">
        <v>17</v>
      </c>
      <c r="N65" s="1" t="s">
        <v>22</v>
      </c>
      <c r="O65" s="1" t="s">
        <v>8</v>
      </c>
      <c r="P65" t="str">
        <f t="shared" si="0"/>
        <v>Pays</v>
      </c>
    </row>
    <row r="66" spans="1:16" x14ac:dyDescent="0.25">
      <c r="A66" s="3">
        <v>42857</v>
      </c>
      <c r="B66" s="1">
        <v>2017</v>
      </c>
      <c r="C66" s="1">
        <v>5</v>
      </c>
      <c r="D66" s="1">
        <v>17</v>
      </c>
      <c r="E66" s="1" t="s">
        <v>14</v>
      </c>
      <c r="F66" s="1" t="s">
        <v>13</v>
      </c>
      <c r="G66" s="2">
        <v>257.72619047619202</v>
      </c>
      <c r="H66" s="2">
        <v>53657.142857142797</v>
      </c>
      <c r="I66" s="1">
        <v>65</v>
      </c>
      <c r="J66" s="1" t="s">
        <v>4</v>
      </c>
      <c r="K66" s="1" t="s">
        <v>12</v>
      </c>
      <c r="L66" s="1" t="s">
        <v>11</v>
      </c>
      <c r="M66" s="1" t="s">
        <v>10</v>
      </c>
      <c r="N66" s="1" t="s">
        <v>16</v>
      </c>
      <c r="O66" s="1" t="s">
        <v>0</v>
      </c>
      <c r="P66" t="str">
        <f t="shared" si="0"/>
        <v>Pays</v>
      </c>
    </row>
    <row r="67" spans="1:16" x14ac:dyDescent="0.25">
      <c r="A67" s="3">
        <v>42857</v>
      </c>
      <c r="B67" s="1">
        <v>2017</v>
      </c>
      <c r="C67" s="1">
        <v>5</v>
      </c>
      <c r="D67" s="1">
        <v>15</v>
      </c>
      <c r="E67" s="1" t="s">
        <v>7</v>
      </c>
      <c r="F67" s="1" t="s">
        <v>6</v>
      </c>
      <c r="G67" s="2">
        <v>255.28571428571601</v>
      </c>
      <c r="H67" s="2">
        <v>54285.714285714297</v>
      </c>
      <c r="I67" s="1">
        <v>66</v>
      </c>
      <c r="J67" s="1" t="s">
        <v>4</v>
      </c>
      <c r="K67" s="1" t="s">
        <v>5</v>
      </c>
      <c r="L67" s="1" t="s">
        <v>3</v>
      </c>
      <c r="M67" s="1" t="s">
        <v>2</v>
      </c>
      <c r="N67" s="1" t="s">
        <v>9</v>
      </c>
      <c r="O67" s="1" t="s">
        <v>21</v>
      </c>
      <c r="P67" t="str">
        <f t="shared" ref="P67:P82" si="1">IF(SUMPRODUCT(($D$2:$D$82=$D67)*($A$2:$A$82&gt;=($U$1-90))),"Pays", "Didn't pay")</f>
        <v>Pays</v>
      </c>
    </row>
    <row r="68" spans="1:16" x14ac:dyDescent="0.25">
      <c r="A68" s="3">
        <v>42857</v>
      </c>
      <c r="B68" s="1">
        <v>2017</v>
      </c>
      <c r="C68" s="1">
        <v>5</v>
      </c>
      <c r="D68" s="1">
        <v>16</v>
      </c>
      <c r="E68" s="1" t="s">
        <v>20</v>
      </c>
      <c r="F68" s="1" t="s">
        <v>19</v>
      </c>
      <c r="G68" s="2">
        <v>252.84523809524001</v>
      </c>
      <c r="H68" s="2">
        <v>54914.285714285703</v>
      </c>
      <c r="I68" s="1">
        <v>67</v>
      </c>
      <c r="J68" s="1" t="s">
        <v>5</v>
      </c>
      <c r="K68" s="1" t="s">
        <v>4</v>
      </c>
      <c r="L68" s="1" t="s">
        <v>18</v>
      </c>
      <c r="M68" s="1" t="s">
        <v>17</v>
      </c>
      <c r="N68" s="1" t="s">
        <v>1</v>
      </c>
      <c r="O68" s="1" t="s">
        <v>15</v>
      </c>
      <c r="P68" t="str">
        <f t="shared" si="1"/>
        <v>Pays</v>
      </c>
    </row>
    <row r="69" spans="1:16" x14ac:dyDescent="0.25">
      <c r="A69" s="3">
        <v>42857</v>
      </c>
      <c r="B69" s="1">
        <v>2017</v>
      </c>
      <c r="C69" s="1">
        <v>5</v>
      </c>
      <c r="D69" s="1">
        <v>24</v>
      </c>
      <c r="E69" s="1" t="s">
        <v>14</v>
      </c>
      <c r="F69" s="1" t="s">
        <v>13</v>
      </c>
      <c r="G69" s="2">
        <v>250.40476190476301</v>
      </c>
      <c r="H69" s="2">
        <v>55542.857142857101</v>
      </c>
      <c r="I69" s="1">
        <v>68</v>
      </c>
      <c r="J69" s="1" t="s">
        <v>4</v>
      </c>
      <c r="K69" s="1" t="s">
        <v>5</v>
      </c>
      <c r="L69" s="1" t="s">
        <v>11</v>
      </c>
      <c r="M69" s="1" t="s">
        <v>10</v>
      </c>
      <c r="N69" s="1" t="s">
        <v>26</v>
      </c>
      <c r="O69" s="1" t="s">
        <v>8</v>
      </c>
      <c r="P69" t="str">
        <f t="shared" si="1"/>
        <v>Pays</v>
      </c>
    </row>
    <row r="70" spans="1:16" x14ac:dyDescent="0.25">
      <c r="A70" s="3">
        <v>42887</v>
      </c>
      <c r="B70" s="1">
        <v>2017</v>
      </c>
      <c r="C70" s="1">
        <v>6</v>
      </c>
      <c r="D70" s="1">
        <v>26</v>
      </c>
      <c r="E70" s="1" t="s">
        <v>7</v>
      </c>
      <c r="F70" s="1" t="s">
        <v>6</v>
      </c>
      <c r="G70" s="2">
        <v>247.964285714287</v>
      </c>
      <c r="H70" s="2">
        <v>56171.4285714285</v>
      </c>
      <c r="I70" s="1">
        <v>69</v>
      </c>
      <c r="J70" s="1" t="s">
        <v>12</v>
      </c>
      <c r="K70" s="1" t="s">
        <v>5</v>
      </c>
      <c r="L70" s="1" t="s">
        <v>3</v>
      </c>
      <c r="M70" s="1" t="s">
        <v>2</v>
      </c>
      <c r="N70" s="1" t="s">
        <v>25</v>
      </c>
      <c r="O70" s="1" t="s">
        <v>0</v>
      </c>
      <c r="P70" t="str">
        <f t="shared" si="1"/>
        <v>Pays</v>
      </c>
    </row>
    <row r="71" spans="1:16" x14ac:dyDescent="0.25">
      <c r="A71" s="3">
        <v>42887</v>
      </c>
      <c r="B71" s="1">
        <v>2017</v>
      </c>
      <c r="C71" s="1">
        <v>6</v>
      </c>
      <c r="D71" s="1">
        <v>27</v>
      </c>
      <c r="E71" s="1" t="s">
        <v>20</v>
      </c>
      <c r="F71" s="1" t="s">
        <v>19</v>
      </c>
      <c r="G71" s="2">
        <v>245.523809523811</v>
      </c>
      <c r="H71" s="2">
        <v>56800</v>
      </c>
      <c r="I71" s="1">
        <v>70</v>
      </c>
      <c r="J71" s="1" t="s">
        <v>4</v>
      </c>
      <c r="K71" s="1" t="s">
        <v>5</v>
      </c>
      <c r="L71" s="1" t="s">
        <v>18</v>
      </c>
      <c r="M71" s="1" t="s">
        <v>17</v>
      </c>
      <c r="N71" s="1" t="s">
        <v>23</v>
      </c>
      <c r="O71" s="1" t="s">
        <v>21</v>
      </c>
      <c r="P71" t="str">
        <f t="shared" si="1"/>
        <v>Pays</v>
      </c>
    </row>
    <row r="72" spans="1:16" x14ac:dyDescent="0.25">
      <c r="A72" s="3">
        <v>42887</v>
      </c>
      <c r="B72" s="1">
        <v>2017</v>
      </c>
      <c r="C72" s="1">
        <v>6</v>
      </c>
      <c r="D72" s="1">
        <v>28</v>
      </c>
      <c r="E72" s="1" t="s">
        <v>14</v>
      </c>
      <c r="F72" s="1" t="s">
        <v>13</v>
      </c>
      <c r="G72" s="2">
        <v>243.08333333333499</v>
      </c>
      <c r="H72" s="2">
        <v>57428.571428571398</v>
      </c>
      <c r="I72" s="1">
        <v>71</v>
      </c>
      <c r="J72" s="1" t="s">
        <v>12</v>
      </c>
      <c r="K72" s="1" t="s">
        <v>4</v>
      </c>
      <c r="L72" s="1" t="s">
        <v>11</v>
      </c>
      <c r="M72" s="1" t="s">
        <v>10</v>
      </c>
      <c r="N72" s="1" t="s">
        <v>22</v>
      </c>
      <c r="O72" s="1" t="s">
        <v>15</v>
      </c>
      <c r="P72" t="str">
        <f t="shared" si="1"/>
        <v>Pays</v>
      </c>
    </row>
    <row r="73" spans="1:16" x14ac:dyDescent="0.25">
      <c r="A73" s="3">
        <v>42887</v>
      </c>
      <c r="B73" s="1">
        <v>2017</v>
      </c>
      <c r="C73" s="1">
        <v>6</v>
      </c>
      <c r="D73" s="1">
        <v>6</v>
      </c>
      <c r="E73" s="1" t="s">
        <v>7</v>
      </c>
      <c r="F73" s="1" t="s">
        <v>6</v>
      </c>
      <c r="G73" s="2">
        <v>240.64285714285899</v>
      </c>
      <c r="H73" s="2">
        <v>58057.142857142797</v>
      </c>
      <c r="I73" s="1">
        <v>72</v>
      </c>
      <c r="J73" s="1" t="s">
        <v>4</v>
      </c>
      <c r="K73" s="1" t="s">
        <v>12</v>
      </c>
      <c r="L73" s="1" t="s">
        <v>3</v>
      </c>
      <c r="M73" s="1" t="s">
        <v>2</v>
      </c>
      <c r="N73" s="1" t="s">
        <v>16</v>
      </c>
      <c r="O73" s="1" t="s">
        <v>8</v>
      </c>
      <c r="P73" t="str">
        <f t="shared" si="1"/>
        <v>Pays</v>
      </c>
    </row>
    <row r="74" spans="1:16" x14ac:dyDescent="0.25">
      <c r="A74" s="3">
        <v>42887</v>
      </c>
      <c r="B74" s="1">
        <v>2017</v>
      </c>
      <c r="C74" s="1">
        <v>6</v>
      </c>
      <c r="D74" s="1">
        <v>11</v>
      </c>
      <c r="E74" s="1" t="s">
        <v>20</v>
      </c>
      <c r="F74" s="1" t="s">
        <v>19</v>
      </c>
      <c r="G74" s="2">
        <v>238.20238095238301</v>
      </c>
      <c r="H74" s="2">
        <v>58685.714285714297</v>
      </c>
      <c r="I74" s="1">
        <v>73</v>
      </c>
      <c r="J74" s="1" t="s">
        <v>4</v>
      </c>
      <c r="K74" s="1" t="s">
        <v>5</v>
      </c>
      <c r="L74" s="1" t="s">
        <v>18</v>
      </c>
      <c r="M74" s="1" t="s">
        <v>17</v>
      </c>
      <c r="N74" s="1" t="s">
        <v>9</v>
      </c>
      <c r="O74" s="1" t="s">
        <v>0</v>
      </c>
      <c r="P74" t="str">
        <f t="shared" si="1"/>
        <v>Pays</v>
      </c>
    </row>
    <row r="75" spans="1:16" x14ac:dyDescent="0.25">
      <c r="A75" s="3">
        <v>42887</v>
      </c>
      <c r="B75" s="1">
        <v>2017</v>
      </c>
      <c r="C75" s="1">
        <v>6</v>
      </c>
      <c r="D75" s="1">
        <v>7</v>
      </c>
      <c r="E75" s="1" t="s">
        <v>14</v>
      </c>
      <c r="F75" s="1" t="s">
        <v>13</v>
      </c>
      <c r="G75" s="2">
        <v>235.76190476190601</v>
      </c>
      <c r="H75" s="2">
        <v>59314.285714285703</v>
      </c>
      <c r="I75" s="1">
        <v>74</v>
      </c>
      <c r="J75" s="1" t="s">
        <v>12</v>
      </c>
      <c r="K75" s="1" t="s">
        <v>4</v>
      </c>
      <c r="L75" s="1" t="s">
        <v>11</v>
      </c>
      <c r="M75" s="1" t="s">
        <v>10</v>
      </c>
      <c r="N75" s="1" t="s">
        <v>1</v>
      </c>
      <c r="O75" s="1" t="s">
        <v>21</v>
      </c>
      <c r="P75" t="str">
        <f t="shared" si="1"/>
        <v>Pays</v>
      </c>
    </row>
    <row r="76" spans="1:16" x14ac:dyDescent="0.25">
      <c r="A76" s="3">
        <v>42887</v>
      </c>
      <c r="B76" s="1">
        <v>2017</v>
      </c>
      <c r="C76" s="1">
        <v>6</v>
      </c>
      <c r="D76" s="1">
        <v>25</v>
      </c>
      <c r="E76" s="1" t="s">
        <v>7</v>
      </c>
      <c r="F76" s="1" t="s">
        <v>6</v>
      </c>
      <c r="G76" s="2">
        <v>233.32142857143</v>
      </c>
      <c r="H76" s="2">
        <v>59942.857142857101</v>
      </c>
      <c r="I76" s="1">
        <v>75</v>
      </c>
      <c r="J76" s="1" t="s">
        <v>5</v>
      </c>
      <c r="K76" s="1" t="s">
        <v>4</v>
      </c>
      <c r="L76" s="1" t="s">
        <v>3</v>
      </c>
      <c r="M76" s="1" t="s">
        <v>2</v>
      </c>
      <c r="N76" s="1" t="s">
        <v>26</v>
      </c>
      <c r="O76" s="1" t="s">
        <v>15</v>
      </c>
      <c r="P76" t="str">
        <f t="shared" si="1"/>
        <v>Pays</v>
      </c>
    </row>
    <row r="77" spans="1:16" x14ac:dyDescent="0.25">
      <c r="A77" s="3">
        <v>42887</v>
      </c>
      <c r="B77" s="1">
        <v>2017</v>
      </c>
      <c r="C77" s="1">
        <v>6</v>
      </c>
      <c r="D77" s="1">
        <v>24</v>
      </c>
      <c r="E77" s="1" t="s">
        <v>20</v>
      </c>
      <c r="F77" s="1" t="s">
        <v>19</v>
      </c>
      <c r="G77" s="2">
        <v>230.880952380954</v>
      </c>
      <c r="H77" s="2">
        <v>60571.4285714285</v>
      </c>
      <c r="I77" s="1">
        <v>76</v>
      </c>
      <c r="J77" s="1" t="s">
        <v>4</v>
      </c>
      <c r="K77" s="1" t="s">
        <v>24</v>
      </c>
      <c r="L77" s="1" t="s">
        <v>18</v>
      </c>
      <c r="M77" s="1" t="s">
        <v>17</v>
      </c>
      <c r="N77" s="1" t="s">
        <v>25</v>
      </c>
      <c r="O77" s="1" t="s">
        <v>8</v>
      </c>
      <c r="P77" t="str">
        <f t="shared" si="1"/>
        <v>Pays</v>
      </c>
    </row>
    <row r="78" spans="1:16" x14ac:dyDescent="0.25">
      <c r="A78" s="3">
        <v>42887</v>
      </c>
      <c r="B78" s="1">
        <v>2017</v>
      </c>
      <c r="C78" s="1">
        <v>6</v>
      </c>
      <c r="D78" s="1">
        <v>23</v>
      </c>
      <c r="E78" s="1" t="s">
        <v>14</v>
      </c>
      <c r="F78" s="1" t="s">
        <v>13</v>
      </c>
      <c r="G78" s="2">
        <v>228.44047619047799</v>
      </c>
      <c r="H78" s="2">
        <v>61200</v>
      </c>
      <c r="I78" s="1">
        <v>77</v>
      </c>
      <c r="J78" s="1" t="s">
        <v>4</v>
      </c>
      <c r="K78" s="1" t="s">
        <v>24</v>
      </c>
      <c r="L78" s="1" t="s">
        <v>11</v>
      </c>
      <c r="M78" s="1" t="s">
        <v>10</v>
      </c>
      <c r="N78" s="1" t="s">
        <v>23</v>
      </c>
      <c r="O78" s="1" t="s">
        <v>0</v>
      </c>
      <c r="P78" t="str">
        <f t="shared" si="1"/>
        <v>Pays</v>
      </c>
    </row>
    <row r="79" spans="1:16" x14ac:dyDescent="0.25">
      <c r="A79" s="3">
        <v>42887</v>
      </c>
      <c r="B79" s="1">
        <v>2017</v>
      </c>
      <c r="C79" s="1">
        <v>6</v>
      </c>
      <c r="D79" s="1">
        <v>11</v>
      </c>
      <c r="E79" s="1" t="s">
        <v>7</v>
      </c>
      <c r="F79" s="1" t="s">
        <v>6</v>
      </c>
      <c r="G79" s="2">
        <v>226.00000000000199</v>
      </c>
      <c r="H79" s="2">
        <v>61828.571428571398</v>
      </c>
      <c r="I79" s="1">
        <v>78</v>
      </c>
      <c r="J79" s="1" t="s">
        <v>4</v>
      </c>
      <c r="K79" s="1" t="s">
        <v>12</v>
      </c>
      <c r="L79" s="1" t="s">
        <v>3</v>
      </c>
      <c r="M79" s="1" t="s">
        <v>2</v>
      </c>
      <c r="N79" s="1" t="s">
        <v>22</v>
      </c>
      <c r="O79" s="1" t="s">
        <v>21</v>
      </c>
      <c r="P79" t="str">
        <f t="shared" si="1"/>
        <v>Pays</v>
      </c>
    </row>
    <row r="80" spans="1:16" x14ac:dyDescent="0.25">
      <c r="A80" s="3">
        <v>42887</v>
      </c>
      <c r="B80" s="1">
        <v>2017</v>
      </c>
      <c r="C80" s="1">
        <v>6</v>
      </c>
      <c r="D80" s="1">
        <v>87</v>
      </c>
      <c r="E80" s="1" t="s">
        <v>20</v>
      </c>
      <c r="F80" s="1" t="s">
        <v>19</v>
      </c>
      <c r="G80" s="2">
        <v>223.55952380952499</v>
      </c>
      <c r="H80" s="2">
        <v>62457.142857142797</v>
      </c>
      <c r="I80" s="1">
        <v>79</v>
      </c>
      <c r="J80" s="1" t="s">
        <v>4</v>
      </c>
      <c r="K80" s="1" t="s">
        <v>5</v>
      </c>
      <c r="L80" s="1" t="s">
        <v>18</v>
      </c>
      <c r="M80" s="1" t="s">
        <v>17</v>
      </c>
      <c r="N80" s="1" t="s">
        <v>16</v>
      </c>
      <c r="O80" s="1" t="s">
        <v>15</v>
      </c>
      <c r="P80" t="str">
        <f t="shared" si="1"/>
        <v>Pays</v>
      </c>
    </row>
    <row r="81" spans="1:16" x14ac:dyDescent="0.25">
      <c r="A81" s="3">
        <v>42887</v>
      </c>
      <c r="B81" s="1">
        <v>2017</v>
      </c>
      <c r="C81" s="1">
        <v>6</v>
      </c>
      <c r="D81" s="1">
        <v>54</v>
      </c>
      <c r="E81" s="1" t="s">
        <v>14</v>
      </c>
      <c r="F81" s="1" t="s">
        <v>13</v>
      </c>
      <c r="G81" s="2">
        <v>221.11904761904901</v>
      </c>
      <c r="H81" s="2">
        <v>63085.714285714297</v>
      </c>
      <c r="I81" s="1">
        <v>80</v>
      </c>
      <c r="J81" s="1" t="s">
        <v>5</v>
      </c>
      <c r="K81" s="1" t="s">
        <v>12</v>
      </c>
      <c r="L81" s="1" t="s">
        <v>11</v>
      </c>
      <c r="M81" s="1" t="s">
        <v>10</v>
      </c>
      <c r="N81" s="1" t="s">
        <v>9</v>
      </c>
      <c r="O81" s="1" t="s">
        <v>8</v>
      </c>
      <c r="P81" t="str">
        <f t="shared" si="1"/>
        <v>Pays</v>
      </c>
    </row>
    <row r="82" spans="1:16" x14ac:dyDescent="0.25">
      <c r="A82" s="3">
        <v>42887</v>
      </c>
      <c r="B82" s="1">
        <v>2017</v>
      </c>
      <c r="C82" s="1">
        <v>6</v>
      </c>
      <c r="D82" s="1">
        <v>64</v>
      </c>
      <c r="E82" s="1" t="s">
        <v>7</v>
      </c>
      <c r="F82" s="1" t="s">
        <v>6</v>
      </c>
      <c r="G82" s="2">
        <v>218.67857142857301</v>
      </c>
      <c r="H82" s="2">
        <v>63714.285714285703</v>
      </c>
      <c r="I82" s="1">
        <v>81</v>
      </c>
      <c r="J82" s="1" t="s">
        <v>5</v>
      </c>
      <c r="K82" s="1" t="s">
        <v>4</v>
      </c>
      <c r="L82" s="1" t="s">
        <v>3</v>
      </c>
      <c r="M82" s="1" t="s">
        <v>2</v>
      </c>
      <c r="N82" s="1" t="s">
        <v>1</v>
      </c>
      <c r="O82" s="1" t="s">
        <v>0</v>
      </c>
      <c r="P82" t="str">
        <f t="shared" si="1"/>
        <v>Pays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</vt:lpstr>
      <vt:lpstr>Arkusz1</vt:lpstr>
      <vt:lpstr>Arkusz2</vt:lpstr>
      <vt:lpstr>Arkusz3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Szymanski, Bartosz [ICG-MK_BHW]</dc:creator>
  <cp:lastModifiedBy>Baklan, Sergei</cp:lastModifiedBy>
  <dcterms:created xsi:type="dcterms:W3CDTF">2017-07-28T09:01:20Z</dcterms:created>
  <dcterms:modified xsi:type="dcterms:W3CDTF">2017-08-03T17:46:16Z</dcterms:modified>
</cp:coreProperties>
</file>