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u\Documents\1006_Excel\prata-excel-med-oss\Prata-Excel-med-oss-10 2b\"/>
    </mc:Choice>
  </mc:AlternateContent>
  <xr:revisionPtr revIDLastSave="0" documentId="13_ncr:1_{5957F38D-18BD-40CB-A678-70E97149AF63}" xr6:coauthVersionLast="47" xr6:coauthVersionMax="47" xr10:uidLastSave="{00000000-0000-0000-0000-000000000000}"/>
  <bookViews>
    <workbookView xWindow="-96" yWindow="0" windowWidth="23232" windowHeight="25296" activeTab="3" xr2:uid="{00000000-000D-0000-FFFF-FFFF00000000}"/>
  </bookViews>
  <sheets>
    <sheet name="filterHTML" sheetId="1" r:id="rId1"/>
    <sheet name="Output" sheetId="3" r:id="rId2"/>
    <sheet name="_prefs" sheetId="2" r:id="rId3"/>
    <sheet name="VBA as text" sheetId="4" r:id="rId4"/>
  </sheets>
  <definedNames>
    <definedName name="ASCII_codes">_xlfn.LAMBDA(_xlpm.string,_xlfn.TEXTJOIN("|",,CODE(MID(_xlpm.string,_xlfn.SEQUENCE(LEN(_xlpm.string)),1))))</definedName>
    <definedName name="endDown">_xlfn.LAMBDA(_xlpm.anchor_cell, _xlfn.LET(_xlpm.range,OFFSET(_xlpm.anchor_cell,,,1048576-ROW(_xlpm.anchor_cell)+1), _xlpm.matchedCell,MATCH(TRUE,ISBLANK(_xlpm.range),0), _xlpm.endCell,IF(_xlpm.matchedCell=1,_xlpm.anchor_cell,INDEX(_xlpm.range,_xlpm.matchedCell-1)), _xlpm.endCell) )</definedName>
    <definedName name="endRight">_xlfn.LAMBDA(_xlpm.anchor_cell, _xlfn.LET(_xlpm.range,OFFSET(_xlpm.anchor_cell,,,1,16384-COLUMN(_xlpm.anchor_cell)+1), _xlpm.matchedCell,MATCH(TRUE,ISBLANK(_xlpm.range),0), _xlpm.endCell,IF(_xlpm.matchedCell=1,_xlpm.anchor_cell,INDEX(_xlpm.range,_xlpm.matchedCell-1)), _xlpm.endCell) )</definedName>
    <definedName name="htmlSource">filterHTML!$M$1</definedName>
    <definedName name="htmlTarget">Output!$A$3</definedName>
    <definedName name="range">_xlfn.LAMBDA(_xlpm.upper_left, _xlfn.LET( _xlpm.range_right,OFFSET(_xlpm.upper_left,,,1,16384-COLUMN(_xlpm.upper_left)+1), _xlpm.matchedCell_right,MATCH(TRUE,ISBLANK(_xlpm.range_right),0), _xlpm.endCell_right,IF(_xlpm.matchedCell_right=1,_xlpm.upper_left,INDEX(_xlpm.range_right,_xlpm.matchedCell_right-1)),  _xlpm.range_down,OFFSET(_xlpm.upper_left,,,1048576-ROW(_xlpm.upper_left)+1), _xlpm.matchedCell_down,MATCH(TRUE,ISBLANK(_xlpm.range_down),0), _xlpm.endCell_down,IF(_xlpm.matchedCell_down=1,_xlpm.upper_left,INDEX(_xlpm.range_down,_xlpm.matchedCell_down-1)),  _xlpm.upper_left:_xlpm.endCell_down:_xlpm.endCell_right) )</definedName>
    <definedName name="replaceWords">_xlfn.LAMBDA(_xlpm.text,_xlpm.oldText,_xlpm.newText,   IF(ROWS(_xlpm.oldText)=1,_xlpm.text,     replaceWords(       SUBSTITUTE(_xlpm.text,INDEX(_xlpm.oldText,1),INDEX(_xlpm.newText,1)),       _xlfn.DROP(_xlpm.oldText,1),       _xlfn.DROP(_xlpm.newText,1)     )   ) )</definedName>
    <definedName name="unicodes">_xlfn.LAMBDA(_xlpm.string,_xlop.min_unicode,  _xlfn.LET(_xlpm.params, MAX(1,                     2*NOT(_xlfn.ISOMITTED(_xlpm.min_unicode)) ), _xlpm.minUnicode,IF(_xlpm.params=1,0,_xlpm.min_unicode), _xlpm.seq,_xlfn.SEQUENCE(LEN(_xlpm.string)), _xlpm.char,MID(_xlpm.string,_xlpm.seq,1), _xlpm.number,_xlfn.UNICODE(_xlpm.char), _xlpm.result,IFERROR(   IF(_xlpm.number&lt;_xlpm.minUnicode,     "",     _xlpm.char &amp; " = U+"&amp;DEC2HEX(_xlpm.number)),   "(#N/A Unichar)"), _xlpm.output,_xlfn.TEXTJOIN(" | ",,_xlpm.result), _xlpm.output ) 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" i="2" l="1" a="1"/>
  <c r="O1" i="2" s="1"/>
  <c r="I10" i="2" a="1"/>
  <c r="I10" i="2" s="1"/>
  <c r="I6" i="2" a="1"/>
  <c r="I6" i="2" s="1"/>
  <c r="I7" i="2" a="1"/>
  <c r="I7" i="2" s="1"/>
  <c r="I26" i="2"/>
  <c r="I25" i="2"/>
  <c r="I24" i="2"/>
  <c r="D18" i="2"/>
  <c r="C18" i="2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D9" i="2"/>
  <c r="C9" i="2"/>
  <c r="D8" i="2"/>
  <c r="C8" i="2"/>
  <c r="D7" i="2"/>
  <c r="I13" i="2" s="1" a="1"/>
  <c r="I13" i="2" s="1"/>
  <c r="C7" i="2"/>
  <c r="D6" i="2"/>
  <c r="C6" i="2"/>
  <c r="D5" i="2"/>
  <c r="C5" i="2"/>
  <c r="H6" i="2" a="1"/>
  <c r="I16" i="2" l="1" a="1"/>
  <c r="I16" i="2" s="1"/>
  <c r="H6" i="2"/>
  <c r="A2" i="1" l="1" a="1"/>
  <c r="A2" i="1" s="1"/>
  <c r="G3" i="1" l="1" a="1"/>
  <c r="G3" i="1" s="1"/>
  <c r="F3" i="1" s="1" a="1"/>
  <c r="F3" i="1" s="1"/>
  <c r="M2" i="1" l="1" a="1"/>
  <c r="M2" i="1" l="1"/>
  <c r="O2" i="1" l="1" a="1"/>
  <c r="O2" i="1" s="1"/>
  <c r="L2" i="1" a="1"/>
  <c r="L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bo@sinander.se</author>
  </authors>
  <commentList>
    <comment ref="M1" authorId="0" shapeId="0" xr:uid="{00000000-0006-0000-0000-000001000000}">
      <text>
        <r>
          <rPr>
            <sz val="9"/>
            <color indexed="81"/>
            <rFont val="Tahoma"/>
            <family val="2"/>
          </rPr>
          <t>This cell is named htmlSource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<sst xmlns="http://schemas.openxmlformats.org/spreadsheetml/2006/main" count="69" uniqueCount="64">
  <si>
    <t>🛧</t>
  </si>
  <si>
    <t>🧾</t>
  </si>
  <si>
    <t>⸍</t>
  </si>
  <si>
    <t>DEC2HEX</t>
  </si>
  <si>
    <t>Unichar</t>
  </si>
  <si>
    <t>Get unicodes - help when unichar is known</t>
  </si>
  <si>
    <t>1F6E7</t>
  </si>
  <si>
    <t>airplane</t>
  </si>
  <si>
    <t>1F9FE</t>
  </si>
  <si>
    <t>2E0D</t>
  </si>
  <si>
    <t>U+1F374</t>
  </si>
  <si>
    <t>fork_and_knife</t>
  </si>
  <si>
    <t>1f40e</t>
  </si>
  <si>
    <t>horse</t>
  </si>
  <si>
    <t>1f5ce</t>
  </si>
  <si>
    <t>document</t>
  </si>
  <si>
    <t>ff1f</t>
  </si>
  <si>
    <t>question_mark</t>
  </si>
  <si>
    <t>heavy_multiplication_x</t>
  </si>
  <si>
    <t>1f4b2</t>
  </si>
  <si>
    <t>heavy_dollar_sign</t>
  </si>
  <si>
    <t>1f37d</t>
  </si>
  <si>
    <t>fork_and_knife_with_plate</t>
  </si>
  <si>
    <t>u+1f6cf</t>
  </si>
  <si>
    <t>bed</t>
  </si>
  <si>
    <t xml:space="preserve">airplane → </t>
  </si>
  <si>
    <t>1F6CF</t>
  </si>
  <si>
    <t>HTML</t>
  </si>
  <si>
    <t>Hex Code</t>
  </si>
  <si>
    <t>Name in text</t>
  </si>
  <si>
    <t>Subscripted</t>
  </si>
  <si>
    <t>Super</t>
  </si>
  <si>
    <t>Normal</t>
  </si>
  <si>
    <t>right_raised_omission_bracket</t>
  </si>
  <si>
    <t>receipt</t>
  </si>
  <si>
    <t>:question_mark:4:right_raised_omission_bracket:24:bed:</t>
  </si>
  <si>
    <t>SOME</t>
  </si>
  <si>
    <t>variation_selector-16</t>
  </si>
  <si>
    <t>fe0f</t>
  </si>
  <si>
    <t>:heavy_dollar_sign:549;:fork_and_knife_with_plate::heavy_multiplication_x::question_mark::receipt::heavy_dollar_sign:43;</t>
  </si>
  <si>
    <t>:heavy_dollar_sign:394:fork_and_knife_with_plate::heavy_multiplication_x::question_mark:</t>
  </si>
  <si>
    <t>Up</t>
  </si>
  <si>
    <t>Down</t>
  </si>
  <si>
    <t>LAMBDA: replaceWords</t>
  </si>
  <si>
    <t>LAMBDA: unicodes</t>
  </si>
  <si>
    <t>Preferences</t>
  </si>
  <si>
    <t>plate:️:heavy</t>
  </si>
  <si>
    <t>Identify special chars in string</t>
  </si>
  <si>
    <t>SCAN as an alternative calculation method</t>
  </si>
  <si>
    <t>Output</t>
  </si>
  <si>
    <r>
      <rPr>
        <sz val="11"/>
        <color rgb="FF7F7F7F"/>
        <rFont val="Symbol"/>
        <family val="1"/>
        <charset val="2"/>
      </rPr>
      <t>¬</t>
    </r>
    <r>
      <rPr>
        <i/>
        <sz val="11"/>
        <color rgb="FF7F7F7F"/>
        <rFont val="Calibri"/>
        <family val="2"/>
        <scheme val="minor"/>
      </rPr>
      <t xml:space="preserve"> That cell is named htmlTarget</t>
    </r>
  </si>
  <si>
    <t>Replacements</t>
  </si>
  <si>
    <t>Misc remains - can be deleted</t>
  </si>
  <si>
    <t>Copy and paste as value in Table1</t>
  </si>
  <si>
    <t>Since neither bro</t>
  </si>
  <si>
    <t xml:space="preserve">Option Explicit
Sub filterHTML()
    'https//techcommunity.microsoft.com/t5/excel/lookup-to-include-formatting-with-its-return-value-non-vba/m-p/3883049#M199322
    Dim path As String, tmpFile  As String
    Dim fileNo As Variant
    Dim text As String, str As String
    Dim rowCounter As Integer, rowCount As Integer
    tmpFile = "_tmp.htm"
    ThisWorkbook.Activate
    Application.Goto "htmlTarget"
    Range(ActiveCell, ActiveCell.Offset(Range("a1").SpecialCells(xlCellTypeLastCell).Row - ActiveCell.Row)).ClearContents
    Application.Goto "htmlSource"
    rowCount = Range("a1").SpecialCells(xlCellTypeLastCell).Row - Range("htmlSource").Row
    text = "&lt;HTML&gt;"                                 'begin with HTML tag
    For rowCounter = 0 To rowCount                  'loop through the cells
        str = Range("htmlSource").Offset(rowCounter, 0).Value
        Debug.Print str
        If str = "" Then str = "&amp;#00"               'nothing on empty rows
        text = text &amp; str &amp; "&lt;BR&gt;" &amp; vbCrLf         'add line break
    Next rowCounter
    text = text &amp; "&lt;/HTML&gt;"                         'end with closing HTML tag
    path = ThisWorkbook.path &amp; "\" &amp; tmpFile        'get path to a temp file in same folder
    fileNo = FreeFile
    Open path For Output As #fileNo
    Print #fileNo, text                             'Write the selected data into the text file. 'Write' would include "
    Close #fileNo
    Application.Goto "htmlTarget"
    Workbooks.Open path                             'fetch html data
    Range(Cells(1, 1), Cells(Range("a1").SpecialCells(xlCellTypeLastCell).Row, 1)).MergeCells = False
    Range(Cells(1, 1), Cells(Range("a1").SpecialCells(xlCellTypeLastCell).Row, 1)).WrapText = False
    Range(Cells(1, 1), Cells(Range("a1").SpecialCells(xlCellTypeLastCell).Row, 1)).Copy
    ThisWorkbook.Activate
    ActiveSheet.Paste
    Windows(tmpFile).Close False                    'dispose the temp file
    Kill path
End Sub
</t>
  </si>
  <si>
    <t>Alt+F11 to open Macro Code Editor</t>
  </si>
  <si>
    <t>Insert: Module</t>
  </si>
  <si>
    <t>Paste</t>
  </si>
  <si>
    <t>Alt+F4 to close Editor</t>
  </si>
  <si>
    <t>Save as… type xlsm</t>
  </si>
  <si>
    <t>File is aved without active content (macro). Analyse the code in A10 and then you may;</t>
  </si>
  <si>
    <t>Done - or you may have to close and reopen the file</t>
  </si>
  <si>
    <t>Double click A10 and copy all its content including rows not shown (max row height not high enough). Ctrl+A+C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</si>
</sst>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9"/>
      <color rgb="FF7F7F7F"/>
      <name val="Calibri"/>
      <family val="2"/>
      <scheme val="minor"/>
    </font>
    <font>
      <sz val="9"/>
      <color indexed="81"/>
      <name val="Tahoma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7F7F7F"/>
      <name val="Symbol"/>
      <family val="1"/>
      <charset val="2"/>
    </font>
    <font>
      <i/>
      <sz val="11"/>
      <color rgb="FF7F7F7F"/>
      <name val="Calibri"/>
      <family val="1"/>
      <charset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FFCC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/>
    <xf numFmtId="0" fontId="1" fillId="2" borderId="1" applyNumberFormat="0" applyAlignment="0" applyProtection="0"/>
    <xf numFmtId="0" fontId="3" fillId="0" borderId="0" applyNumberFormat="0" applyFill="0" applyBorder="0" applyAlignment="0" applyProtection="0"/>
    <xf numFmtId="0" fontId="10" fillId="0" borderId="2" applyNumberFormat="0" applyFill="0" applyAlignment="0" applyProtection="0"/>
    <xf numFmtId="0" fontId="11" fillId="3" borderId="1" applyNumberFormat="0" applyAlignment="0" applyProtection="0"/>
    <xf numFmtId="0" fontId="9" fillId="4" borderId="0" applyNumberFormat="0" applyBorder="0" applyAlignment="0" applyProtection="0"/>
    <xf numFmtId="0" fontId="12" fillId="0" borderId="3" applyNumberFormat="0" applyFill="0" applyAlignment="0" applyProtection="0"/>
    <xf numFmtId="0" fontId="9" fillId="5" borderId="4" applyNumberFormat="0" applyFont="0" applyAlignment="0" applyProtection="0"/>
  </cellStyleXfs>
  <cellXfs count="16">
    <xf numFmtId="0" fontId="0" fillId="0" borderId="0" xfId="0"/>
    <xf numFmtId="0" fontId="5" fillId="0" borderId="0" xfId="0" applyFont="1"/>
    <xf numFmtId="0" fontId="1" fillId="2" borderId="1" xfId="1"/>
    <xf numFmtId="0" fontId="3" fillId="0" borderId="0" xfId="2"/>
    <xf numFmtId="0" fontId="2" fillId="2" borderId="1" xfId="1" applyFont="1"/>
    <xf numFmtId="0" fontId="6" fillId="0" borderId="0" xfId="2" applyFont="1"/>
    <xf numFmtId="0" fontId="4" fillId="0" borderId="0" xfId="0" applyFont="1"/>
    <xf numFmtId="0" fontId="11" fillId="3" borderId="1" xfId="4"/>
    <xf numFmtId="0" fontId="3" fillId="0" borderId="0" xfId="2" applyAlignment="1">
      <alignment horizontal="right"/>
    </xf>
    <xf numFmtId="0" fontId="9" fillId="4" borderId="0" xfId="5"/>
    <xf numFmtId="0" fontId="9" fillId="0" borderId="0" xfId="0" applyFont="1"/>
    <xf numFmtId="0" fontId="10" fillId="0" borderId="2" xfId="3"/>
    <xf numFmtId="0" fontId="0" fillId="5" borderId="4" xfId="7" applyFont="1"/>
    <xf numFmtId="0" fontId="12" fillId="0" borderId="3" xfId="6"/>
    <xf numFmtId="0" fontId="14" fillId="0" borderId="0" xfId="2" applyFont="1"/>
    <xf numFmtId="49" fontId="0" fillId="5" borderId="4" xfId="7" applyNumberFormat="1" applyFont="1" applyAlignment="1">
      <alignment vertical="top" wrapText="1"/>
    </xf>
  </cellXfs>
  <cellStyles count="8">
    <cellStyle name="20% - Accent6" xfId="5" builtinId="50"/>
    <cellStyle name="Calculation" xfId="1" builtinId="22"/>
    <cellStyle name="Explanatory Text" xfId="2" builtinId="53"/>
    <cellStyle name="Heading 1" xfId="3" builtinId="16"/>
    <cellStyle name="Heading 3" xfId="6" builtinId="18"/>
    <cellStyle name="Input" xfId="4" builtinId="20"/>
    <cellStyle name="Normal" xfId="0" builtinId="0"/>
    <cellStyle name="Note" xfId="7" builtinId="10"/>
  </cellStyles>
  <dxfs count="4">
    <dxf>
      <numFmt numFmtId="0" formatCode="General"/>
    </dxf>
    <dxf>
      <border outline="0">
        <bottom style="thin">
          <color theme="4" tint="0.39997558519241921"/>
        </bottom>
      </border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266700</xdr:colOff>
          <xdr:row>0</xdr:row>
          <xdr:rowOff>114300</xdr:rowOff>
        </xdr:from>
        <xdr:to>
          <xdr:col>16</xdr:col>
          <xdr:colOff>525780</xdr:colOff>
          <xdr:row>1</xdr:row>
          <xdr:rowOff>190500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sv-S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Filter HTML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14</xdr:row>
      <xdr:rowOff>0</xdr:rowOff>
    </xdr:from>
    <xdr:ext cx="304800" cy="304799"/>
    <xdr:sp macro="" textlink="">
      <xdr:nvSpPr>
        <xdr:cNvPr id="2" name="AutoShap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7259300" y="3474720"/>
          <a:ext cx="304800" cy="304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4:D18" totalsRowShown="0">
  <autoFilter ref="A4:D18" xr:uid="{00000000-0009-0000-0100-000001000000}"/>
  <sortState xmlns:xlrd2="http://schemas.microsoft.com/office/spreadsheetml/2017/richdata2" ref="A5:D18">
    <sortCondition ref="A5:A18"/>
  </sortState>
  <tableColumns count="4">
    <tableColumn id="1" xr3:uid="{00000000-0010-0000-0000-000001000000}" name="Name in text"/>
    <tableColumn id="2" xr3:uid="{00000000-0010-0000-0000-000002000000}" name="Hex Code"/>
    <tableColumn id="3" xr3:uid="{00000000-0010-0000-0000-000003000000}" name="Unichar" dataDxfId="3">
      <calculatedColumnFormula>_xlfn.UNICHAR(HEX2DEC(SUBSTITUTE(UPPER(Table1[[#This Row],[Hex Code]]),"U+","")))</calculatedColumnFormula>
    </tableColumn>
    <tableColumn id="4" xr3:uid="{00000000-0010-0000-0000-000004000000}" name="HTML" dataDxfId="2">
      <calculatedColumnFormula>"&amp;#" &amp; HEX2DEC(SUBSTITUTE(UPPER(Table1[[#This Row],[Hex Code]]),"U+","")) &amp; ";"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H23:I26" totalsRowShown="0" tableBorderDxfId="1">
  <autoFilter ref="H23:I26" xr:uid="{00000000-0009-0000-0100-000002000000}"/>
  <tableColumns count="2">
    <tableColumn id="3" xr3:uid="{00000000-0010-0000-0100-000003000000}" name="Unichar"/>
    <tableColumn id="2" xr3:uid="{00000000-0010-0000-0100-000002000000}" name="DEC2HEX" dataDxfId="0">
      <calculatedColumnFormula>DEC2HEX(_xlfn.UNICODE(Table2[[#This Row],[Unichar]]))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4"/>
  <sheetViews>
    <sheetView zoomScaleNormal="100" workbookViewId="0">
      <selection activeCell="M1" sqref="M1"/>
    </sheetView>
  </sheetViews>
  <sheetFormatPr defaultRowHeight="14.4"/>
  <cols>
    <col min="5" max="6" width="3.33203125" customWidth="1"/>
    <col min="7" max="7" width="25.109375" customWidth="1"/>
    <col min="8" max="8" width="10.6640625" customWidth="1"/>
    <col min="9" max="9" width="9.44140625" customWidth="1"/>
    <col min="10" max="10" width="12" customWidth="1"/>
    <col min="11" max="12" width="3.33203125" customWidth="1"/>
    <col min="13" max="13" width="9" style="10" customWidth="1"/>
    <col min="14" max="14" width="11.6640625" customWidth="1"/>
  </cols>
  <sheetData>
    <row r="1" spans="1:15">
      <c r="A1" t="s">
        <v>54</v>
      </c>
      <c r="M1" s="3"/>
    </row>
    <row r="2" spans="1:15">
      <c r="A2" s="2" t="str" cm="1">
        <f t="array" ref="A2:D2">G2:J2</f>
        <v>Super</v>
      </c>
      <c r="B2" s="6" t="str">
        <v>Normal</v>
      </c>
      <c r="C2" s="6" t="str">
        <v>Super</v>
      </c>
      <c r="D2" s="6" t="str">
        <v>Subscripted</v>
      </c>
      <c r="G2" s="6" t="s">
        <v>31</v>
      </c>
      <c r="H2" s="6" t="s">
        <v>32</v>
      </c>
      <c r="I2" s="6" t="s">
        <v>31</v>
      </c>
      <c r="J2" s="6" t="s">
        <v>30</v>
      </c>
      <c r="K2" s="6"/>
      <c r="L2" t="str" cm="1">
        <f t="array" aca="1" ref="L2:L4" ca="1">IF(_xlfn.SEQUENCE(ROWS(_xlfn.ANCHORARRAY(M2))),"")</f>
        <v/>
      </c>
      <c r="M2" s="2" t="str" cm="1">
        <f t="array" aca="1" ref="M2:M4" ca="1">_xlfn.BYROW(range(G2),_xlfn.LAMBDA(_xlpm.a,_xlfn.TEXTJOIN("",,"&lt;sup&gt;"&amp;INDEX(_xlpm.a,,1)&amp;"&lt;/sup&gt;",INDEX(_xlpm.a,,2),"&lt;sup&gt;"&amp;INDEX(_xlpm.a,,3)&amp;"&lt;/sup&gt;","&lt;sub&gt;"&amp;INDEX(_xlpm.a,,4)&amp;"&lt;/sub&gt;")))</f>
        <v>&lt;sup&gt;Super&lt;/sup&gt;Normal&lt;sup&gt;Super&lt;/sup&gt;&lt;sub&gt;Subscripted&lt;/sub&gt;</v>
      </c>
      <c r="O2" t="str" cm="1">
        <f t="array" aca="1" ref="O2:O4" ca="1">IF(_xlfn.SEQUENCE(ROWS(_xlfn.ANCHORARRAY(M2))),"")</f>
        <v/>
      </c>
    </row>
    <row r="3" spans="1:15" ht="16.2">
      <c r="A3" s="7" t="s">
        <v>35</v>
      </c>
      <c r="B3" s="7" t="s">
        <v>36</v>
      </c>
      <c r="C3" s="7" t="s">
        <v>39</v>
      </c>
      <c r="D3" s="7" t="s">
        <v>40</v>
      </c>
      <c r="F3" t="str" cm="1">
        <f t="array" aca="1" ref="F3:F4" ca="1">IF(_xlfn.SEQUENCE(ROWS(_xlfn.ANCHORARRAY(G3))),"")</f>
        <v/>
      </c>
      <c r="G3" s="4" t="str" cm="1">
        <f t="array" aca="1" ref="G3:J4" ca="1">_xlfn.LET(_xlpm.a,range(A3),_xlfn.MAKEARRAY(ROWS(_xlpm.a),COLUMNS(_xlpm.a),_xlfn.LAMBDA(_xlpm.r,_xlpm.c,replaceWords(INDEX(_xlpm.a,_xlpm.r,_xlpm.c),Table1[Name in text],Table1[HTML]))))</f>
        <v>:&amp;#65311;:4:&amp;#11789;:24:&amp;#128719;:</v>
      </c>
      <c r="H3" t="str">
        <f ca="1"/>
        <v>SOME</v>
      </c>
      <c r="I3" t="str">
        <f ca="1"/>
        <v>:&amp;#128178;:549;:&amp;#127860;_with_plate::&amp;#10006;::&amp;#65311;::&amp;#129534;::&amp;#128178;:43;</v>
      </c>
      <c r="J3" t="str">
        <f ca="1"/>
        <v>:&amp;#128178;:394:&amp;#127860;_with_plate::&amp;#10006;::&amp;#65311;:</v>
      </c>
      <c r="L3" t="str">
        <f ca="1"/>
        <v/>
      </c>
      <c r="M3" s="10" t="str">
        <f ca="1"/>
        <v>&lt;sup&gt;:&amp;#65311;:4:&amp;#11789;:24:&amp;#128719;:&lt;/sup&gt;SOME&lt;sup&gt;:&amp;#128178;:549;:&amp;#127860;_with_plate::&amp;#10006;::&amp;#65311;::&amp;#129534;::&amp;#128178;:43;&lt;/sup&gt;&lt;sub&gt;:&amp;#128178;:394:&amp;#127860;_with_plate::&amp;#10006;::&amp;#65311;:&lt;/sub&gt;</v>
      </c>
      <c r="N3" s="1"/>
      <c r="O3" t="str">
        <f ca="1"/>
        <v/>
      </c>
    </row>
    <row r="4" spans="1:15">
      <c r="A4" s="7" t="s">
        <v>41</v>
      </c>
      <c r="B4" s="7" t="s">
        <v>32</v>
      </c>
      <c r="C4" s="7" t="s">
        <v>41</v>
      </c>
      <c r="D4" s="7" t="s">
        <v>42</v>
      </c>
      <c r="F4" t="str">
        <f ca="1"/>
        <v/>
      </c>
      <c r="G4" t="str">
        <f ca="1"/>
        <v>Up</v>
      </c>
      <c r="H4" t="str">
        <f ca="1"/>
        <v>Normal</v>
      </c>
      <c r="I4" t="str">
        <f ca="1"/>
        <v>Up</v>
      </c>
      <c r="J4" t="str">
        <f ca="1"/>
        <v>Down</v>
      </c>
      <c r="L4" t="str">
        <f ca="1"/>
        <v/>
      </c>
      <c r="M4" s="10" t="str">
        <f ca="1"/>
        <v>&lt;sup&gt;Up&lt;/sup&gt;Normal&lt;sup&gt;Up&lt;/sup&gt;&lt;sub&gt;Down&lt;/sub&gt;</v>
      </c>
      <c r="O4" t="str">
        <f ca="1"/>
        <v/>
      </c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FilterHTML">
                <anchor moveWithCells="1" sizeWithCells="1">
                  <from>
                    <xdr:col>14</xdr:col>
                    <xdr:colOff>266700</xdr:colOff>
                    <xdr:row>0</xdr:row>
                    <xdr:rowOff>114300</xdr:rowOff>
                  </from>
                  <to>
                    <xdr:col>16</xdr:col>
                    <xdr:colOff>525780</xdr:colOff>
                    <xdr:row>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57D0A-4943-4EB6-A86E-AA7BE59C45C6}">
  <sheetPr codeName="Sheet3">
    <tabColor theme="6"/>
  </sheetPr>
  <dimension ref="A1:B44"/>
  <sheetViews>
    <sheetView workbookViewId="0">
      <selection activeCell="A3" sqref="A3"/>
    </sheetView>
  </sheetViews>
  <sheetFormatPr defaultRowHeight="14.4"/>
  <sheetData>
    <row r="1" spans="1:2" ht="20.399999999999999" thickBot="1">
      <c r="A1" s="11" t="s">
        <v>49</v>
      </c>
    </row>
    <row r="2" spans="1:2" ht="16.8" thickTop="1">
      <c r="A2" s="1"/>
    </row>
    <row r="3" spans="1:2">
      <c r="B3" s="14" t="s">
        <v>50</v>
      </c>
    </row>
    <row r="4" spans="1:2" ht="16.2">
      <c r="A4" s="1"/>
    </row>
    <row r="5" spans="1:2" ht="16.2">
      <c r="A5" s="1"/>
    </row>
    <row r="6" spans="1:2" ht="16.2">
      <c r="A6" s="1"/>
    </row>
    <row r="7" spans="1:2" ht="16.2">
      <c r="A7" s="1"/>
    </row>
    <row r="8" spans="1:2" ht="16.2">
      <c r="A8" s="1"/>
    </row>
    <row r="9" spans="1:2" ht="16.2">
      <c r="A9" s="1"/>
    </row>
    <row r="10" spans="1:2" ht="16.2">
      <c r="A10" s="1"/>
    </row>
    <row r="11" spans="1:2" ht="16.2">
      <c r="A11" s="1"/>
    </row>
    <row r="12" spans="1:2" ht="16.2">
      <c r="A12" s="1"/>
    </row>
    <row r="13" spans="1:2" ht="16.2">
      <c r="A13" s="1"/>
    </row>
    <row r="14" spans="1:2" ht="16.2">
      <c r="A14" s="1"/>
    </row>
    <row r="15" spans="1:2" ht="16.2">
      <c r="A15" s="1"/>
    </row>
    <row r="16" spans="1:2" ht="16.2">
      <c r="A16" s="1"/>
    </row>
    <row r="17" spans="1:1" ht="16.2">
      <c r="A17" s="1"/>
    </row>
    <row r="18" spans="1:1" ht="16.2">
      <c r="A18" s="1"/>
    </row>
    <row r="19" spans="1:1" ht="16.2">
      <c r="A19" s="1"/>
    </row>
    <row r="20" spans="1:1" ht="16.2">
      <c r="A20" s="1"/>
    </row>
    <row r="21" spans="1:1" ht="16.2">
      <c r="A21" s="1"/>
    </row>
    <row r="22" spans="1:1" ht="16.2">
      <c r="A22" s="1"/>
    </row>
    <row r="23" spans="1:1" ht="16.2">
      <c r="A23" s="1"/>
    </row>
    <row r="24" spans="1:1" ht="16.2">
      <c r="A24" s="1"/>
    </row>
    <row r="25" spans="1:1" ht="16.2">
      <c r="A25" s="1"/>
    </row>
    <row r="26" spans="1:1" ht="16.2">
      <c r="A26" s="1"/>
    </row>
    <row r="27" spans="1:1" ht="16.2">
      <c r="A27" s="1"/>
    </row>
    <row r="28" spans="1:1" ht="16.2">
      <c r="A28" s="1"/>
    </row>
    <row r="29" spans="1:1" ht="16.2">
      <c r="A29" s="1"/>
    </row>
    <row r="30" spans="1:1" ht="16.2">
      <c r="A30" s="1"/>
    </row>
    <row r="33" spans="1:1" ht="16.2">
      <c r="A33" s="1"/>
    </row>
    <row r="35" spans="1:1" ht="16.2">
      <c r="A35" s="1"/>
    </row>
    <row r="36" spans="1:1" ht="16.2">
      <c r="A36" s="1"/>
    </row>
    <row r="44" spans="1:1" ht="16.2">
      <c r="A44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C06AC-5F65-4E62-9886-50E12163E8E0}">
  <sheetPr codeName="Sheet2">
    <tabColor theme="9"/>
  </sheetPr>
  <dimension ref="A1:O45"/>
  <sheetViews>
    <sheetView workbookViewId="0">
      <selection activeCell="A20" sqref="A20"/>
    </sheetView>
  </sheetViews>
  <sheetFormatPr defaultRowHeight="14.4"/>
  <cols>
    <col min="1" max="1" width="36.33203125" bestFit="1" customWidth="1"/>
    <col min="2" max="2" width="11.109375" bestFit="1" customWidth="1"/>
    <col min="3" max="3" width="9.77734375" bestFit="1" customWidth="1"/>
    <col min="4" max="4" width="9.88671875" bestFit="1" customWidth="1"/>
  </cols>
  <sheetData>
    <row r="1" spans="1:15" ht="20.399999999999999" thickBot="1">
      <c r="A1" s="11" t="s">
        <v>45</v>
      </c>
      <c r="O1" s="5" t="str" cm="1">
        <f t="array" ref="O1:O4">{"30 jul 2023";"https//techcommunity.microsoft.com/t5/excel/lookup-to-include-formatting-with-its-return-value-non-vba/m-p/3883049#M199322";"bo.sinander@powerpage.se";"https://www.codetable.net/decimal/65025"}</f>
        <v>30 jul 2023</v>
      </c>
    </row>
    <row r="2" spans="1:15" ht="15" thickTop="1">
      <c r="O2" s="5" t="str">
        <v>https//techcommunity.microsoft.com/t5/excel/lookup-to-include-formatting-with-its-return-value-non-vba/m-p/3883049#M199322</v>
      </c>
    </row>
    <row r="3" spans="1:15" ht="15" thickBot="1">
      <c r="A3" s="13" t="s">
        <v>51</v>
      </c>
      <c r="H3" s="13" t="s">
        <v>52</v>
      </c>
      <c r="O3" s="5" t="str">
        <v>bo.sinander@powerpage.se</v>
      </c>
    </row>
    <row r="4" spans="1:15">
      <c r="A4" t="s">
        <v>29</v>
      </c>
      <c r="B4" t="s">
        <v>28</v>
      </c>
      <c r="C4" s="2" t="s">
        <v>4</v>
      </c>
      <c r="D4" s="2" t="s">
        <v>27</v>
      </c>
      <c r="I4" s="12" t="s">
        <v>47</v>
      </c>
      <c r="O4" s="5" t="str">
        <v>https://www.codetable.net/decimal/65025</v>
      </c>
    </row>
    <row r="5" spans="1:15">
      <c r="A5" t="s">
        <v>7</v>
      </c>
      <c r="B5" t="s">
        <v>6</v>
      </c>
      <c r="C5" t="str">
        <f>_xlfn.UNICHAR(HEX2DEC(SUBSTITUTE(UPPER(Table1[[#This Row],[Hex Code]]),"U+","")))</f>
        <v>🛧</v>
      </c>
      <c r="D5" t="str">
        <f>"&amp;#" &amp; HEX2DEC(SUBSTITUTE(UPPER(Table1[[#This Row],[Hex Code]]),"U+","")) &amp; ";"</f>
        <v>&amp;#128743;</v>
      </c>
      <c r="I5" s="7" t="s">
        <v>46</v>
      </c>
    </row>
    <row r="6" spans="1:15">
      <c r="A6" t="s">
        <v>25</v>
      </c>
      <c r="B6">
        <v>2708</v>
      </c>
      <c r="C6" t="str">
        <f>_xlfn.UNICHAR(HEX2DEC(SUBSTITUTE(UPPER(Table1[[#This Row],[Hex Code]]),"U+","")))</f>
        <v>✈</v>
      </c>
      <c r="D6" t="str">
        <f>"&amp;#" &amp; HEX2DEC(SUBSTITUTE(UPPER(Table1[[#This Row],[Hex Code]]),"U+","")) &amp; ";"</f>
        <v>&amp;#9992;</v>
      </c>
      <c r="H6" s="8" t="str" cm="1">
        <f t="array" aca="1" ref="H6:H7" ca="1">_xlfn.FORMULATEXT(I6:I7)</f>
        <v>=unicodes(I5)</v>
      </c>
      <c r="I6" s="4" t="str" cm="1">
        <f t="array" ref="I6">unicodes(I5)</f>
        <v>p = U+70 | l = U+6C | a = U+61 | t = U+74 | e = U+65 | : = U+3A | ️ = U+FE0F | : = U+3A | h = U+68 | e = U+65 | a = U+61 | v = U+76 | y = U+79</v>
      </c>
    </row>
    <row r="7" spans="1:15">
      <c r="A7" t="s">
        <v>24</v>
      </c>
      <c r="B7" t="s">
        <v>26</v>
      </c>
      <c r="C7" t="str">
        <f>_xlfn.UNICHAR(HEX2DEC(SUBSTITUTE(UPPER(Table1[[#This Row],[Hex Code]]),"U+","")))</f>
        <v>🛏</v>
      </c>
      <c r="D7" t="str">
        <f>"&amp;#" &amp; HEX2DEC(SUBSTITUTE(UPPER(Table1[[#This Row],[Hex Code]]),"U+","")) &amp; ";"</f>
        <v>&amp;#128719;</v>
      </c>
      <c r="H7" s="8" t="str">
        <f ca="1"/>
        <v>=unicodes(I5;256)</v>
      </c>
      <c r="I7" s="4" t="str" cm="1">
        <f t="array" ref="I7">unicodes(I5,256)</f>
        <v>️ = U+FE0F</v>
      </c>
    </row>
    <row r="8" spans="1:15">
      <c r="A8" t="s">
        <v>24</v>
      </c>
      <c r="B8" t="s">
        <v>23</v>
      </c>
      <c r="C8" t="str">
        <f>_xlfn.UNICHAR(HEX2DEC(SUBSTITUTE(UPPER(Table1[[#This Row],[Hex Code]]),"U+","")))</f>
        <v>🛏</v>
      </c>
      <c r="D8" t="str">
        <f>"&amp;#" &amp; HEX2DEC(SUBSTITUTE(UPPER(Table1[[#This Row],[Hex Code]]),"U+","")) &amp; ";"</f>
        <v>&amp;#128719;</v>
      </c>
    </row>
    <row r="9" spans="1:15">
      <c r="A9" t="s">
        <v>15</v>
      </c>
      <c r="B9" t="s">
        <v>14</v>
      </c>
      <c r="C9" t="str">
        <f>_xlfn.UNICHAR(HEX2DEC(SUBSTITUTE(UPPER(Table1[[#This Row],[Hex Code]]),"U+","")))</f>
        <v>🗎</v>
      </c>
      <c r="D9" t="str">
        <f>"&amp;#" &amp; HEX2DEC(SUBSTITUTE(UPPER(Table1[[#This Row],[Hex Code]]),"U+","")) &amp; ";"</f>
        <v>&amp;#128462;</v>
      </c>
      <c r="I9" s="3" t="s">
        <v>44</v>
      </c>
    </row>
    <row r="10" spans="1:15">
      <c r="A10" t="s">
        <v>11</v>
      </c>
      <c r="B10" t="s">
        <v>10</v>
      </c>
      <c r="C10" t="str">
        <f>_xlfn.UNICHAR(HEX2DEC(SUBSTITUTE(UPPER(Table1[[#This Row],[Hex Code]]),"U+","")))</f>
        <v>🍴</v>
      </c>
      <c r="D10" t="str">
        <f>"&amp;#" &amp; HEX2DEC(SUBSTITUTE(UPPER(Table1[[#This Row],[Hex Code]]),"U+","")) &amp; ";"</f>
        <v>&amp;#127860;</v>
      </c>
      <c r="I10" s="9" t="str" cm="1">
        <f t="array" ref="I10">_xlfn.LAMBDA(_xlpm.string,_xlop.min_unicode,
_xlfn.LET(_xlpm.params, MAX(1,
                    2*NOT(_xlfn.ISOMITTED(_xlpm.min_unicode)) ),
_xlpm.minUnicode,IF(_xlpm.params=1,0,_xlpm.min_unicode),
_xlpm.seq,_xlfn.SEQUENCE(LEN(_xlpm.string)),
_xlpm.char,MID(_xlpm.string,_xlpm.seq,1),
_xlpm.number,_xlfn.UNICODE(_xlpm.char),
_xlpm.result,IFERROR(
  IF(_xlpm.number&lt;_xlpm.minUnicode,
    "",
    _xlpm.char &amp; " = U+"&amp;DEC2HEX(_xlpm.number)),
  "(#N/A Unichar)"),
_xlpm.output,_xlfn.TEXTJOIN(" | ",,_xlpm.result),
_xlpm.output
)
)(I5,256)</f>
        <v>️ = U+FE0F</v>
      </c>
    </row>
    <row r="11" spans="1:15">
      <c r="A11" t="s">
        <v>22</v>
      </c>
      <c r="B11" t="s">
        <v>21</v>
      </c>
      <c r="C11" t="str">
        <f>_xlfn.UNICHAR(HEX2DEC(SUBSTITUTE(UPPER(Table1[[#This Row],[Hex Code]]),"U+","")))</f>
        <v>🍽</v>
      </c>
      <c r="D11" t="str">
        <f>"&amp;#" &amp; HEX2DEC(SUBSTITUTE(UPPER(Table1[[#This Row],[Hex Code]]),"U+","")) &amp; ";"</f>
        <v>&amp;#127869;</v>
      </c>
    </row>
    <row r="12" spans="1:15">
      <c r="A12" t="s">
        <v>20</v>
      </c>
      <c r="B12" t="s">
        <v>19</v>
      </c>
      <c r="C12" t="str">
        <f>_xlfn.UNICHAR(HEX2DEC(SUBSTITUTE(UPPER(Table1[[#This Row],[Hex Code]]),"U+","")))</f>
        <v>💲</v>
      </c>
      <c r="D12" t="str">
        <f>"&amp;#" &amp; HEX2DEC(SUBSTITUTE(UPPER(Table1[[#This Row],[Hex Code]]),"U+","")) &amp; ";"</f>
        <v>&amp;#128178;</v>
      </c>
      <c r="I12" s="3" t="s">
        <v>43</v>
      </c>
    </row>
    <row r="13" spans="1:15">
      <c r="A13" t="s">
        <v>18</v>
      </c>
      <c r="B13">
        <v>2716</v>
      </c>
      <c r="C13" t="str">
        <f>_xlfn.UNICHAR(HEX2DEC(SUBSTITUTE(UPPER(Table1[[#This Row],[Hex Code]]),"U+","")))</f>
        <v>✖</v>
      </c>
      <c r="D13" t="str">
        <f>"&amp;#" &amp; HEX2DEC(SUBSTITUTE(UPPER(Table1[[#This Row],[Hex Code]]),"U+","")) &amp; ";"</f>
        <v>&amp;#10006;</v>
      </c>
      <c r="I13" s="9" t="str" cm="1">
        <f t="array" ref="I13:L13">_xlfn.LAMBDA(_xlpm.text,_xlpm.oldText,_xlpm.newText,
  IF(ROWS(_xlpm.oldText)=1,_xlpm.text,
    replaceWords(
      SUBSTITUTE(_xlpm.text,INDEX(_xlpm.oldText,1),INDEX(_xlpm.newText,1)),
      _xlfn.DROP(_xlpm.oldText,1),
      _xlfn.DROP(_xlpm.newText,1)
    )
  )
)(filterHTML!A3:D3,Table1[Name in text],Table1[HTML])</f>
        <v>:&amp;#65311;:4:&amp;#11789;:24:&amp;#128719;:</v>
      </c>
      <c r="J13" t="str">
        <v>SOME</v>
      </c>
      <c r="K13" t="str">
        <v>:&amp;#128178;:549;:&amp;#127860;_with_plate::&amp;#10006;::&amp;#65311;::&amp;#129534;::&amp;#128178;:43;</v>
      </c>
      <c r="L13" t="str">
        <v>:&amp;#128178;:394:&amp;#127860;_with_plate::&amp;#10006;::&amp;#65311;:</v>
      </c>
    </row>
    <row r="14" spans="1:15">
      <c r="A14" t="s">
        <v>13</v>
      </c>
      <c r="B14" t="s">
        <v>12</v>
      </c>
      <c r="C14" t="str">
        <f>_xlfn.UNICHAR(HEX2DEC(SUBSTITUTE(UPPER(Table1[[#This Row],[Hex Code]]),"U+","")))</f>
        <v>🐎</v>
      </c>
      <c r="D14" t="str">
        <f>"&amp;#" &amp; HEX2DEC(SUBSTITUTE(UPPER(Table1[[#This Row],[Hex Code]]),"U+","")) &amp; ";"</f>
        <v>&amp;#128014;</v>
      </c>
    </row>
    <row r="15" spans="1:15">
      <c r="A15" t="s">
        <v>17</v>
      </c>
      <c r="B15" t="s">
        <v>16</v>
      </c>
      <c r="C15" t="str">
        <f>_xlfn.UNICHAR(HEX2DEC(SUBSTITUTE(UPPER(Table1[[#This Row],[Hex Code]]),"U+","")))</f>
        <v>？</v>
      </c>
      <c r="D15" t="str">
        <f>"&amp;#" &amp; HEX2DEC(SUBSTITUTE(UPPER(Table1[[#This Row],[Hex Code]]),"U+","")) &amp; ";"</f>
        <v>&amp;#65311;</v>
      </c>
      <c r="I15" s="3" t="s">
        <v>48</v>
      </c>
    </row>
    <row r="16" spans="1:15">
      <c r="A16" t="s">
        <v>34</v>
      </c>
      <c r="B16" t="s">
        <v>8</v>
      </c>
      <c r="C16" t="str">
        <f>_xlfn.UNICHAR(HEX2DEC(SUBSTITUTE(UPPER(Table1[[#This Row],[Hex Code]]),"U+","")))</f>
        <v>🧾</v>
      </c>
      <c r="D16" t="str">
        <f>"&amp;#" &amp; HEX2DEC(SUBSTITUTE(UPPER(Table1[[#This Row],[Hex Code]]),"U+","")) &amp; ";"</f>
        <v>&amp;#129534;</v>
      </c>
      <c r="I16" s="2" t="str" cm="1">
        <f t="array" ref="I16">_xlfn.TAKE(
_xlfn.SCAN(filterHTML!A3,_xlfn.SEQUENCE(ROWS(Table1[#Data])),
  _xlfn.LAMBDA(_xlpm.a,_xlpm.b,
    SUBSTITUTE(_xlpm.a,":" &amp; INDEX(Table1[Name in text],_xlpm.b) &amp; ":",INDEX(Table1[Unichar],_xlpm.b))
  )
),-1)</f>
        <v>？4⸍24🛏</v>
      </c>
    </row>
    <row r="17" spans="1:13">
      <c r="A17" t="s">
        <v>33</v>
      </c>
      <c r="B17" t="s">
        <v>9</v>
      </c>
      <c r="C17" t="str">
        <f>_xlfn.UNICHAR(HEX2DEC(SUBSTITUTE(UPPER(Table1[[#This Row],[Hex Code]]),"U+","")))</f>
        <v>⸍</v>
      </c>
      <c r="D17" t="str">
        <f>"&amp;#" &amp; HEX2DEC(SUBSTITUTE(UPPER(Table1[[#This Row],[Hex Code]]),"U+","")) &amp; ";"</f>
        <v>&amp;#11789;</v>
      </c>
    </row>
    <row r="18" spans="1:13">
      <c r="A18" t="s">
        <v>37</v>
      </c>
      <c r="B18" t="s">
        <v>38</v>
      </c>
      <c r="C18" t="str">
        <f>_xlfn.UNICHAR(HEX2DEC(SUBSTITUTE(UPPER(Table1[[#This Row],[Hex Code]]),"U+","")))</f>
        <v>️</v>
      </c>
      <c r="D18" t="str">
        <f>"&amp;#" &amp; HEX2DEC(SUBSTITUTE(UPPER(Table1[[#This Row],[Hex Code]]),"U+","")) &amp; ";"</f>
        <v>&amp;#65039;</v>
      </c>
    </row>
    <row r="21" spans="1:13" ht="15" thickBot="1">
      <c r="H21" s="13" t="s">
        <v>5</v>
      </c>
    </row>
    <row r="22" spans="1:13">
      <c r="I22" s="3" t="s">
        <v>53</v>
      </c>
    </row>
    <row r="23" spans="1:13">
      <c r="H23" t="s">
        <v>4</v>
      </c>
      <c r="I23" s="2" t="s">
        <v>3</v>
      </c>
    </row>
    <row r="24" spans="1:13">
      <c r="H24" t="s">
        <v>2</v>
      </c>
      <c r="I24" t="str">
        <f>DEC2HEX(_xlfn.UNICODE(Table2[[#This Row],[Unichar]]))</f>
        <v>2E0D</v>
      </c>
    </row>
    <row r="25" spans="1:13">
      <c r="H25" t="s">
        <v>1</v>
      </c>
      <c r="I25" t="str">
        <f>DEC2HEX(_xlfn.UNICODE(Table2[[#This Row],[Unichar]]))</f>
        <v>1F9FE</v>
      </c>
    </row>
    <row r="26" spans="1:13">
      <c r="H26" t="s">
        <v>0</v>
      </c>
      <c r="I26" t="str">
        <f>DEC2HEX(_xlfn.UNICODE(Table2[[#This Row],[Unichar]]))</f>
        <v>1F6E7</v>
      </c>
    </row>
    <row r="31" spans="1:13">
      <c r="L31" s="10"/>
      <c r="M31" s="10"/>
    </row>
    <row r="32" spans="1:13">
      <c r="L32" s="10"/>
      <c r="M32" s="10"/>
    </row>
    <row r="33" spans="12:14">
      <c r="L33" s="10"/>
      <c r="M33" s="10"/>
    </row>
    <row r="34" spans="12:14">
      <c r="L34" s="10"/>
      <c r="M34" s="10"/>
    </row>
    <row r="35" spans="12:14">
      <c r="L35" s="10"/>
      <c r="M35" s="10"/>
    </row>
    <row r="36" spans="12:14">
      <c r="L36" s="10"/>
      <c r="M36" s="10"/>
    </row>
    <row r="37" spans="12:14">
      <c r="L37" s="10"/>
      <c r="M37" s="10"/>
    </row>
    <row r="38" spans="12:14">
      <c r="L38" s="10"/>
      <c r="M38" s="10"/>
    </row>
    <row r="39" spans="12:14">
      <c r="L39" s="10"/>
      <c r="M39" s="10"/>
    </row>
    <row r="40" spans="12:14">
      <c r="L40" s="10"/>
      <c r="M40" s="10"/>
    </row>
    <row r="41" spans="12:14">
      <c r="L41" s="10"/>
      <c r="M41" s="10"/>
    </row>
    <row r="42" spans="12:14">
      <c r="L42" s="10"/>
      <c r="M42" s="10"/>
    </row>
    <row r="43" spans="12:14">
      <c r="L43" s="10"/>
      <c r="M43" s="10"/>
    </row>
    <row r="44" spans="12:14">
      <c r="M44" s="10"/>
      <c r="N44" s="10"/>
    </row>
    <row r="45" spans="12:14">
      <c r="M45" s="10"/>
      <c r="N45" s="10"/>
    </row>
  </sheetData>
  <pageMargins left="0.7" right="0.7" top="0.75" bottom="0.75" header="0.3" footer="0.3"/>
  <drawing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4B789-9249-4FD1-825A-8195CB67B420}">
  <sheetPr codeName="Sheet4"/>
  <dimension ref="A1:A10"/>
  <sheetViews>
    <sheetView tabSelected="1" workbookViewId="0">
      <selection activeCell="A10" sqref="A10"/>
    </sheetView>
  </sheetViews>
  <sheetFormatPr defaultRowHeight="14.4"/>
  <cols>
    <col min="1" max="1" width="118.33203125" customWidth="1"/>
  </cols>
  <sheetData>
    <row r="1" spans="1:1" ht="15" thickBot="1">
      <c r="A1" s="13" t="s">
        <v>61</v>
      </c>
    </row>
    <row r="2" spans="1:1">
      <c r="A2" t="s">
        <v>63</v>
      </c>
    </row>
    <row r="3" spans="1:1">
      <c r="A3" t="s">
        <v>56</v>
      </c>
    </row>
    <row r="4" spans="1:1">
      <c r="A4" t="s">
        <v>57</v>
      </c>
    </row>
    <row r="5" spans="1:1">
      <c r="A5" t="s">
        <v>58</v>
      </c>
    </row>
    <row r="6" spans="1:1">
      <c r="A6" t="s">
        <v>59</v>
      </c>
    </row>
    <row r="7" spans="1:1">
      <c r="A7" t="s">
        <v>60</v>
      </c>
    </row>
    <row r="8" spans="1:1">
      <c r="A8" t="s">
        <v>62</v>
      </c>
    </row>
    <row r="10" spans="1:1" ht="408.6" customHeight="1">
      <c r="A10" s="15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filterHTML</vt:lpstr>
      <vt:lpstr>Output</vt:lpstr>
      <vt:lpstr>_prefs</vt:lpstr>
      <vt:lpstr>VBA as text</vt:lpstr>
      <vt:lpstr>htmlSource</vt:lpstr>
      <vt:lpstr>htmlTarget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bo@sinander.se</dc:creator>
  <cp:lastModifiedBy>bo@sinander.se</cp:lastModifiedBy>
  <dcterms:created xsi:type="dcterms:W3CDTF">2023-07-29T14:59:44Z</dcterms:created>
  <dcterms:modified xsi:type="dcterms:W3CDTF">2023-08-01T12:08:02Z</dcterms:modified>
</cp:coreProperties>
</file>